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0490" windowHeight="7665"/>
  </bookViews>
  <sheets>
    <sheet name="general_report" sheetId="2" r:id="rId1"/>
    <sheet name="Sheet1" sheetId="3" r:id="rId2"/>
  </sheets>
  <definedNames>
    <definedName name="_xlnm._FilterDatabase" localSheetId="0" hidden="1">general_report!$A$1:$T$250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" i="2"/>
  <c r="B2" i="3" l="1"/>
  <c r="A3" i="3" s="1"/>
  <c r="B3" i="3" s="1"/>
  <c r="A4" i="3" s="1"/>
  <c r="B4" i="3" s="1"/>
  <c r="A5" i="3" s="1"/>
  <c r="L209" i="2" l="1"/>
  <c r="L192" i="2"/>
  <c r="L250" i="2"/>
  <c r="B5" i="3"/>
  <c r="A6" i="3" s="1"/>
  <c r="B6" i="3" s="1"/>
  <c r="A7" i="3" s="1"/>
  <c r="B7" i="3" s="1"/>
  <c r="A8" i="3" s="1"/>
  <c r="B8" i="3" s="1"/>
  <c r="A9" i="3" s="1"/>
  <c r="B9" i="3" s="1"/>
  <c r="L90" i="2" l="1"/>
  <c r="L81" i="2"/>
  <c r="L198" i="2"/>
  <c r="L80" i="2"/>
  <c r="L207" i="2"/>
  <c r="L206" i="2"/>
  <c r="L215" i="2"/>
  <c r="L42" i="2"/>
  <c r="L161" i="2"/>
  <c r="L33" i="2"/>
  <c r="L32" i="2"/>
  <c r="L235" i="2"/>
  <c r="L186" i="2"/>
  <c r="L184" i="2"/>
  <c r="L194" i="2"/>
  <c r="L26" i="2"/>
  <c r="L145" i="2"/>
  <c r="L17" i="2"/>
  <c r="L16" i="2"/>
  <c r="L166" i="2"/>
  <c r="L106" i="2"/>
  <c r="L102" i="2"/>
  <c r="L130" i="2"/>
  <c r="L225" i="2"/>
  <c r="L97" i="2"/>
  <c r="L96" i="2"/>
  <c r="L95" i="2"/>
  <c r="L228" i="2"/>
  <c r="L143" i="2"/>
  <c r="L227" i="2"/>
  <c r="L142" i="2"/>
  <c r="L236" i="2"/>
  <c r="L151" i="2"/>
  <c r="L58" i="2"/>
  <c r="L241" i="2"/>
  <c r="L177" i="2"/>
  <c r="L113" i="2"/>
  <c r="L49" i="2"/>
  <c r="L112" i="2"/>
  <c r="L48" i="2"/>
  <c r="L111" i="2"/>
  <c r="L79" i="2"/>
  <c r="L164" i="2"/>
  <c r="L248" i="2"/>
  <c r="L163" i="2"/>
  <c r="L144" i="2"/>
  <c r="L172" i="2"/>
  <c r="L74" i="2"/>
  <c r="L10" i="2"/>
  <c r="L193" i="2"/>
  <c r="L129" i="2"/>
  <c r="L65" i="2"/>
  <c r="L128" i="2"/>
  <c r="L64" i="2"/>
  <c r="L127" i="2"/>
  <c r="L47" i="2"/>
  <c r="L63" i="2"/>
  <c r="L31" i="2"/>
  <c r="L15" i="2"/>
  <c r="L219" i="2"/>
  <c r="L155" i="2"/>
  <c r="L244" i="2"/>
  <c r="L223" i="2"/>
  <c r="L202" i="2"/>
  <c r="L180" i="2"/>
  <c r="L159" i="2"/>
  <c r="L138" i="2"/>
  <c r="L240" i="2"/>
  <c r="L171" i="2"/>
  <c r="L243" i="2"/>
  <c r="L222" i="2"/>
  <c r="L200" i="2"/>
  <c r="L179" i="2"/>
  <c r="L158" i="2"/>
  <c r="L136" i="2"/>
  <c r="L246" i="2"/>
  <c r="L182" i="2"/>
  <c r="L126" i="2"/>
  <c r="L231" i="2"/>
  <c r="L210" i="2"/>
  <c r="L188" i="2"/>
  <c r="L167" i="2"/>
  <c r="L146" i="2"/>
  <c r="L114" i="2"/>
  <c r="L86" i="2"/>
  <c r="L70" i="2"/>
  <c r="L54" i="2"/>
  <c r="L38" i="2"/>
  <c r="L22" i="2"/>
  <c r="L6" i="2"/>
  <c r="L237" i="2"/>
  <c r="L221" i="2"/>
  <c r="L205" i="2"/>
  <c r="L189" i="2"/>
  <c r="L173" i="2"/>
  <c r="L157" i="2"/>
  <c r="L141" i="2"/>
  <c r="L125" i="2"/>
  <c r="L109" i="2"/>
  <c r="L93" i="2"/>
  <c r="L77" i="2"/>
  <c r="L61" i="2"/>
  <c r="L45" i="2"/>
  <c r="L29" i="2"/>
  <c r="L13" i="2"/>
  <c r="L124" i="2"/>
  <c r="L108" i="2"/>
  <c r="L92" i="2"/>
  <c r="L76" i="2"/>
  <c r="L60" i="2"/>
  <c r="L44" i="2"/>
  <c r="L28" i="2"/>
  <c r="L12" i="2"/>
  <c r="L123" i="2"/>
  <c r="L107" i="2"/>
  <c r="L91" i="2"/>
  <c r="L75" i="2"/>
  <c r="L59" i="2"/>
  <c r="L43" i="2"/>
  <c r="L27" i="2"/>
  <c r="L11" i="2"/>
  <c r="L203" i="2"/>
  <c r="L239" i="2"/>
  <c r="L218" i="2"/>
  <c r="L196" i="2"/>
  <c r="L175" i="2"/>
  <c r="L154" i="2"/>
  <c r="L132" i="2"/>
  <c r="L224" i="2"/>
  <c r="L150" i="2"/>
  <c r="L238" i="2"/>
  <c r="L216" i="2"/>
  <c r="L195" i="2"/>
  <c r="L174" i="2"/>
  <c r="L152" i="2"/>
  <c r="L131" i="2"/>
  <c r="L230" i="2"/>
  <c r="L176" i="2"/>
  <c r="L247" i="2"/>
  <c r="L226" i="2"/>
  <c r="L204" i="2"/>
  <c r="L183" i="2"/>
  <c r="L162" i="2"/>
  <c r="L140" i="2"/>
  <c r="L98" i="2"/>
  <c r="L82" i="2"/>
  <c r="L66" i="2"/>
  <c r="L50" i="2"/>
  <c r="L34" i="2"/>
  <c r="L18" i="2"/>
  <c r="L249" i="2"/>
  <c r="L233" i="2"/>
  <c r="L217" i="2"/>
  <c r="L201" i="2"/>
  <c r="L185" i="2"/>
  <c r="L169" i="2"/>
  <c r="L153" i="2"/>
  <c r="L137" i="2"/>
  <c r="L121" i="2"/>
  <c r="L105" i="2"/>
  <c r="L89" i="2"/>
  <c r="L73" i="2"/>
  <c r="L57" i="2"/>
  <c r="L41" i="2"/>
  <c r="L25" i="2"/>
  <c r="L9" i="2"/>
  <c r="L120" i="2"/>
  <c r="L104" i="2"/>
  <c r="L88" i="2"/>
  <c r="L72" i="2"/>
  <c r="L56" i="2"/>
  <c r="L40" i="2"/>
  <c r="L24" i="2"/>
  <c r="L8" i="2"/>
  <c r="L119" i="2"/>
  <c r="L103" i="2"/>
  <c r="L87" i="2"/>
  <c r="L71" i="2"/>
  <c r="L55" i="2"/>
  <c r="L39" i="2"/>
  <c r="L23" i="2"/>
  <c r="L7" i="2"/>
  <c r="L139" i="2"/>
  <c r="L2" i="2"/>
  <c r="L187" i="2"/>
  <c r="L110" i="2"/>
  <c r="L234" i="2"/>
  <c r="L212" i="2"/>
  <c r="L191" i="2"/>
  <c r="L170" i="2"/>
  <c r="L148" i="2"/>
  <c r="L122" i="2"/>
  <c r="L208" i="2"/>
  <c r="L134" i="2"/>
  <c r="L232" i="2"/>
  <c r="L211" i="2"/>
  <c r="L190" i="2"/>
  <c r="L168" i="2"/>
  <c r="L147" i="2"/>
  <c r="L118" i="2"/>
  <c r="L214" i="2"/>
  <c r="L160" i="2"/>
  <c r="L242" i="2"/>
  <c r="L220" i="2"/>
  <c r="L199" i="2"/>
  <c r="L178" i="2"/>
  <c r="L156" i="2"/>
  <c r="L135" i="2"/>
  <c r="L94" i="2"/>
  <c r="L78" i="2"/>
  <c r="L62" i="2"/>
  <c r="L46" i="2"/>
  <c r="L30" i="2"/>
  <c r="L14" i="2"/>
  <c r="L245" i="2"/>
  <c r="L229" i="2"/>
  <c r="L213" i="2"/>
  <c r="L197" i="2"/>
  <c r="L181" i="2"/>
  <c r="L165" i="2"/>
  <c r="L149" i="2"/>
  <c r="L133" i="2"/>
  <c r="L117" i="2"/>
  <c r="L101" i="2"/>
  <c r="L85" i="2"/>
  <c r="L69" i="2"/>
  <c r="L53" i="2"/>
  <c r="L37" i="2"/>
  <c r="L21" i="2"/>
  <c r="L5" i="2"/>
  <c r="L116" i="2"/>
  <c r="L100" i="2"/>
  <c r="L84" i="2"/>
  <c r="L68" i="2"/>
  <c r="L52" i="2"/>
  <c r="L36" i="2"/>
  <c r="L20" i="2"/>
  <c r="L4" i="2"/>
  <c r="L115" i="2"/>
  <c r="L99" i="2"/>
  <c r="L83" i="2"/>
  <c r="L67" i="2"/>
  <c r="L51" i="2"/>
  <c r="L35" i="2"/>
  <c r="L19" i="2"/>
  <c r="L3" i="2"/>
  <c r="N4" i="2"/>
</calcChain>
</file>

<file path=xl/sharedStrings.xml><?xml version="1.0" encoding="utf-8"?>
<sst xmlns="http://schemas.openxmlformats.org/spreadsheetml/2006/main" count="3314" uniqueCount="666">
  <si>
    <t>Issue Type</t>
  </si>
  <si>
    <t>Assignee</t>
  </si>
  <si>
    <t>Key</t>
  </si>
  <si>
    <t>Summary</t>
  </si>
  <si>
    <t>Reporter</t>
  </si>
  <si>
    <t>Priority</t>
  </si>
  <si>
    <t>Status</t>
  </si>
  <si>
    <t>Resolution</t>
  </si>
  <si>
    <t>Created</t>
  </si>
  <si>
    <t>Updated</t>
  </si>
  <si>
    <t>Due Date</t>
  </si>
  <si>
    <t>Story Points</t>
  </si>
  <si>
    <t>Labels</t>
  </si>
  <si>
    <t>Epic Link</t>
  </si>
  <si>
    <t>Component/s</t>
  </si>
  <si>
    <t>Performance Test</t>
  </si>
  <si>
    <t>QCOE Test Required</t>
  </si>
  <si>
    <t>WSOAPIData Story Type</t>
  </si>
  <si>
    <t>Story</t>
  </si>
  <si>
    <t>MahammadGhouse Guduru</t>
  </si>
  <si>
    <t>KOSPS-1871</t>
  </si>
  <si>
    <t>Refactoring Repository Model &amp; Implementation in SnB Batch</t>
  </si>
  <si>
    <t>Medium</t>
  </si>
  <si>
    <t>In Progress</t>
  </si>
  <si>
    <t>Unresolved</t>
  </si>
  <si>
    <t>No</t>
  </si>
  <si>
    <t>Functional</t>
  </si>
  <si>
    <t>RiteshKumar Ketireddi</t>
  </si>
  <si>
    <t>KOSPS-1866</t>
  </si>
  <si>
    <t>KOS:PERF || Direct test for ESK389</t>
  </si>
  <si>
    <t>Yasmeen Akhtar</t>
  </si>
  <si>
    <t>To Do</t>
  </si>
  <si>
    <t>Yes</t>
  </si>
  <si>
    <t>Performance</t>
  </si>
  <si>
    <t>Vidhya Pillai</t>
  </si>
  <si>
    <t>KOSPS-1865</t>
  </si>
  <si>
    <t>KOS:PERF || Direct Component Testing || Product Service API</t>
  </si>
  <si>
    <t>PERF-KOS, PERF-KOS-SNB</t>
  </si>
  <si>
    <t>Santosh Anupindi</t>
  </si>
  <si>
    <t>KOSPS-1864</t>
  </si>
  <si>
    <t>KOS : PERF || Redis Cache Details</t>
  </si>
  <si>
    <t>Technical</t>
  </si>
  <si>
    <t>KOSPS-1862</t>
  </si>
  <si>
    <t>KOS:PERF || Direct test for KAFKA</t>
  </si>
  <si>
    <t>Shivendra Pratap Sing</t>
  </si>
  <si>
    <t>KOSPS-1861</t>
  </si>
  <si>
    <t>KOS:PERF || Direct Component Testing || Catalog Service API</t>
  </si>
  <si>
    <t>Ankita Singh</t>
  </si>
  <si>
    <t>KOSPS-1860</t>
  </si>
  <si>
    <t>KOS:PERF || Direct test for REDIS</t>
  </si>
  <si>
    <t>Aravinth Chandrasekaran</t>
  </si>
  <si>
    <t>KOSPS-1855</t>
  </si>
  <si>
    <t>DataImportJob improvements</t>
  </si>
  <si>
    <t>Catalog Feed</t>
  </si>
  <si>
    <t>KOSPS-1849</t>
  </si>
  <si>
    <t>KOS:PERF || Direct Component Testing || NodeJS</t>
  </si>
  <si>
    <t>KOSPS-1845</t>
  </si>
  <si>
    <t>Implement suggestions from Redis Labs</t>
  </si>
  <si>
    <t>Guru Gautam Rao</t>
  </si>
  <si>
    <t>SnB Batch Jobs</t>
  </si>
  <si>
    <t>Service</t>
  </si>
  <si>
    <t>Siva Nagaraju Repalli</t>
  </si>
  <si>
    <t>KOSPS-1829</t>
  </si>
  <si>
    <t>Product API - StagingPreview implementation</t>
  </si>
  <si>
    <t>Srinivas Meenavalli</t>
  </si>
  <si>
    <t>StagePreview-Services</t>
  </si>
  <si>
    <t>KOSPS-1827</t>
  </si>
  <si>
    <t>Price API - StagingPreview implementation</t>
  </si>
  <si>
    <t>Bibhuti Patel</t>
  </si>
  <si>
    <t>KOSPS-1814</t>
  </si>
  <si>
    <t>All Batch - Refactoring folder structure (Google Storage Bucket and in Batch Master Servers)</t>
  </si>
  <si>
    <t>Batch</t>
  </si>
  <si>
    <t>Sandeep Sirsgi</t>
  </si>
  <si>
    <t>KOSPS-1806</t>
  </si>
  <si>
    <t>ESK473 : Implementation</t>
  </si>
  <si>
    <t>KOSPS-1805</t>
  </si>
  <si>
    <t>Move the batch job from ActiveMQ to Kafka</t>
  </si>
  <si>
    <t>Done</t>
  </si>
  <si>
    <t>Fixed</t>
  </si>
  <si>
    <t>Javeed Shaik</t>
  </si>
  <si>
    <t>KOSPS-1804</t>
  </si>
  <si>
    <t>Dev Automation - Implement 494/495 new changes</t>
  </si>
  <si>
    <t>Muthukumar Ramachandran</t>
  </si>
  <si>
    <t>Automation</t>
  </si>
  <si>
    <t>Raghavendra Dronamraju</t>
  </si>
  <si>
    <t>KOSPS-1784</t>
  </si>
  <si>
    <t>Dev Automation - v1/Catalog/Visual Type Ahead - Automation Execution</t>
  </si>
  <si>
    <t>Catalog Service Automation</t>
  </si>
  <si>
    <t>KOSPS-1783</t>
  </si>
  <si>
    <t>Dev Automation - v1/Catalog/Visual Type Ahead - Automation Completion</t>
  </si>
  <si>
    <t>KOSPS-1782</t>
  </si>
  <si>
    <t>Dev Automation - v1/Catalog/Visual Type Ahead - Manual Test Creation</t>
  </si>
  <si>
    <t>KOSPS-1777</t>
  </si>
  <si>
    <t>Dev Automation - v1/Catalog/Propensity - Automation Completion</t>
  </si>
  <si>
    <t>KOSPS-1776</t>
  </si>
  <si>
    <t>Dev Automation - v1/Catalog/Propensity - Manual Test Creation</t>
  </si>
  <si>
    <t>Manjunatha Sannaveeragowda</t>
  </si>
  <si>
    <t>KOSPS-1769</t>
  </si>
  <si>
    <t>Zookeeper changes in product and price services</t>
  </si>
  <si>
    <t>KOSPS-1758</t>
  </si>
  <si>
    <t>Update the Created and updated date in Mongo DB</t>
  </si>
  <si>
    <t>KOSPS-1714</t>
  </si>
  <si>
    <t>Get Category Master from Mongo</t>
  </si>
  <si>
    <t>Rohit Kumar</t>
  </si>
  <si>
    <t>KOSPS-1680</t>
  </si>
  <si>
    <t>KOS:PERF || Recording SNB Scripts In SNBPERF01 Environment</t>
  </si>
  <si>
    <t>KOSPS-1677</t>
  </si>
  <si>
    <t>Analysis | Using Kafka with compression</t>
  </si>
  <si>
    <t>Narayana Jampani</t>
  </si>
  <si>
    <t>KOSPS-1676</t>
  </si>
  <si>
    <t>Price Service implementation changes for using TVS integration</t>
  </si>
  <si>
    <t>Price Service</t>
  </si>
  <si>
    <t>SaddikutiSreenivasa Reddy</t>
  </si>
  <si>
    <t>KOSPS-1675</t>
  </si>
  <si>
    <t>Expose REST url for killing batch job</t>
  </si>
  <si>
    <t>Haroon Dogar</t>
  </si>
  <si>
    <t>KOSPS-1661</t>
  </si>
  <si>
    <t>PMP - Static Page</t>
  </si>
  <si>
    <t>KOSPS-1660</t>
  </si>
  <si>
    <t>Collections - Static Page</t>
  </si>
  <si>
    <t>KOSPS-1659</t>
  </si>
  <si>
    <t>PDP - Static Page</t>
  </si>
  <si>
    <t>KOSPS-1652</t>
  </si>
  <si>
    <t>Add new fields in product service response</t>
  </si>
  <si>
    <t>Shree Ramalingam</t>
  </si>
  <si>
    <t>Product API</t>
  </si>
  <si>
    <t>KavitaAbhijeet Kulkarni</t>
  </si>
  <si>
    <t>KOSPS-1645</t>
  </si>
  <si>
    <t>Dev Automation - ESK613 Price: Verify and Close all outstanding issues</t>
  </si>
  <si>
    <t>Dev Automation - ESK613 Price Cache Pre-populate Batch Job</t>
  </si>
  <si>
    <t>QCOE</t>
  </si>
  <si>
    <t>KOSPS-1644</t>
  </si>
  <si>
    <t>Dev Automation - ESK613 Price: Automation Execution completion (Env: Local / LLE)</t>
  </si>
  <si>
    <t>KOSPS-1643</t>
  </si>
  <si>
    <t>Dev Automation - ESK613 Price: Test Cases Automation Completion</t>
  </si>
  <si>
    <t>KOSPS-1642</t>
  </si>
  <si>
    <t>Dev Automation - ESK613 Price: Manual Test Cases Completion</t>
  </si>
  <si>
    <t>KOSPS-1640</t>
  </si>
  <si>
    <t>Dev Automation - BCC Publishing - Verify and Close all outstanding issues</t>
  </si>
  <si>
    <t>Dev Automation - Catalog Feed</t>
  </si>
  <si>
    <t>KOSPS-1639</t>
  </si>
  <si>
    <t>Dev Automation - BCC Publishing - Manual Execution completion (Env: Local / LLE)</t>
  </si>
  <si>
    <t>KOSPS-1635</t>
  </si>
  <si>
    <t>Dev Automation - BCC Publishing : Manual Test Cases Completion</t>
  </si>
  <si>
    <t>KOSPS-1619</t>
  </si>
  <si>
    <t>Dev Automation - Close All OutStanding Issues - Static Content Services</t>
  </si>
  <si>
    <t>Dev Automation - Static Content Service</t>
  </si>
  <si>
    <t>Jyoti Prakash</t>
  </si>
  <si>
    <t>KOSPS-1618</t>
  </si>
  <si>
    <t>Dev Automation - Automation Execution Static Content Services</t>
  </si>
  <si>
    <t>KOSPS-1617</t>
  </si>
  <si>
    <t>Dev Automation - Automation Completion Static Content Services</t>
  </si>
  <si>
    <t>KOSPS-1616</t>
  </si>
  <si>
    <t>Dev Automation - Close All OutStanding Issues - Inventory service</t>
  </si>
  <si>
    <t>Dev Automation - Inventory Service</t>
  </si>
  <si>
    <t>KOSPS-1614</t>
  </si>
  <si>
    <t>Dev Automation - Automation Execution for Inventory service</t>
  </si>
  <si>
    <t>KOSPS-1613</t>
  </si>
  <si>
    <t>Dev Automation - Manual Test Creation</t>
  </si>
  <si>
    <t>Ananda Vangara</t>
  </si>
  <si>
    <t>KOSPS-1597</t>
  </si>
  <si>
    <t>Product Lookup with MongoDB</t>
  </si>
  <si>
    <t>Ritwik Veeresh Anburmath</t>
  </si>
  <si>
    <t>High</t>
  </si>
  <si>
    <t>PE Dashboard</t>
  </si>
  <si>
    <t>Sivaram Rajanala</t>
  </si>
  <si>
    <t>KOSPS-1588</t>
  </si>
  <si>
    <t>Cloudops : Provide all the requirements and setup instructions for KASS, Hystrix tools</t>
  </si>
  <si>
    <t>Critical</t>
  </si>
  <si>
    <t>Deepthi Vouligonda</t>
  </si>
  <si>
    <t>KOSPS-1574</t>
  </si>
  <si>
    <t>KOS:PERF || Benchmark for ATG Oracle DB</t>
  </si>
  <si>
    <t>Bharat Kumar</t>
  </si>
  <si>
    <t>Manmeet Singh</t>
  </si>
  <si>
    <t>KOSPS-1573</t>
  </si>
  <si>
    <t>KOS:PERF || Mongo DB-Create a Script and Scenario To Execute DB Queries on Mongo DB</t>
  </si>
  <si>
    <t>Mohan Tanguturi</t>
  </si>
  <si>
    <t>KOSPS-1554</t>
  </si>
  <si>
    <t>Dev Automation - v1/catalog/category -Close All OutStanding Issues</t>
  </si>
  <si>
    <t>KOSPS-1553</t>
  </si>
  <si>
    <t>Dev Automation - v1/catalog/category -Automation Execution</t>
  </si>
  <si>
    <t>KOSPS-1552</t>
  </si>
  <si>
    <t>Dev Automation - v1/catalog/category -Automation Completion</t>
  </si>
  <si>
    <t>KOSPS-1551</t>
  </si>
  <si>
    <t>Dev Automation - v1/catalog/{dimensionValueID} - Close All OutStanding Issues</t>
  </si>
  <si>
    <t>KOSPS-1550</t>
  </si>
  <si>
    <t>Dev Automation - v1/catalog/{dimensionValueID} - Automation Execution</t>
  </si>
  <si>
    <t>KOSPS-1549</t>
  </si>
  <si>
    <t>Dev Automation - v1/catalog/{dimensionValueID} - Automation completion</t>
  </si>
  <si>
    <t>KOSPS-1548</t>
  </si>
  <si>
    <t>Dev Automation - v1/catalog/{dimensionValueID} - Manual Test Creation</t>
  </si>
  <si>
    <t>KOSPS-1547</t>
  </si>
  <si>
    <t>Dev Automation - v1/catalog - Close All OutStanding Issues</t>
  </si>
  <si>
    <t>KOSPS-1546</t>
  </si>
  <si>
    <t>Dev Automation - v1/catalog - Automation Execution</t>
  </si>
  <si>
    <t>KOSPS-1545</t>
  </si>
  <si>
    <t>Dev Automation - v1/catalog - Automation Completion</t>
  </si>
  <si>
    <t>KOSPS-1539</t>
  </si>
  <si>
    <t>Updating the module structure of Product and Price service</t>
  </si>
  <si>
    <t>KOSPS-1533</t>
  </si>
  <si>
    <t>Dev Automation - ESK088 - Performics: Verify and Close all outstanding issues</t>
  </si>
  <si>
    <t>Batch - Epic to validate &amp; Automate ESK 088 - Performics</t>
  </si>
  <si>
    <t>KOSPS-1532</t>
  </si>
  <si>
    <t>Dev Automation - ESK088 - Performics: Automation Execution completion (Env: Local / LLE)</t>
  </si>
  <si>
    <t>KOSPS-1530</t>
  </si>
  <si>
    <t>Dev Automation - ESK088 - Performics: Test Cases Automation Completion</t>
  </si>
  <si>
    <t>Amit Kumar Panda</t>
  </si>
  <si>
    <t>KOSPS-1520</t>
  </si>
  <si>
    <t>KOS: QA Story List</t>
  </si>
  <si>
    <t>Srujana Seelam</t>
  </si>
  <si>
    <t>Veera Reddy Bommareddy</t>
  </si>
  <si>
    <t>KOSPS-1514</t>
  </si>
  <si>
    <t>Login Page Implementation with LDAP authentication</t>
  </si>
  <si>
    <t>Manan Shah</t>
  </si>
  <si>
    <t>Amit X Kumar</t>
  </si>
  <si>
    <t>KOSPS-1512</t>
  </si>
  <si>
    <t>ESK600 code review</t>
  </si>
  <si>
    <t>Dev Automation</t>
  </si>
  <si>
    <t>KOSPS-1488</t>
  </si>
  <si>
    <t>Dev Automation - ESK088 - Performics: Manual Test Cases Completion</t>
  </si>
  <si>
    <t>KOSPS-1485</t>
  </si>
  <si>
    <t>Dev Automation - ESK389 - MDM Feed: Test Cases Automation Completion</t>
  </si>
  <si>
    <t>Batch job - MDM Feed : Handle deleted assets</t>
  </si>
  <si>
    <t>KOSPS-1483</t>
  </si>
  <si>
    <t>Dev Automation - ESK389 - MDM Feed: Manual Test Cases Completion</t>
  </si>
  <si>
    <t>KOSPS-1471</t>
  </si>
  <si>
    <t>Dev Automation - ESK389</t>
  </si>
  <si>
    <t>KOSPS-1465</t>
  </si>
  <si>
    <t>Dev Automation - v1/catalog/category -Manual test creation</t>
  </si>
  <si>
    <t>KOSPS-1453</t>
  </si>
  <si>
    <t>Dev Automation - v1/catalog - Manual Test Creation</t>
  </si>
  <si>
    <t>KOSPS-1438</t>
  </si>
  <si>
    <t>Dev Automation - Automation Completion Inventory Service</t>
  </si>
  <si>
    <t>KOSPS-1437</t>
  </si>
  <si>
    <t>Dev Automation - Analysis &amp; Manual test creation</t>
  </si>
  <si>
    <t>KOSPS-1435</t>
  </si>
  <si>
    <t>Dev Automation - Data Load - One Time Load: Manual Test Cases Completion</t>
  </si>
  <si>
    <t>Ramkumar Kethepalli</t>
  </si>
  <si>
    <t>Data Load - One time data load to be tested (Full Load)</t>
  </si>
  <si>
    <t>KOSPS-1432</t>
  </si>
  <si>
    <t>KOS:PERF || Capture Profiling Details for new S&amp;B services</t>
  </si>
  <si>
    <t>PERF-KOS</t>
  </si>
  <si>
    <t>S&amp;B Performance</t>
  </si>
  <si>
    <t>KOSPS-1430</t>
  </si>
  <si>
    <t>PriceIntegration for Catalog</t>
  </si>
  <si>
    <t>Reviewed-Team</t>
  </si>
  <si>
    <t>Catalog API</t>
  </si>
  <si>
    <t>Service, Technical Backend</t>
  </si>
  <si>
    <t>KOSPS-1428</t>
  </si>
  <si>
    <t>KOS:PERF || Benchmark for Inventory Grid</t>
  </si>
  <si>
    <t>Abhishek Sawant</t>
  </si>
  <si>
    <t>Udeyandra Kumar</t>
  </si>
  <si>
    <t>KOSPS-1402</t>
  </si>
  <si>
    <t>GWP/PWP GET product on PMP/Search when qualified but not added to cart</t>
  </si>
  <si>
    <t>Aruna X Sharma</t>
  </si>
  <si>
    <t>PMP, Reviewed-PDM</t>
  </si>
  <si>
    <t>Product Tile - PMP/SRP</t>
  </si>
  <si>
    <t>UI</t>
  </si>
  <si>
    <t>KOSPS-1401</t>
  </si>
  <si>
    <t>PWP/GWP Offer display - PMP/Search Page</t>
  </si>
  <si>
    <t>KOSPS-1388</t>
  </si>
  <si>
    <t>Static Key Service Automation deliverables</t>
  </si>
  <si>
    <t>Prabakaran Krishnan</t>
  </si>
  <si>
    <t>KOSPS-1370</t>
  </si>
  <si>
    <t>PDP | Sale Price Compliance Updates</t>
  </si>
  <si>
    <t>KOSPS-1368</t>
  </si>
  <si>
    <t>PDP | Do not show Promotion when product has Suppressed Pricing</t>
  </si>
  <si>
    <t>KOSPS-1366</t>
  </si>
  <si>
    <t>KOS:PERF || WCS Performance Testing Strategy</t>
  </si>
  <si>
    <t>KOSPS-1347</t>
  </si>
  <si>
    <t>Technical Backend</t>
  </si>
  <si>
    <t>Srinivasa Jayaraju</t>
  </si>
  <si>
    <t>KOSPS-1337</t>
  </si>
  <si>
    <t>Incremental Feed - Kafka listener implementation</t>
  </si>
  <si>
    <t>Geetanjali Mandarapu</t>
  </si>
  <si>
    <t>KOSPS-1336</t>
  </si>
  <si>
    <t>HTTP Health and Readiness checks for SnB</t>
  </si>
  <si>
    <t>Kirill Evstigneev</t>
  </si>
  <si>
    <t>GuruVenkatesh Grandi</t>
  </si>
  <si>
    <t>KOSPS-1299</t>
  </si>
  <si>
    <t>Document StagingPreview Instance Configurations</t>
  </si>
  <si>
    <t>Ramachandra Penukonda</t>
  </si>
  <si>
    <t>KOSPS-1289</t>
  </si>
  <si>
    <t>Implement - Slave - Populate price cache (Collection) - Ecomm</t>
  </si>
  <si>
    <t>Pre-populate price cache</t>
  </si>
  <si>
    <t>KOSPS-1178</t>
  </si>
  <si>
    <t>Mock outbound Services</t>
  </si>
  <si>
    <t>SnB NFR</t>
  </si>
  <si>
    <t>Bhanu Moorthy Konidena</t>
  </si>
  <si>
    <t>KOSPS-1159</t>
  </si>
  <si>
    <t>Collection Pricing API</t>
  </si>
  <si>
    <t>Sanjay Kumar Reddy Bandi</t>
  </si>
  <si>
    <t>KOSPS-1158</t>
  </si>
  <si>
    <t>Pruge Service Changes</t>
  </si>
  <si>
    <t>KOSPS-1156</t>
  </si>
  <si>
    <t>Price API for stores ( use Corp TVS Service)</t>
  </si>
  <si>
    <t>KOSPS-1056</t>
  </si>
  <si>
    <t>Dev automation -MDM Feed: Incremental catalog feed to new datastore(Batch job)</t>
  </si>
  <si>
    <t>KOSPS-1055</t>
  </si>
  <si>
    <t>Dev Automation - catalog service</t>
  </si>
  <si>
    <t>KOSPS-1054</t>
  </si>
  <si>
    <t>KOSPS-1050</t>
  </si>
  <si>
    <t>TVS Corp Integration</t>
  </si>
  <si>
    <t>Product API - In Store Implementation</t>
  </si>
  <si>
    <t>Itagi Bharmappa</t>
  </si>
  <si>
    <t>KOSPS-1049</t>
  </si>
  <si>
    <t>Implementation of Product Service API - Store number</t>
  </si>
  <si>
    <t>KOSPS-1048</t>
  </si>
  <si>
    <t>Analysis and design of the Product service API for store number</t>
  </si>
  <si>
    <t>KOSPS-1030</t>
  </si>
  <si>
    <t>Dev Automation - Scene7 alt image create/delete process</t>
  </si>
  <si>
    <t>Arya Priyadarshi</t>
  </si>
  <si>
    <t>KOSPS-1025</t>
  </si>
  <si>
    <t>Implement Cache using Redis Template</t>
  </si>
  <si>
    <t>KOSPS-1011</t>
  </si>
  <si>
    <t>Price API Changes...</t>
  </si>
  <si>
    <t>Suresh Medavaram</t>
  </si>
  <si>
    <t>KOSPS-991</t>
  </si>
  <si>
    <t>Product API| Move Suppressed Pricing Text into Price Object</t>
  </si>
  <si>
    <t>KOSPS-988</t>
  </si>
  <si>
    <t>UI: PDP page rendering with static PDP JSON</t>
  </si>
  <si>
    <t>Tarun Agarwal</t>
  </si>
  <si>
    <t>PDP - Static Initial Page</t>
  </si>
  <si>
    <t>KOSPS-983</t>
  </si>
  <si>
    <t>Externalize log configurations to Zookeeper</t>
  </si>
  <si>
    <t>Upgrading Log4j in KOS code base</t>
  </si>
  <si>
    <t>KOSPS-977</t>
  </si>
  <si>
    <t>Shell script for batch jobs</t>
  </si>
  <si>
    <t>New Batch Implementation</t>
  </si>
  <si>
    <t>KOSPS-933</t>
  </si>
  <si>
    <t>Demo of Batch Jobs in LLE</t>
  </si>
  <si>
    <t>Kiran Prabhakar Amba</t>
  </si>
  <si>
    <t>Batch, Technical Backend</t>
  </si>
  <si>
    <t>KOSPS-834</t>
  </si>
  <si>
    <t>Exception Handling and Logging (recommendations) - base framework</t>
  </si>
  <si>
    <t>PE SnB</t>
  </si>
  <si>
    <t>KOSPS-761</t>
  </si>
  <si>
    <t>Implement - Batch Slave - Populate price cache (Product) - Ecomm</t>
  </si>
  <si>
    <t>KOSPS-753</t>
  </si>
  <si>
    <t>Implement | Store in-store Offers Cache in Redis</t>
  </si>
  <si>
    <t>Unassigned</t>
  </si>
  <si>
    <t>KOSPS-685</t>
  </si>
  <si>
    <t>Browse/PMP Service - Catalog API -Getting the Inventory details and transforming the response</t>
  </si>
  <si>
    <t>KOSPS-684</t>
  </si>
  <si>
    <t>Browse/PMP Service - Catalog API -Getting the price details and transforming the response</t>
  </si>
  <si>
    <t>KOSPS-683</t>
  </si>
  <si>
    <t>Browse/PMP Service - Catalog API - Transformation of Search JSON object to OAPI XML contract</t>
  </si>
  <si>
    <t>KOSPS-682</t>
  </si>
  <si>
    <t>Browse/PMP Service - Catalog API - Implementation of Hystrix for Solr service</t>
  </si>
  <si>
    <t>KOSPS-681</t>
  </si>
  <si>
    <t>Browse/PMP Service - Catalog API - Implementation of Multi select - Transformation to OAPI contract</t>
  </si>
  <si>
    <t>KOSPS-680</t>
  </si>
  <si>
    <t>Browse/PMP Service - Catalog API - Pagination, Products per page and Sorting</t>
  </si>
  <si>
    <t>KOSPS-655</t>
  </si>
  <si>
    <t>Dev Automation - Product Service Contract</t>
  </si>
  <si>
    <t>tkmahir</t>
  </si>
  <si>
    <t>KOSPS-621</t>
  </si>
  <si>
    <t>Omniture Tracking: Product Accordions</t>
  </si>
  <si>
    <t>Omniture_PDP</t>
  </si>
  <si>
    <t>KOSPS-563</t>
  </si>
  <si>
    <t>Product Overlay Badge - PDP Page</t>
  </si>
  <si>
    <t>PDP, Reviewed-PDM</t>
  </si>
  <si>
    <t>Product Tile</t>
  </si>
  <si>
    <t>Sudhir Ikke</t>
  </si>
  <si>
    <t>KOSPS-562</t>
  </si>
  <si>
    <t>Product Badges - Collection Pages</t>
  </si>
  <si>
    <t>Collection, Reviewed-PDM</t>
  </si>
  <si>
    <t>PDP Collection - Static Initial Page</t>
  </si>
  <si>
    <t>KOSPS-532</t>
  </si>
  <si>
    <t>Top navigation links Service - Open API</t>
  </si>
  <si>
    <t>KOSPS-516</t>
  </si>
  <si>
    <t>Visual type-ahead service</t>
  </si>
  <si>
    <t>KOSPS-515</t>
  </si>
  <si>
    <t>Personalized Browse: Omniture PFM variable when breadcrumb is deleted</t>
  </si>
  <si>
    <t>Omniture - PLP/Search Pages</t>
  </si>
  <si>
    <t>KOSPS-514</t>
  </si>
  <si>
    <t>TA Keywords: Omniture for tracking Category Modifier</t>
  </si>
  <si>
    <t>KOSPS-513</t>
  </si>
  <si>
    <t>Omniture: Browser back button behavior on PDP &amp; PMP/Search page (BOPUS)</t>
  </si>
  <si>
    <t>KOSPS-512</t>
  </si>
  <si>
    <t>UI: Visual Nav: Omniture Tracking</t>
  </si>
  <si>
    <t>KOSPS-511</t>
  </si>
  <si>
    <t>Visual Nav: Omniture - Retain PFM values after leaving the page and returning</t>
  </si>
  <si>
    <t>KOSPS-509</t>
  </si>
  <si>
    <t>TA Keywords: Updated Omniture Requirements for TA Category Modifier</t>
  </si>
  <si>
    <t>KOSPS-500</t>
  </si>
  <si>
    <t>Search UI: Recent Searches - Omniture Tracking</t>
  </si>
  <si>
    <t>KOSPS-499</t>
  </si>
  <si>
    <t>Shop My store Omniture Tracking</t>
  </si>
  <si>
    <t>KOSPS-497</t>
  </si>
  <si>
    <t>Omniture Requirements: Refinement Removal</t>
  </si>
  <si>
    <t>KOSPS-493</t>
  </si>
  <si>
    <t>Omniture Requirements: Default Breadcrumb Removal</t>
  </si>
  <si>
    <t>KOSPS-492</t>
  </si>
  <si>
    <t>Omniture Requirements: PMP Sort/Pagination/PPP</t>
  </si>
  <si>
    <t>KOSPS-491</t>
  </si>
  <si>
    <t>Omniture Requirements: PMP Manual Refinement</t>
  </si>
  <si>
    <t>KOSPS-490</t>
  </si>
  <si>
    <t>Omniture Requirements: Redirected Search</t>
  </si>
  <si>
    <t>KOSPS-483</t>
  </si>
  <si>
    <t>Omniture Requirements: Internal Search</t>
  </si>
  <si>
    <t>KOSPS-481</t>
  </si>
  <si>
    <t>Sale Event - Catalog API Service ( Open API)</t>
  </si>
  <si>
    <t>KOSPS-480</t>
  </si>
  <si>
    <t>Omniture Requirements: PMP Default</t>
  </si>
  <si>
    <t>KOSPS-450</t>
  </si>
  <si>
    <t>Omniture Tracking- Zero Search Results with RR ad's and Bigdata Recommendations</t>
  </si>
  <si>
    <t>KOSPS-446</t>
  </si>
  <si>
    <t>Product count API for Store availability facet</t>
  </si>
  <si>
    <t>KOSPS-445</t>
  </si>
  <si>
    <t>Dimension/Pagination Navigation - PMP</t>
  </si>
  <si>
    <t>KOSPS-444</t>
  </si>
  <si>
    <t>keyword Search - Catalog API</t>
  </si>
  <si>
    <t>KOSPS-426</t>
  </si>
  <si>
    <t>Convert Akamai Purge scheduler to batch job process</t>
  </si>
  <si>
    <t>KOSPS-406</t>
  </si>
  <si>
    <t>Back to Top - PMP/Search Pages</t>
  </si>
  <si>
    <t>PMP - Static Initial Page</t>
  </si>
  <si>
    <t>Parthiban Natarajan</t>
  </si>
  <si>
    <t>KOSPS-403</t>
  </si>
  <si>
    <t>Search Result Page messages</t>
  </si>
  <si>
    <t>Generic Features - PMP/SRP</t>
  </si>
  <si>
    <t>KOSPS-401</t>
  </si>
  <si>
    <t>No Search Result Page</t>
  </si>
  <si>
    <t>KOSPS-399</t>
  </si>
  <si>
    <t>Product Not Available Page</t>
  </si>
  <si>
    <t>KOSPS-389</t>
  </si>
  <si>
    <t>Process to flush akamai and apigee cache - Phase 2</t>
  </si>
  <si>
    <t>Karandeep Singh</t>
  </si>
  <si>
    <t>KOSPS-387</t>
  </si>
  <si>
    <t>BOPUS filter - PMP/Search Page</t>
  </si>
  <si>
    <t>KOSPS-386</t>
  </si>
  <si>
    <t>Navigation Links - PMP/Search Page</t>
  </si>
  <si>
    <t>KOSPS-383</t>
  </si>
  <si>
    <t>Pagination &amp; Products Per Page - PMP/Search Pages</t>
  </si>
  <si>
    <t>KOSPS-377</t>
  </si>
  <si>
    <t>Product Badges - PMP/Search Pages</t>
  </si>
  <si>
    <t>KOSPS-350</t>
  </si>
  <si>
    <t>Sort By - PMP/Search Page</t>
  </si>
  <si>
    <t>Nagamohan Gollapothu</t>
  </si>
  <si>
    <t>KOSPS-335</t>
  </si>
  <si>
    <t>Batch Job – MDM Feed: Incremental catalog feed to new datastore - Phase 2</t>
  </si>
  <si>
    <t>ATG_Changes, Reviewed-Team</t>
  </si>
  <si>
    <t>KOSPS-334</t>
  </si>
  <si>
    <t>Guided Navigation - PMP/Search Page</t>
  </si>
  <si>
    <t>KOSPS-329</t>
  </si>
  <si>
    <t>Preview Pricing - PMP/Search Page</t>
  </si>
  <si>
    <t>KOSPS-328</t>
  </si>
  <si>
    <t>Preview Pricing - Collection Page</t>
  </si>
  <si>
    <t>Reviewed-PDM, collection_page</t>
  </si>
  <si>
    <t>Collections Page</t>
  </si>
  <si>
    <t>KOSPS-327</t>
  </si>
  <si>
    <t>Shipping Surcharge - Collection Page</t>
  </si>
  <si>
    <t>KOSPS-326</t>
  </si>
  <si>
    <t>Shipping Surcharge - PDP</t>
  </si>
  <si>
    <t>Shubhendu Singh</t>
  </si>
  <si>
    <t>KOSPS-325</t>
  </si>
  <si>
    <t>Tiered Price - PMP/Search Page</t>
  </si>
  <si>
    <t>KOSPS-323</t>
  </si>
  <si>
    <t>Group Price - PMP/Search Page</t>
  </si>
  <si>
    <t>KOSPS-322</t>
  </si>
  <si>
    <t>Suppressed pricing - PMP/Search Page</t>
  </si>
  <si>
    <t>KOSPS-321</t>
  </si>
  <si>
    <t>Sale or Clearance Price - PMP/Search Page</t>
  </si>
  <si>
    <t>KOSPS-320</t>
  </si>
  <si>
    <t>Regular or Original Price - PMP/Search</t>
  </si>
  <si>
    <t>KOSPS-319</t>
  </si>
  <si>
    <t>Product Image - PMP/Search</t>
  </si>
  <si>
    <t>KOSPS-318</t>
  </si>
  <si>
    <t>Visual Navigation - PMP/Search</t>
  </si>
  <si>
    <t>KOSPS-317</t>
  </si>
  <si>
    <t>Spotlight - PMP/SRP</t>
  </si>
  <si>
    <t>KOSPS-309</t>
  </si>
  <si>
    <t>Collection Page - BOPUS errors</t>
  </si>
  <si>
    <t>KOSPS-308</t>
  </si>
  <si>
    <t>Collection Page - User clicks on Store Pick up Tab</t>
  </si>
  <si>
    <t>KOSPS-307</t>
  </si>
  <si>
    <t>Collection Page - Find in Store</t>
  </si>
  <si>
    <t>KOSPS-306</t>
  </si>
  <si>
    <t>Collection Page - Title</t>
  </si>
  <si>
    <t>KOSPS-300</t>
  </si>
  <si>
    <t>View Collections Page</t>
  </si>
  <si>
    <t>Pranav EK</t>
  </si>
  <si>
    <t>KOSPS-278</t>
  </si>
  <si>
    <t>ESK602 Batch job - Skava Feed - Implementation</t>
  </si>
  <si>
    <t>KOSPS-272</t>
  </si>
  <si>
    <t>ESK088 Batch Job - Performics Feed - Implementation</t>
  </si>
  <si>
    <t>KOSPS-271</t>
  </si>
  <si>
    <t>Preview Pricing - PDP</t>
  </si>
  <si>
    <t>PDP_PRICING</t>
  </si>
  <si>
    <t>KOSPS-261</t>
  </si>
  <si>
    <t>Collection Page - Clearance Products</t>
  </si>
  <si>
    <t>KOSPS-260</t>
  </si>
  <si>
    <t>Collection Page - GWP - Buy X and Get Gift Y</t>
  </si>
  <si>
    <t>KOSPS-257</t>
  </si>
  <si>
    <t>Collection:GWP-Buy X$ worth of product and get Gift</t>
  </si>
  <si>
    <t>KOSPS-256</t>
  </si>
  <si>
    <t>PWP Accordion: Webstore Product Detail Page - Single Buy, Get Single Discount Item-Collection</t>
  </si>
  <si>
    <t>KOSPS-255</t>
  </si>
  <si>
    <t>GWP/PWP: Teaser Messaging-Collection</t>
  </si>
  <si>
    <t>KOSPS-253</t>
  </si>
  <si>
    <t>Omniture Tracking - Social Sharing</t>
  </si>
  <si>
    <t>KOSPS-252</t>
  </si>
  <si>
    <t>Omniture Tracking - Alt Images</t>
  </si>
  <si>
    <t>KOSPS-251</t>
  </si>
  <si>
    <t>Omniture Tracking - Accordion</t>
  </si>
  <si>
    <t>KOSPS-250</t>
  </si>
  <si>
    <t>Omniture Tracking - Bazaarvoice</t>
  </si>
  <si>
    <t>KOSPS-249</t>
  </si>
  <si>
    <t>Omniture Tracking - Landing on Page</t>
  </si>
  <si>
    <t>KOSPS-248</t>
  </si>
  <si>
    <t>BOPUS on Collections: Display Store Pick Up Tab - Collection</t>
  </si>
  <si>
    <t>KOSPS-246</t>
  </si>
  <si>
    <t>Product Level Information: Tiered Pricing</t>
  </si>
  <si>
    <t>KOSPS-244</t>
  </si>
  <si>
    <t>Product Level Information: Group Pricing</t>
  </si>
  <si>
    <t>KOSPS-243</t>
  </si>
  <si>
    <t>Product Level Information- Variable SKU Pricing</t>
  </si>
  <si>
    <t>KOSPS-242</t>
  </si>
  <si>
    <t>Product Level Information- Simple Pricing Scenario</t>
  </si>
  <si>
    <t>KOSPS-241</t>
  </si>
  <si>
    <t>Product Level Information: Product Configuration</t>
  </si>
  <si>
    <t>Nagendra Mirajkar</t>
  </si>
  <si>
    <t>KOSPS-240</t>
  </si>
  <si>
    <t>Collection Page - Product Level Information: Hero and Alt Images</t>
  </si>
  <si>
    <t>KOSPS-236</t>
  </si>
  <si>
    <t>Collections Page - Simple Pricing Scenario</t>
  </si>
  <si>
    <t>KOSPS-235</t>
  </si>
  <si>
    <t>Product Configuration - PDP</t>
  </si>
  <si>
    <t>KOSPS-234</t>
  </si>
  <si>
    <t>Collections Page - Hero and Alt Images</t>
  </si>
  <si>
    <t>KOSPS-233</t>
  </si>
  <si>
    <t>Collections Page - Product Title</t>
  </si>
  <si>
    <t>KOSPS-230</t>
  </si>
  <si>
    <t>Collections Page - Accordion Content</t>
  </si>
  <si>
    <t>KOSPS-228</t>
  </si>
  <si>
    <t>Collections Page - Multimedia: Alt Image Content</t>
  </si>
  <si>
    <t>KOSPS-226</t>
  </si>
  <si>
    <t>Collections - Max Quantity</t>
  </si>
  <si>
    <t>KOSPS-225</t>
  </si>
  <si>
    <t>Collections Page - Product Selection: Add to Bag Error Messaging</t>
  </si>
  <si>
    <t>KOSPS-224</t>
  </si>
  <si>
    <t>Collections Page - Product Selection: AJAX for Add to Bag</t>
  </si>
  <si>
    <t>KOSPS-223</t>
  </si>
  <si>
    <t>RR - Collections Page - BCC Page level flags</t>
  </si>
  <si>
    <t>KOSPS-200</t>
  </si>
  <si>
    <t>When editing an item from registry/list overwrite buttons for Add to List/registry - PDP</t>
  </si>
  <si>
    <t>PDP_EPIC</t>
  </si>
  <si>
    <t>KOSPS-190</t>
  </si>
  <si>
    <t>Gift Registry - PDP</t>
  </si>
  <si>
    <t>KOSPS-173</t>
  </si>
  <si>
    <t>Add to List - PDP</t>
  </si>
  <si>
    <t>KOSPS-172</t>
  </si>
  <si>
    <t>Back to Top - PDP</t>
  </si>
  <si>
    <t>Reviewed-PDM, Reviewed-Team</t>
  </si>
  <si>
    <t>KOSPS-103</t>
  </si>
  <si>
    <t>Accordions - PDP</t>
  </si>
  <si>
    <t>KOSPS-100</t>
  </si>
  <si>
    <t>INCREMENTAL LOAD - Analysis - Capture the BCC changes</t>
  </si>
  <si>
    <t>Boggala Narayana Reddy</t>
  </si>
  <si>
    <t>KOSPS-94</t>
  </si>
  <si>
    <t>Process Inventory change Message and update Redis Cache for Price Info</t>
  </si>
  <si>
    <t>Inventory Data flow (kOS platform)</t>
  </si>
  <si>
    <t>Rajkumar Gundu</t>
  </si>
  <si>
    <t>KOSPS-93</t>
  </si>
  <si>
    <t>Google cloud Inventory Listener /Apache Kafka Consumer</t>
  </si>
  <si>
    <t>KOSPS-67</t>
  </si>
  <si>
    <t>PWP/GWP - Teaser Messages - PDP</t>
  </si>
  <si>
    <t>Promotions_PDP</t>
  </si>
  <si>
    <t>KOSPS-66</t>
  </si>
  <si>
    <t>PWP - Buy X, Be Eligible to purchase Y for Z$ amount - PDP</t>
  </si>
  <si>
    <t>KOSPS-65</t>
  </si>
  <si>
    <t>PWP - Buy $ X of Product A, Buy Product B for $X - PDP</t>
  </si>
  <si>
    <t>KOSPS-64</t>
  </si>
  <si>
    <t>PWP - Buy X# of Product A, Buy Product B for $X - PDP</t>
  </si>
  <si>
    <t>KOSPS-63</t>
  </si>
  <si>
    <t>GWP - Buy X and Get Gift Y - PDP</t>
  </si>
  <si>
    <t>KOSPS-62</t>
  </si>
  <si>
    <t>GWP - Buy X number of products and get Gift - PDP</t>
  </si>
  <si>
    <t>KOSPS-61</t>
  </si>
  <si>
    <t>GWP - Buy X$ worth of product and get Gift - PDP</t>
  </si>
  <si>
    <t>KOSPS-60</t>
  </si>
  <si>
    <t>Instance level debugging</t>
  </si>
  <si>
    <t>KOSPS-54</t>
  </si>
  <si>
    <t>Group Pricing - PDP</t>
  </si>
  <si>
    <t>KOSPS-51</t>
  </si>
  <si>
    <t>Omniture tracking of Video views - PDP</t>
  </si>
  <si>
    <t>KOSPS-50</t>
  </si>
  <si>
    <t>Omniture tracking - PDP</t>
  </si>
  <si>
    <t>KOSPS-49</t>
  </si>
  <si>
    <t>Omniture Tracking - Alternative Images - PDP</t>
  </si>
  <si>
    <t>KOSPS-46</t>
  </si>
  <si>
    <t>Error Messages BOPUS - PDP</t>
  </si>
  <si>
    <t>BOPUS_PDP</t>
  </si>
  <si>
    <t>KOSPS-45</t>
  </si>
  <si>
    <t>User clicks on Store Pick UP Tab - PDP</t>
  </si>
  <si>
    <t>PDP, Reviewed-PDM, Reviewed-Team</t>
  </si>
  <si>
    <t>KOSPS-44</t>
  </si>
  <si>
    <t>BOPUS - Kill Switch</t>
  </si>
  <si>
    <t>KOSPS-43</t>
  </si>
  <si>
    <t>Find In Store - PDP</t>
  </si>
  <si>
    <t>KOSPS-42</t>
  </si>
  <si>
    <t>Store Pick Up Tab - PDP</t>
  </si>
  <si>
    <t>KOSPS-30</t>
  </si>
  <si>
    <t>Suppressed Pricing Message</t>
  </si>
  <si>
    <t>KOSPS-29</t>
  </si>
  <si>
    <t>Pricing: Tiered Pricing</t>
  </si>
  <si>
    <t>KOSPS-28</t>
  </si>
  <si>
    <t>Pricing: Suppressed Price</t>
  </si>
  <si>
    <t>KOSPS-27</t>
  </si>
  <si>
    <t>Pricing: Discounted Price</t>
  </si>
  <si>
    <t>KOSPS-26</t>
  </si>
  <si>
    <t>Pricing: Not discounted/Simple Price for simple and Product with variants</t>
  </si>
  <si>
    <t>KOSPS-24</t>
  </si>
  <si>
    <t>Show Spinner on click of Add to Bag as system is working</t>
  </si>
  <si>
    <t>KOSPS-23</t>
  </si>
  <si>
    <t>Back button logic</t>
  </si>
  <si>
    <t>KOSPS-22</t>
  </si>
  <si>
    <t>Error Messaging Box</t>
  </si>
  <si>
    <t>KOSPS-21</t>
  </si>
  <si>
    <t>Inventory check before PDP page load</t>
  </si>
  <si>
    <t>Vikram Mhatre</t>
  </si>
  <si>
    <t>KOSPS-19</t>
  </si>
  <si>
    <t>Product Tile: Product Detail Badges</t>
  </si>
  <si>
    <t>KOSPS-18</t>
  </si>
  <si>
    <t>Product Tile: Alternate Image</t>
  </si>
  <si>
    <t>KOSPS-17</t>
  </si>
  <si>
    <t>Product Tile: Video</t>
  </si>
  <si>
    <t>KOSPS-16</t>
  </si>
  <si>
    <t>Product Tile : Hero Image</t>
  </si>
  <si>
    <t>KOSPS-15</t>
  </si>
  <si>
    <t>PDP Redesign: View Larger</t>
  </si>
  <si>
    <t>KOSPS-14</t>
  </si>
  <si>
    <t>PDP Redesign: Size &amp; Fit Anchor</t>
  </si>
  <si>
    <t>KOSPS-13</t>
  </si>
  <si>
    <t>PDP Redesign: Add To Bag</t>
  </si>
  <si>
    <t>KOSPS-12</t>
  </si>
  <si>
    <t>PDP Redesign: Max Quantity</t>
  </si>
  <si>
    <t>KOSPS-11</t>
  </si>
  <si>
    <t>PDP Redesign: Quantity</t>
  </si>
  <si>
    <t>KOSPS-10</t>
  </si>
  <si>
    <t>Product Tile: Viewing Swatches</t>
  </si>
  <si>
    <t>KOSPS-9</t>
  </si>
  <si>
    <t>UI: Product Title</t>
  </si>
  <si>
    <t>KOSPS-8</t>
  </si>
  <si>
    <t>Product Tile: Product Hero Image Zoom</t>
  </si>
  <si>
    <t>KOSPS-2</t>
  </si>
  <si>
    <t>View Product Detail Page</t>
  </si>
  <si>
    <t>Target Date</t>
  </si>
  <si>
    <t>All Requirements are entered in JIRA and captured in this spreadsheet</t>
  </si>
  <si>
    <t>All Sprints are two weeks effort</t>
  </si>
  <si>
    <t>Sprint Start Date</t>
  </si>
  <si>
    <t>Update date is considered to be the latest updates on the requirement</t>
  </si>
  <si>
    <t>SprintEndDate</t>
  </si>
  <si>
    <t>Classification</t>
  </si>
  <si>
    <t>Sprint calendar on the left is created from the earliest and latest dates to compute  targetdate</t>
  </si>
  <si>
    <t>Assumptions</t>
  </si>
  <si>
    <t>Target Date Calculation</t>
  </si>
  <si>
    <t>Check for the Update Date (Column J in worksheet geenral_report</t>
  </si>
  <si>
    <t>Index / Match the date to the Sprint Calendar in Sheet1</t>
  </si>
  <si>
    <t>Choose the Sprint End date to be the Target Date for the requirement (Story, Task, Bug or Epic)</t>
  </si>
  <si>
    <t>Use the Resolution field to identify classification (Completed or not completed as 1 or 0</t>
  </si>
  <si>
    <t xml:space="preserve">Added two columns L and M to indicate the Target Date and Classification </t>
  </si>
  <si>
    <r>
      <rPr>
        <b/>
        <sz val="10"/>
        <color theme="1"/>
        <rFont val="Calibri"/>
        <family val="2"/>
        <scheme val="minor"/>
      </rPr>
      <t>Note 1</t>
    </r>
    <r>
      <rPr>
        <sz val="10"/>
        <color theme="1"/>
        <rFont val="Calibri"/>
        <family val="2"/>
        <scheme val="minor"/>
      </rPr>
      <t>: I have modified some of the records Resolution to be "Fixed" so that we could get the necessary classification</t>
    </r>
  </si>
  <si>
    <r>
      <rPr>
        <b/>
        <sz val="10"/>
        <color theme="1"/>
        <rFont val="Calibri"/>
        <family val="2"/>
        <scheme val="minor"/>
      </rPr>
      <t>Note 2</t>
    </r>
    <r>
      <rPr>
        <sz val="10"/>
        <color theme="1"/>
        <rFont val="Calibri"/>
        <family val="2"/>
        <scheme val="minor"/>
      </rPr>
      <t>: I have changed some of the updated date to pick the right sprint end date for the target date</t>
    </r>
  </si>
  <si>
    <t xml:space="preserve">Sprint Dates table calendar above is computed from the earliest available Requirements Create date and the latest Update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</si>
</sst>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49" fontId="20" fillId="0" borderId="10" xfId="42" applyNumberFormat="1" applyBorder="1" applyAlignment="1">
      <alignment horizontal="left" vertical="top" wrapText="1"/>
    </xf>
    <xf numFmtId="0" fontId="22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15" fontId="19" fillId="0" borderId="10" xfId="0" applyNumberFormat="1" applyFont="1" applyBorder="1" applyAlignment="1">
      <alignment vertical="top" wrapText="1"/>
    </xf>
    <xf numFmtId="0" fontId="23" fillId="0" borderId="0" xfId="0" applyFont="1"/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4" fillId="33" borderId="11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center"/>
    </xf>
    <xf numFmtId="14" fontId="23" fillId="0" borderId="11" xfId="0" applyNumberFormat="1" applyFont="1" applyBorder="1" applyAlignment="1">
      <alignment horizontal="center" wrapText="1"/>
    </xf>
    <xf numFmtId="14" fontId="23" fillId="0" borderId="11" xfId="0" applyNumberFormat="1" applyFont="1" applyBorder="1" applyAlignment="1">
      <alignment horizontal="center"/>
    </xf>
    <xf numFmtId="0" fontId="0" fillId="0" borderId="0" xfId="0" applyAlignment="1">
      <alignment wrapText="1"/>
    </xf>
    <xf numFmtId="14" fontId="19" fillId="0" borderId="10" xfId="0" applyNumberFormat="1" applyFont="1" applyBorder="1" applyAlignment="1">
      <alignment vertical="top" wrapText="1"/>
    </xf>
    <xf numFmtId="0" fontId="18" fillId="0" borderId="0" xfId="0" applyFont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horizontal="center" vertical="top" wrapText="1"/>
    </xf>
    <xf numFmtId="0" fontId="19" fillId="34" borderId="10" xfId="0" applyNumberFormat="1" applyFont="1" applyFill="1" applyBorder="1" applyAlignment="1">
      <alignment horizontal="center" vertical="top" wrapText="1"/>
    </xf>
    <xf numFmtId="0" fontId="24" fillId="0" borderId="11" xfId="0" applyFont="1" applyBorder="1" applyAlignment="1">
      <alignment wrapText="1"/>
    </xf>
    <xf numFmtId="0" fontId="23" fillId="0" borderId="0" xfId="0" applyFont="1" applyAlignment="1">
      <alignment wrapText="1"/>
    </xf>
    <xf numFmtId="0" fontId="24" fillId="0" borderId="12" xfId="0" applyFont="1" applyBorder="1" applyAlignment="1">
      <alignment horizontal="center" wrapText="1"/>
    </xf>
    <xf numFmtId="0" fontId="24" fillId="0" borderId="13" xfId="0" applyFont="1" applyBorder="1" applyAlignment="1">
      <alignment horizontal="center" wrapText="1"/>
    </xf>
    <xf numFmtId="0" fontId="24" fillId="0" borderId="14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iradc.kohls.com:8443/browse/KOSPS-655" TargetMode="External"/><Relationship Id="rId21" Type="http://schemas.openxmlformats.org/officeDocument/2006/relationships/hyperlink" Target="https://jiradc.kohls.com:8443/browse/KOSPS-1776" TargetMode="External"/><Relationship Id="rId42" Type="http://schemas.openxmlformats.org/officeDocument/2006/relationships/hyperlink" Target="https://jiradc.kohls.com:8443/browse/KOSPS-1617" TargetMode="External"/><Relationship Id="rId63" Type="http://schemas.openxmlformats.org/officeDocument/2006/relationships/hyperlink" Target="https://jiradc.kohls.com:8443/browse/KOSPS-1530" TargetMode="External"/><Relationship Id="rId84" Type="http://schemas.openxmlformats.org/officeDocument/2006/relationships/hyperlink" Target="https://jiradc.kohls.com:8443/browse/KOSPS-1366" TargetMode="External"/><Relationship Id="rId138" Type="http://schemas.openxmlformats.org/officeDocument/2006/relationships/hyperlink" Target="https://jiradc.kohls.com:8443/browse/KOSPS-480" TargetMode="External"/><Relationship Id="rId159" Type="http://schemas.openxmlformats.org/officeDocument/2006/relationships/hyperlink" Target="https://jiradc.kohls.com:8443/browse/KOSPS-326" TargetMode="External"/><Relationship Id="rId170" Type="http://schemas.openxmlformats.org/officeDocument/2006/relationships/hyperlink" Target="https://jiradc.kohls.com:8443/browse/KOSPS-307" TargetMode="External"/><Relationship Id="rId191" Type="http://schemas.openxmlformats.org/officeDocument/2006/relationships/hyperlink" Target="https://jiradc.kohls.com:8443/browse/KOSPS-241" TargetMode="External"/><Relationship Id="rId205" Type="http://schemas.openxmlformats.org/officeDocument/2006/relationships/hyperlink" Target="https://jiradc.kohls.com:8443/browse/KOSPS-173" TargetMode="External"/><Relationship Id="rId226" Type="http://schemas.openxmlformats.org/officeDocument/2006/relationships/hyperlink" Target="https://jiradc.kohls.com:8443/browse/KOSPS-43" TargetMode="External"/><Relationship Id="rId247" Type="http://schemas.openxmlformats.org/officeDocument/2006/relationships/hyperlink" Target="https://jiradc.kohls.com:8443/browse/KOSPS-9" TargetMode="External"/><Relationship Id="rId107" Type="http://schemas.openxmlformats.org/officeDocument/2006/relationships/hyperlink" Target="https://jiradc.kohls.com:8443/browse/KOSPS-933" TargetMode="External"/><Relationship Id="rId11" Type="http://schemas.openxmlformats.org/officeDocument/2006/relationships/hyperlink" Target="https://jiradc.kohls.com:8443/browse/KOSPS-1829" TargetMode="External"/><Relationship Id="rId32" Type="http://schemas.openxmlformats.org/officeDocument/2006/relationships/hyperlink" Target="https://jiradc.kohls.com:8443/browse/KOSPS-1652" TargetMode="External"/><Relationship Id="rId53" Type="http://schemas.openxmlformats.org/officeDocument/2006/relationships/hyperlink" Target="https://jiradc.kohls.com:8443/browse/KOSPS-1551" TargetMode="External"/><Relationship Id="rId74" Type="http://schemas.openxmlformats.org/officeDocument/2006/relationships/hyperlink" Target="https://jiradc.kohls.com:8443/browse/KOSPS-1437" TargetMode="External"/><Relationship Id="rId128" Type="http://schemas.openxmlformats.org/officeDocument/2006/relationships/hyperlink" Target="https://jiradc.kohls.com:8443/browse/KOSPS-509" TargetMode="External"/><Relationship Id="rId149" Type="http://schemas.openxmlformats.org/officeDocument/2006/relationships/hyperlink" Target="https://jiradc.kohls.com:8443/browse/KOSPS-387" TargetMode="External"/><Relationship Id="rId5" Type="http://schemas.openxmlformats.org/officeDocument/2006/relationships/hyperlink" Target="https://jiradc.kohls.com:8443/browse/KOSPS-1862" TargetMode="External"/><Relationship Id="rId95" Type="http://schemas.openxmlformats.org/officeDocument/2006/relationships/hyperlink" Target="https://jiradc.kohls.com:8443/browse/KOSPS-1055" TargetMode="External"/><Relationship Id="rId160" Type="http://schemas.openxmlformats.org/officeDocument/2006/relationships/hyperlink" Target="https://jiradc.kohls.com:8443/browse/KOSPS-325" TargetMode="External"/><Relationship Id="rId181" Type="http://schemas.openxmlformats.org/officeDocument/2006/relationships/hyperlink" Target="https://jiradc.kohls.com:8443/browse/KOSPS-253" TargetMode="External"/><Relationship Id="rId216" Type="http://schemas.openxmlformats.org/officeDocument/2006/relationships/hyperlink" Target="https://jiradc.kohls.com:8443/browse/KOSPS-62" TargetMode="External"/><Relationship Id="rId237" Type="http://schemas.openxmlformats.org/officeDocument/2006/relationships/hyperlink" Target="https://jiradc.kohls.com:8443/browse/KOSPS-19" TargetMode="External"/><Relationship Id="rId22" Type="http://schemas.openxmlformats.org/officeDocument/2006/relationships/hyperlink" Target="https://jiradc.kohls.com:8443/browse/KOSPS-1769" TargetMode="External"/><Relationship Id="rId43" Type="http://schemas.openxmlformats.org/officeDocument/2006/relationships/hyperlink" Target="https://jiradc.kohls.com:8443/browse/KOSPS-1616" TargetMode="External"/><Relationship Id="rId64" Type="http://schemas.openxmlformats.org/officeDocument/2006/relationships/hyperlink" Target="https://jiradc.kohls.com:8443/browse/KOSPS-1520" TargetMode="External"/><Relationship Id="rId118" Type="http://schemas.openxmlformats.org/officeDocument/2006/relationships/hyperlink" Target="https://jiradc.kohls.com:8443/browse/KOSPS-621" TargetMode="External"/><Relationship Id="rId139" Type="http://schemas.openxmlformats.org/officeDocument/2006/relationships/hyperlink" Target="https://jiradc.kohls.com:8443/browse/KOSPS-450" TargetMode="External"/><Relationship Id="rId85" Type="http://schemas.openxmlformats.org/officeDocument/2006/relationships/hyperlink" Target="https://jiradc.kohls.com:8443/browse/KOSPS-1347" TargetMode="External"/><Relationship Id="rId150" Type="http://schemas.openxmlformats.org/officeDocument/2006/relationships/hyperlink" Target="https://jiradc.kohls.com:8443/browse/KOSPS-386" TargetMode="External"/><Relationship Id="rId171" Type="http://schemas.openxmlformats.org/officeDocument/2006/relationships/hyperlink" Target="https://jiradc.kohls.com:8443/browse/KOSPS-306" TargetMode="External"/><Relationship Id="rId192" Type="http://schemas.openxmlformats.org/officeDocument/2006/relationships/hyperlink" Target="https://jiradc.kohls.com:8443/browse/KOSPS-240" TargetMode="External"/><Relationship Id="rId206" Type="http://schemas.openxmlformats.org/officeDocument/2006/relationships/hyperlink" Target="https://jiradc.kohls.com:8443/browse/KOSPS-172" TargetMode="External"/><Relationship Id="rId227" Type="http://schemas.openxmlformats.org/officeDocument/2006/relationships/hyperlink" Target="https://jiradc.kohls.com:8443/browse/KOSPS-42" TargetMode="External"/><Relationship Id="rId248" Type="http://schemas.openxmlformats.org/officeDocument/2006/relationships/hyperlink" Target="https://jiradc.kohls.com:8443/browse/KOSPS-8" TargetMode="External"/><Relationship Id="rId12" Type="http://schemas.openxmlformats.org/officeDocument/2006/relationships/hyperlink" Target="https://jiradc.kohls.com:8443/browse/KOSPS-1827" TargetMode="External"/><Relationship Id="rId17" Type="http://schemas.openxmlformats.org/officeDocument/2006/relationships/hyperlink" Target="https://jiradc.kohls.com:8443/browse/KOSPS-1784" TargetMode="External"/><Relationship Id="rId33" Type="http://schemas.openxmlformats.org/officeDocument/2006/relationships/hyperlink" Target="https://jiradc.kohls.com:8443/browse/KOSPS-1645" TargetMode="External"/><Relationship Id="rId38" Type="http://schemas.openxmlformats.org/officeDocument/2006/relationships/hyperlink" Target="https://jiradc.kohls.com:8443/browse/KOSPS-1639" TargetMode="External"/><Relationship Id="rId59" Type="http://schemas.openxmlformats.org/officeDocument/2006/relationships/hyperlink" Target="https://jiradc.kohls.com:8443/browse/KOSPS-1545" TargetMode="External"/><Relationship Id="rId103" Type="http://schemas.openxmlformats.org/officeDocument/2006/relationships/hyperlink" Target="https://jiradc.kohls.com:8443/browse/KOSPS-991" TargetMode="External"/><Relationship Id="rId108" Type="http://schemas.openxmlformats.org/officeDocument/2006/relationships/hyperlink" Target="https://jiradc.kohls.com:8443/browse/KOSPS-834" TargetMode="External"/><Relationship Id="rId124" Type="http://schemas.openxmlformats.org/officeDocument/2006/relationships/hyperlink" Target="https://jiradc.kohls.com:8443/browse/KOSPS-514" TargetMode="External"/><Relationship Id="rId129" Type="http://schemas.openxmlformats.org/officeDocument/2006/relationships/hyperlink" Target="https://jiradc.kohls.com:8443/browse/KOSPS-500" TargetMode="External"/><Relationship Id="rId54" Type="http://schemas.openxmlformats.org/officeDocument/2006/relationships/hyperlink" Target="https://jiradc.kohls.com:8443/browse/KOSPS-1550" TargetMode="External"/><Relationship Id="rId70" Type="http://schemas.openxmlformats.org/officeDocument/2006/relationships/hyperlink" Target="https://jiradc.kohls.com:8443/browse/KOSPS-1471" TargetMode="External"/><Relationship Id="rId75" Type="http://schemas.openxmlformats.org/officeDocument/2006/relationships/hyperlink" Target="https://jiradc.kohls.com:8443/browse/KOSPS-1435" TargetMode="External"/><Relationship Id="rId91" Type="http://schemas.openxmlformats.org/officeDocument/2006/relationships/hyperlink" Target="https://jiradc.kohls.com:8443/browse/KOSPS-1159" TargetMode="External"/><Relationship Id="rId96" Type="http://schemas.openxmlformats.org/officeDocument/2006/relationships/hyperlink" Target="https://jiradc.kohls.com:8443/browse/KOSPS-1054" TargetMode="External"/><Relationship Id="rId140" Type="http://schemas.openxmlformats.org/officeDocument/2006/relationships/hyperlink" Target="https://jiradc.kohls.com:8443/browse/KOSPS-446" TargetMode="External"/><Relationship Id="rId145" Type="http://schemas.openxmlformats.org/officeDocument/2006/relationships/hyperlink" Target="https://jiradc.kohls.com:8443/browse/KOSPS-403" TargetMode="External"/><Relationship Id="rId161" Type="http://schemas.openxmlformats.org/officeDocument/2006/relationships/hyperlink" Target="https://jiradc.kohls.com:8443/browse/KOSPS-323" TargetMode="External"/><Relationship Id="rId166" Type="http://schemas.openxmlformats.org/officeDocument/2006/relationships/hyperlink" Target="https://jiradc.kohls.com:8443/browse/KOSPS-318" TargetMode="External"/><Relationship Id="rId182" Type="http://schemas.openxmlformats.org/officeDocument/2006/relationships/hyperlink" Target="https://jiradc.kohls.com:8443/browse/KOSPS-252" TargetMode="External"/><Relationship Id="rId187" Type="http://schemas.openxmlformats.org/officeDocument/2006/relationships/hyperlink" Target="https://jiradc.kohls.com:8443/browse/KOSPS-246" TargetMode="External"/><Relationship Id="rId217" Type="http://schemas.openxmlformats.org/officeDocument/2006/relationships/hyperlink" Target="https://jiradc.kohls.com:8443/browse/KOSPS-61" TargetMode="External"/><Relationship Id="rId1" Type="http://schemas.openxmlformats.org/officeDocument/2006/relationships/hyperlink" Target="https://jiradc.kohls.com:8443/browse/KOSPS-1871" TargetMode="External"/><Relationship Id="rId6" Type="http://schemas.openxmlformats.org/officeDocument/2006/relationships/hyperlink" Target="https://jiradc.kohls.com:8443/browse/KOSPS-1861" TargetMode="External"/><Relationship Id="rId212" Type="http://schemas.openxmlformats.org/officeDocument/2006/relationships/hyperlink" Target="https://jiradc.kohls.com:8443/browse/KOSPS-66" TargetMode="External"/><Relationship Id="rId233" Type="http://schemas.openxmlformats.org/officeDocument/2006/relationships/hyperlink" Target="https://jiradc.kohls.com:8443/browse/KOSPS-24" TargetMode="External"/><Relationship Id="rId238" Type="http://schemas.openxmlformats.org/officeDocument/2006/relationships/hyperlink" Target="https://jiradc.kohls.com:8443/browse/KOSPS-18" TargetMode="External"/><Relationship Id="rId23" Type="http://schemas.openxmlformats.org/officeDocument/2006/relationships/hyperlink" Target="https://jiradc.kohls.com:8443/browse/KOSPS-1758" TargetMode="External"/><Relationship Id="rId28" Type="http://schemas.openxmlformats.org/officeDocument/2006/relationships/hyperlink" Target="https://jiradc.kohls.com:8443/browse/KOSPS-1675" TargetMode="External"/><Relationship Id="rId49" Type="http://schemas.openxmlformats.org/officeDocument/2006/relationships/hyperlink" Target="https://jiradc.kohls.com:8443/browse/KOSPS-1573" TargetMode="External"/><Relationship Id="rId114" Type="http://schemas.openxmlformats.org/officeDocument/2006/relationships/hyperlink" Target="https://jiradc.kohls.com:8443/browse/KOSPS-682" TargetMode="External"/><Relationship Id="rId119" Type="http://schemas.openxmlformats.org/officeDocument/2006/relationships/hyperlink" Target="https://jiradc.kohls.com:8443/browse/KOSPS-563" TargetMode="External"/><Relationship Id="rId44" Type="http://schemas.openxmlformats.org/officeDocument/2006/relationships/hyperlink" Target="https://jiradc.kohls.com:8443/browse/KOSPS-1614" TargetMode="External"/><Relationship Id="rId60" Type="http://schemas.openxmlformats.org/officeDocument/2006/relationships/hyperlink" Target="https://jiradc.kohls.com:8443/browse/KOSPS-1539" TargetMode="External"/><Relationship Id="rId65" Type="http://schemas.openxmlformats.org/officeDocument/2006/relationships/hyperlink" Target="https://jiradc.kohls.com:8443/browse/KOSPS-1514" TargetMode="External"/><Relationship Id="rId81" Type="http://schemas.openxmlformats.org/officeDocument/2006/relationships/hyperlink" Target="https://jiradc.kohls.com:8443/browse/KOSPS-1388" TargetMode="External"/><Relationship Id="rId86" Type="http://schemas.openxmlformats.org/officeDocument/2006/relationships/hyperlink" Target="https://jiradc.kohls.com:8443/browse/KOSPS-1337" TargetMode="External"/><Relationship Id="rId130" Type="http://schemas.openxmlformats.org/officeDocument/2006/relationships/hyperlink" Target="https://jiradc.kohls.com:8443/browse/KOSPS-499" TargetMode="External"/><Relationship Id="rId135" Type="http://schemas.openxmlformats.org/officeDocument/2006/relationships/hyperlink" Target="https://jiradc.kohls.com:8443/browse/KOSPS-490" TargetMode="External"/><Relationship Id="rId151" Type="http://schemas.openxmlformats.org/officeDocument/2006/relationships/hyperlink" Target="https://jiradc.kohls.com:8443/browse/KOSPS-383" TargetMode="External"/><Relationship Id="rId156" Type="http://schemas.openxmlformats.org/officeDocument/2006/relationships/hyperlink" Target="https://jiradc.kohls.com:8443/browse/KOSPS-329" TargetMode="External"/><Relationship Id="rId177" Type="http://schemas.openxmlformats.org/officeDocument/2006/relationships/hyperlink" Target="https://jiradc.kohls.com:8443/browse/KOSPS-260" TargetMode="External"/><Relationship Id="rId198" Type="http://schemas.openxmlformats.org/officeDocument/2006/relationships/hyperlink" Target="https://jiradc.kohls.com:8443/browse/KOSPS-228" TargetMode="External"/><Relationship Id="rId172" Type="http://schemas.openxmlformats.org/officeDocument/2006/relationships/hyperlink" Target="https://jiradc.kohls.com:8443/browse/KOSPS-300" TargetMode="External"/><Relationship Id="rId193" Type="http://schemas.openxmlformats.org/officeDocument/2006/relationships/hyperlink" Target="https://jiradc.kohls.com:8443/browse/KOSPS-236" TargetMode="External"/><Relationship Id="rId202" Type="http://schemas.openxmlformats.org/officeDocument/2006/relationships/hyperlink" Target="https://jiradc.kohls.com:8443/browse/KOSPS-223" TargetMode="External"/><Relationship Id="rId207" Type="http://schemas.openxmlformats.org/officeDocument/2006/relationships/hyperlink" Target="https://jiradc.kohls.com:8443/browse/KOSPS-103" TargetMode="External"/><Relationship Id="rId223" Type="http://schemas.openxmlformats.org/officeDocument/2006/relationships/hyperlink" Target="https://jiradc.kohls.com:8443/browse/KOSPS-46" TargetMode="External"/><Relationship Id="rId228" Type="http://schemas.openxmlformats.org/officeDocument/2006/relationships/hyperlink" Target="https://jiradc.kohls.com:8443/browse/KOSPS-30" TargetMode="External"/><Relationship Id="rId244" Type="http://schemas.openxmlformats.org/officeDocument/2006/relationships/hyperlink" Target="https://jiradc.kohls.com:8443/browse/KOSPS-12" TargetMode="External"/><Relationship Id="rId249" Type="http://schemas.openxmlformats.org/officeDocument/2006/relationships/hyperlink" Target="https://jiradc.kohls.com:8443/browse/KOSPS-2" TargetMode="External"/><Relationship Id="rId13" Type="http://schemas.openxmlformats.org/officeDocument/2006/relationships/hyperlink" Target="https://jiradc.kohls.com:8443/browse/KOSPS-1814" TargetMode="External"/><Relationship Id="rId18" Type="http://schemas.openxmlformats.org/officeDocument/2006/relationships/hyperlink" Target="https://jiradc.kohls.com:8443/browse/KOSPS-1783" TargetMode="External"/><Relationship Id="rId39" Type="http://schemas.openxmlformats.org/officeDocument/2006/relationships/hyperlink" Target="https://jiradc.kohls.com:8443/browse/KOSPS-1635" TargetMode="External"/><Relationship Id="rId109" Type="http://schemas.openxmlformats.org/officeDocument/2006/relationships/hyperlink" Target="https://jiradc.kohls.com:8443/browse/KOSPS-761" TargetMode="External"/><Relationship Id="rId34" Type="http://schemas.openxmlformats.org/officeDocument/2006/relationships/hyperlink" Target="https://jiradc.kohls.com:8443/browse/KOSPS-1644" TargetMode="External"/><Relationship Id="rId50" Type="http://schemas.openxmlformats.org/officeDocument/2006/relationships/hyperlink" Target="https://jiradc.kohls.com:8443/browse/KOSPS-1554" TargetMode="External"/><Relationship Id="rId55" Type="http://schemas.openxmlformats.org/officeDocument/2006/relationships/hyperlink" Target="https://jiradc.kohls.com:8443/browse/KOSPS-1549" TargetMode="External"/><Relationship Id="rId76" Type="http://schemas.openxmlformats.org/officeDocument/2006/relationships/hyperlink" Target="https://jiradc.kohls.com:8443/browse/KOSPS-1432" TargetMode="External"/><Relationship Id="rId97" Type="http://schemas.openxmlformats.org/officeDocument/2006/relationships/hyperlink" Target="https://jiradc.kohls.com:8443/browse/KOSPS-1050" TargetMode="External"/><Relationship Id="rId104" Type="http://schemas.openxmlformats.org/officeDocument/2006/relationships/hyperlink" Target="https://jiradc.kohls.com:8443/browse/KOSPS-988" TargetMode="External"/><Relationship Id="rId120" Type="http://schemas.openxmlformats.org/officeDocument/2006/relationships/hyperlink" Target="https://jiradc.kohls.com:8443/browse/KOSPS-562" TargetMode="External"/><Relationship Id="rId125" Type="http://schemas.openxmlformats.org/officeDocument/2006/relationships/hyperlink" Target="https://jiradc.kohls.com:8443/browse/KOSPS-513" TargetMode="External"/><Relationship Id="rId141" Type="http://schemas.openxmlformats.org/officeDocument/2006/relationships/hyperlink" Target="https://jiradc.kohls.com:8443/browse/KOSPS-445" TargetMode="External"/><Relationship Id="rId146" Type="http://schemas.openxmlformats.org/officeDocument/2006/relationships/hyperlink" Target="https://jiradc.kohls.com:8443/browse/KOSPS-401" TargetMode="External"/><Relationship Id="rId167" Type="http://schemas.openxmlformats.org/officeDocument/2006/relationships/hyperlink" Target="https://jiradc.kohls.com:8443/browse/KOSPS-317" TargetMode="External"/><Relationship Id="rId188" Type="http://schemas.openxmlformats.org/officeDocument/2006/relationships/hyperlink" Target="https://jiradc.kohls.com:8443/browse/KOSPS-244" TargetMode="External"/><Relationship Id="rId7" Type="http://schemas.openxmlformats.org/officeDocument/2006/relationships/hyperlink" Target="https://jiradc.kohls.com:8443/browse/KOSPS-1860" TargetMode="External"/><Relationship Id="rId71" Type="http://schemas.openxmlformats.org/officeDocument/2006/relationships/hyperlink" Target="https://jiradc.kohls.com:8443/browse/KOSPS-1465" TargetMode="External"/><Relationship Id="rId92" Type="http://schemas.openxmlformats.org/officeDocument/2006/relationships/hyperlink" Target="https://jiradc.kohls.com:8443/browse/KOSPS-1158" TargetMode="External"/><Relationship Id="rId162" Type="http://schemas.openxmlformats.org/officeDocument/2006/relationships/hyperlink" Target="https://jiradc.kohls.com:8443/browse/KOSPS-322" TargetMode="External"/><Relationship Id="rId183" Type="http://schemas.openxmlformats.org/officeDocument/2006/relationships/hyperlink" Target="https://jiradc.kohls.com:8443/browse/KOSPS-251" TargetMode="External"/><Relationship Id="rId213" Type="http://schemas.openxmlformats.org/officeDocument/2006/relationships/hyperlink" Target="https://jiradc.kohls.com:8443/browse/KOSPS-65" TargetMode="External"/><Relationship Id="rId218" Type="http://schemas.openxmlformats.org/officeDocument/2006/relationships/hyperlink" Target="https://jiradc.kohls.com:8443/browse/KOSPS-60" TargetMode="External"/><Relationship Id="rId234" Type="http://schemas.openxmlformats.org/officeDocument/2006/relationships/hyperlink" Target="https://jiradc.kohls.com:8443/browse/KOSPS-23" TargetMode="External"/><Relationship Id="rId239" Type="http://schemas.openxmlformats.org/officeDocument/2006/relationships/hyperlink" Target="https://jiradc.kohls.com:8443/browse/KOSPS-17" TargetMode="External"/><Relationship Id="rId2" Type="http://schemas.openxmlformats.org/officeDocument/2006/relationships/hyperlink" Target="https://jiradc.kohls.com:8443/browse/KOSPS-1866" TargetMode="External"/><Relationship Id="rId29" Type="http://schemas.openxmlformats.org/officeDocument/2006/relationships/hyperlink" Target="https://jiradc.kohls.com:8443/browse/KOSPS-1661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jiradc.kohls.com:8443/browse/KOSPS-1714" TargetMode="External"/><Relationship Id="rId40" Type="http://schemas.openxmlformats.org/officeDocument/2006/relationships/hyperlink" Target="https://jiradc.kohls.com:8443/browse/KOSPS-1619" TargetMode="External"/><Relationship Id="rId45" Type="http://schemas.openxmlformats.org/officeDocument/2006/relationships/hyperlink" Target="https://jiradc.kohls.com:8443/browse/KOSPS-1613" TargetMode="External"/><Relationship Id="rId66" Type="http://schemas.openxmlformats.org/officeDocument/2006/relationships/hyperlink" Target="https://jiradc.kohls.com:8443/browse/KOSPS-1512" TargetMode="External"/><Relationship Id="rId87" Type="http://schemas.openxmlformats.org/officeDocument/2006/relationships/hyperlink" Target="https://jiradc.kohls.com:8443/browse/KOSPS-1336" TargetMode="External"/><Relationship Id="rId110" Type="http://schemas.openxmlformats.org/officeDocument/2006/relationships/hyperlink" Target="https://jiradc.kohls.com:8443/browse/KOSPS-753" TargetMode="External"/><Relationship Id="rId115" Type="http://schemas.openxmlformats.org/officeDocument/2006/relationships/hyperlink" Target="https://jiradc.kohls.com:8443/browse/KOSPS-681" TargetMode="External"/><Relationship Id="rId131" Type="http://schemas.openxmlformats.org/officeDocument/2006/relationships/hyperlink" Target="https://jiradc.kohls.com:8443/browse/KOSPS-497" TargetMode="External"/><Relationship Id="rId136" Type="http://schemas.openxmlformats.org/officeDocument/2006/relationships/hyperlink" Target="https://jiradc.kohls.com:8443/browse/KOSPS-483" TargetMode="External"/><Relationship Id="rId157" Type="http://schemas.openxmlformats.org/officeDocument/2006/relationships/hyperlink" Target="https://jiradc.kohls.com:8443/browse/KOSPS-328" TargetMode="External"/><Relationship Id="rId178" Type="http://schemas.openxmlformats.org/officeDocument/2006/relationships/hyperlink" Target="https://jiradc.kohls.com:8443/browse/KOSPS-257" TargetMode="External"/><Relationship Id="rId61" Type="http://schemas.openxmlformats.org/officeDocument/2006/relationships/hyperlink" Target="https://jiradc.kohls.com:8443/browse/KOSPS-1533" TargetMode="External"/><Relationship Id="rId82" Type="http://schemas.openxmlformats.org/officeDocument/2006/relationships/hyperlink" Target="https://jiradc.kohls.com:8443/browse/KOSPS-1370" TargetMode="External"/><Relationship Id="rId152" Type="http://schemas.openxmlformats.org/officeDocument/2006/relationships/hyperlink" Target="https://jiradc.kohls.com:8443/browse/KOSPS-377" TargetMode="External"/><Relationship Id="rId173" Type="http://schemas.openxmlformats.org/officeDocument/2006/relationships/hyperlink" Target="https://jiradc.kohls.com:8443/browse/KOSPS-278" TargetMode="External"/><Relationship Id="rId194" Type="http://schemas.openxmlformats.org/officeDocument/2006/relationships/hyperlink" Target="https://jiradc.kohls.com:8443/browse/KOSPS-235" TargetMode="External"/><Relationship Id="rId199" Type="http://schemas.openxmlformats.org/officeDocument/2006/relationships/hyperlink" Target="https://jiradc.kohls.com:8443/browse/KOSPS-226" TargetMode="External"/><Relationship Id="rId203" Type="http://schemas.openxmlformats.org/officeDocument/2006/relationships/hyperlink" Target="https://jiradc.kohls.com:8443/browse/KOSPS-200" TargetMode="External"/><Relationship Id="rId208" Type="http://schemas.openxmlformats.org/officeDocument/2006/relationships/hyperlink" Target="https://jiradc.kohls.com:8443/browse/KOSPS-100" TargetMode="External"/><Relationship Id="rId229" Type="http://schemas.openxmlformats.org/officeDocument/2006/relationships/hyperlink" Target="https://jiradc.kohls.com:8443/browse/KOSPS-29" TargetMode="External"/><Relationship Id="rId19" Type="http://schemas.openxmlformats.org/officeDocument/2006/relationships/hyperlink" Target="https://jiradc.kohls.com:8443/browse/KOSPS-1782" TargetMode="External"/><Relationship Id="rId224" Type="http://schemas.openxmlformats.org/officeDocument/2006/relationships/hyperlink" Target="https://jiradc.kohls.com:8443/browse/KOSPS-45" TargetMode="External"/><Relationship Id="rId240" Type="http://schemas.openxmlformats.org/officeDocument/2006/relationships/hyperlink" Target="https://jiradc.kohls.com:8443/browse/KOSPS-16" TargetMode="External"/><Relationship Id="rId245" Type="http://schemas.openxmlformats.org/officeDocument/2006/relationships/hyperlink" Target="https://jiradc.kohls.com:8443/browse/KOSPS-11" TargetMode="External"/><Relationship Id="rId14" Type="http://schemas.openxmlformats.org/officeDocument/2006/relationships/hyperlink" Target="https://jiradc.kohls.com:8443/browse/KOSPS-1806" TargetMode="External"/><Relationship Id="rId30" Type="http://schemas.openxmlformats.org/officeDocument/2006/relationships/hyperlink" Target="https://jiradc.kohls.com:8443/browse/KOSPS-1660" TargetMode="External"/><Relationship Id="rId35" Type="http://schemas.openxmlformats.org/officeDocument/2006/relationships/hyperlink" Target="https://jiradc.kohls.com:8443/browse/KOSPS-1643" TargetMode="External"/><Relationship Id="rId56" Type="http://schemas.openxmlformats.org/officeDocument/2006/relationships/hyperlink" Target="https://jiradc.kohls.com:8443/browse/KOSPS-1548" TargetMode="External"/><Relationship Id="rId77" Type="http://schemas.openxmlformats.org/officeDocument/2006/relationships/hyperlink" Target="https://jiradc.kohls.com:8443/browse/KOSPS-1430" TargetMode="External"/><Relationship Id="rId100" Type="http://schemas.openxmlformats.org/officeDocument/2006/relationships/hyperlink" Target="https://jiradc.kohls.com:8443/browse/KOSPS-1030" TargetMode="External"/><Relationship Id="rId105" Type="http://schemas.openxmlformats.org/officeDocument/2006/relationships/hyperlink" Target="https://jiradc.kohls.com:8443/browse/KOSPS-983" TargetMode="External"/><Relationship Id="rId126" Type="http://schemas.openxmlformats.org/officeDocument/2006/relationships/hyperlink" Target="https://jiradc.kohls.com:8443/browse/KOSPS-512" TargetMode="External"/><Relationship Id="rId147" Type="http://schemas.openxmlformats.org/officeDocument/2006/relationships/hyperlink" Target="https://jiradc.kohls.com:8443/browse/KOSPS-399" TargetMode="External"/><Relationship Id="rId168" Type="http://schemas.openxmlformats.org/officeDocument/2006/relationships/hyperlink" Target="https://jiradc.kohls.com:8443/browse/KOSPS-309" TargetMode="External"/><Relationship Id="rId8" Type="http://schemas.openxmlformats.org/officeDocument/2006/relationships/hyperlink" Target="https://jiradc.kohls.com:8443/browse/KOSPS-1855" TargetMode="External"/><Relationship Id="rId51" Type="http://schemas.openxmlformats.org/officeDocument/2006/relationships/hyperlink" Target="https://jiradc.kohls.com:8443/browse/KOSPS-1553" TargetMode="External"/><Relationship Id="rId72" Type="http://schemas.openxmlformats.org/officeDocument/2006/relationships/hyperlink" Target="https://jiradc.kohls.com:8443/browse/KOSPS-1453" TargetMode="External"/><Relationship Id="rId93" Type="http://schemas.openxmlformats.org/officeDocument/2006/relationships/hyperlink" Target="https://jiradc.kohls.com:8443/browse/KOSPS-1156" TargetMode="External"/><Relationship Id="rId98" Type="http://schemas.openxmlformats.org/officeDocument/2006/relationships/hyperlink" Target="https://jiradc.kohls.com:8443/browse/KOSPS-1049" TargetMode="External"/><Relationship Id="rId121" Type="http://schemas.openxmlformats.org/officeDocument/2006/relationships/hyperlink" Target="https://jiradc.kohls.com:8443/browse/KOSPS-532" TargetMode="External"/><Relationship Id="rId142" Type="http://schemas.openxmlformats.org/officeDocument/2006/relationships/hyperlink" Target="https://jiradc.kohls.com:8443/browse/KOSPS-444" TargetMode="External"/><Relationship Id="rId163" Type="http://schemas.openxmlformats.org/officeDocument/2006/relationships/hyperlink" Target="https://jiradc.kohls.com:8443/browse/KOSPS-321" TargetMode="External"/><Relationship Id="rId184" Type="http://schemas.openxmlformats.org/officeDocument/2006/relationships/hyperlink" Target="https://jiradc.kohls.com:8443/browse/KOSPS-250" TargetMode="External"/><Relationship Id="rId189" Type="http://schemas.openxmlformats.org/officeDocument/2006/relationships/hyperlink" Target="https://jiradc.kohls.com:8443/browse/KOSPS-243" TargetMode="External"/><Relationship Id="rId219" Type="http://schemas.openxmlformats.org/officeDocument/2006/relationships/hyperlink" Target="https://jiradc.kohls.com:8443/browse/KOSPS-54" TargetMode="External"/><Relationship Id="rId3" Type="http://schemas.openxmlformats.org/officeDocument/2006/relationships/hyperlink" Target="https://jiradc.kohls.com:8443/browse/KOSPS-1865" TargetMode="External"/><Relationship Id="rId214" Type="http://schemas.openxmlformats.org/officeDocument/2006/relationships/hyperlink" Target="https://jiradc.kohls.com:8443/browse/KOSPS-64" TargetMode="External"/><Relationship Id="rId230" Type="http://schemas.openxmlformats.org/officeDocument/2006/relationships/hyperlink" Target="https://jiradc.kohls.com:8443/browse/KOSPS-28" TargetMode="External"/><Relationship Id="rId235" Type="http://schemas.openxmlformats.org/officeDocument/2006/relationships/hyperlink" Target="https://jiradc.kohls.com:8443/browse/KOSPS-22" TargetMode="External"/><Relationship Id="rId25" Type="http://schemas.openxmlformats.org/officeDocument/2006/relationships/hyperlink" Target="https://jiradc.kohls.com:8443/browse/KOSPS-1680" TargetMode="External"/><Relationship Id="rId46" Type="http://schemas.openxmlformats.org/officeDocument/2006/relationships/hyperlink" Target="https://jiradc.kohls.com:8443/browse/KOSPS-1597" TargetMode="External"/><Relationship Id="rId67" Type="http://schemas.openxmlformats.org/officeDocument/2006/relationships/hyperlink" Target="https://jiradc.kohls.com:8443/browse/KOSPS-1488" TargetMode="External"/><Relationship Id="rId116" Type="http://schemas.openxmlformats.org/officeDocument/2006/relationships/hyperlink" Target="https://jiradc.kohls.com:8443/browse/KOSPS-680" TargetMode="External"/><Relationship Id="rId137" Type="http://schemas.openxmlformats.org/officeDocument/2006/relationships/hyperlink" Target="https://jiradc.kohls.com:8443/browse/KOSPS-481" TargetMode="External"/><Relationship Id="rId158" Type="http://schemas.openxmlformats.org/officeDocument/2006/relationships/hyperlink" Target="https://jiradc.kohls.com:8443/browse/KOSPS-327" TargetMode="External"/><Relationship Id="rId20" Type="http://schemas.openxmlformats.org/officeDocument/2006/relationships/hyperlink" Target="https://jiradc.kohls.com:8443/browse/KOSPS-1777" TargetMode="External"/><Relationship Id="rId41" Type="http://schemas.openxmlformats.org/officeDocument/2006/relationships/hyperlink" Target="https://jiradc.kohls.com:8443/browse/KOSPS-1618" TargetMode="External"/><Relationship Id="rId62" Type="http://schemas.openxmlformats.org/officeDocument/2006/relationships/hyperlink" Target="https://jiradc.kohls.com:8443/browse/KOSPS-1532" TargetMode="External"/><Relationship Id="rId83" Type="http://schemas.openxmlformats.org/officeDocument/2006/relationships/hyperlink" Target="https://jiradc.kohls.com:8443/browse/KOSPS-1368" TargetMode="External"/><Relationship Id="rId88" Type="http://schemas.openxmlformats.org/officeDocument/2006/relationships/hyperlink" Target="https://jiradc.kohls.com:8443/browse/KOSPS-1299" TargetMode="External"/><Relationship Id="rId111" Type="http://schemas.openxmlformats.org/officeDocument/2006/relationships/hyperlink" Target="https://jiradc.kohls.com:8443/browse/KOSPS-685" TargetMode="External"/><Relationship Id="rId132" Type="http://schemas.openxmlformats.org/officeDocument/2006/relationships/hyperlink" Target="https://jiradc.kohls.com:8443/browse/KOSPS-493" TargetMode="External"/><Relationship Id="rId153" Type="http://schemas.openxmlformats.org/officeDocument/2006/relationships/hyperlink" Target="https://jiradc.kohls.com:8443/browse/KOSPS-350" TargetMode="External"/><Relationship Id="rId174" Type="http://schemas.openxmlformats.org/officeDocument/2006/relationships/hyperlink" Target="https://jiradc.kohls.com:8443/browse/KOSPS-272" TargetMode="External"/><Relationship Id="rId179" Type="http://schemas.openxmlformats.org/officeDocument/2006/relationships/hyperlink" Target="https://jiradc.kohls.com:8443/browse/KOSPS-256" TargetMode="External"/><Relationship Id="rId195" Type="http://schemas.openxmlformats.org/officeDocument/2006/relationships/hyperlink" Target="https://jiradc.kohls.com:8443/browse/KOSPS-234" TargetMode="External"/><Relationship Id="rId209" Type="http://schemas.openxmlformats.org/officeDocument/2006/relationships/hyperlink" Target="https://jiradc.kohls.com:8443/browse/KOSPS-94" TargetMode="External"/><Relationship Id="rId190" Type="http://schemas.openxmlformats.org/officeDocument/2006/relationships/hyperlink" Target="https://jiradc.kohls.com:8443/browse/KOSPS-242" TargetMode="External"/><Relationship Id="rId204" Type="http://schemas.openxmlformats.org/officeDocument/2006/relationships/hyperlink" Target="https://jiradc.kohls.com:8443/browse/KOSPS-190" TargetMode="External"/><Relationship Id="rId220" Type="http://schemas.openxmlformats.org/officeDocument/2006/relationships/hyperlink" Target="https://jiradc.kohls.com:8443/browse/KOSPS-51" TargetMode="External"/><Relationship Id="rId225" Type="http://schemas.openxmlformats.org/officeDocument/2006/relationships/hyperlink" Target="https://jiradc.kohls.com:8443/browse/KOSPS-44" TargetMode="External"/><Relationship Id="rId241" Type="http://schemas.openxmlformats.org/officeDocument/2006/relationships/hyperlink" Target="https://jiradc.kohls.com:8443/browse/KOSPS-15" TargetMode="External"/><Relationship Id="rId246" Type="http://schemas.openxmlformats.org/officeDocument/2006/relationships/hyperlink" Target="https://jiradc.kohls.com:8443/browse/KOSPS-10" TargetMode="External"/><Relationship Id="rId15" Type="http://schemas.openxmlformats.org/officeDocument/2006/relationships/hyperlink" Target="https://jiradc.kohls.com:8443/browse/KOSPS-1805" TargetMode="External"/><Relationship Id="rId36" Type="http://schemas.openxmlformats.org/officeDocument/2006/relationships/hyperlink" Target="https://jiradc.kohls.com:8443/browse/KOSPS-1642" TargetMode="External"/><Relationship Id="rId57" Type="http://schemas.openxmlformats.org/officeDocument/2006/relationships/hyperlink" Target="https://jiradc.kohls.com:8443/browse/KOSPS-1547" TargetMode="External"/><Relationship Id="rId106" Type="http://schemas.openxmlformats.org/officeDocument/2006/relationships/hyperlink" Target="https://jiradc.kohls.com:8443/browse/KOSPS-977" TargetMode="External"/><Relationship Id="rId127" Type="http://schemas.openxmlformats.org/officeDocument/2006/relationships/hyperlink" Target="https://jiradc.kohls.com:8443/browse/KOSPS-511" TargetMode="External"/><Relationship Id="rId10" Type="http://schemas.openxmlformats.org/officeDocument/2006/relationships/hyperlink" Target="https://jiradc.kohls.com:8443/browse/KOSPS-1845" TargetMode="External"/><Relationship Id="rId31" Type="http://schemas.openxmlformats.org/officeDocument/2006/relationships/hyperlink" Target="https://jiradc.kohls.com:8443/browse/KOSPS-1659" TargetMode="External"/><Relationship Id="rId52" Type="http://schemas.openxmlformats.org/officeDocument/2006/relationships/hyperlink" Target="https://jiradc.kohls.com:8443/browse/KOSPS-1552" TargetMode="External"/><Relationship Id="rId73" Type="http://schemas.openxmlformats.org/officeDocument/2006/relationships/hyperlink" Target="https://jiradc.kohls.com:8443/browse/KOSPS-1438" TargetMode="External"/><Relationship Id="rId78" Type="http://schemas.openxmlformats.org/officeDocument/2006/relationships/hyperlink" Target="https://jiradc.kohls.com:8443/browse/KOSPS-1428" TargetMode="External"/><Relationship Id="rId94" Type="http://schemas.openxmlformats.org/officeDocument/2006/relationships/hyperlink" Target="https://jiradc.kohls.com:8443/browse/KOSPS-1056" TargetMode="External"/><Relationship Id="rId99" Type="http://schemas.openxmlformats.org/officeDocument/2006/relationships/hyperlink" Target="https://jiradc.kohls.com:8443/browse/KOSPS-1048" TargetMode="External"/><Relationship Id="rId101" Type="http://schemas.openxmlformats.org/officeDocument/2006/relationships/hyperlink" Target="https://jiradc.kohls.com:8443/browse/KOSPS-1025" TargetMode="External"/><Relationship Id="rId122" Type="http://schemas.openxmlformats.org/officeDocument/2006/relationships/hyperlink" Target="https://jiradc.kohls.com:8443/browse/KOSPS-516" TargetMode="External"/><Relationship Id="rId143" Type="http://schemas.openxmlformats.org/officeDocument/2006/relationships/hyperlink" Target="https://jiradc.kohls.com:8443/browse/KOSPS-426" TargetMode="External"/><Relationship Id="rId148" Type="http://schemas.openxmlformats.org/officeDocument/2006/relationships/hyperlink" Target="https://jiradc.kohls.com:8443/browse/KOSPS-389" TargetMode="External"/><Relationship Id="rId164" Type="http://schemas.openxmlformats.org/officeDocument/2006/relationships/hyperlink" Target="https://jiradc.kohls.com:8443/browse/KOSPS-320" TargetMode="External"/><Relationship Id="rId169" Type="http://schemas.openxmlformats.org/officeDocument/2006/relationships/hyperlink" Target="https://jiradc.kohls.com:8443/browse/KOSPS-308" TargetMode="External"/><Relationship Id="rId185" Type="http://schemas.openxmlformats.org/officeDocument/2006/relationships/hyperlink" Target="https://jiradc.kohls.com:8443/browse/KOSPS-249" TargetMode="External"/><Relationship Id="rId4" Type="http://schemas.openxmlformats.org/officeDocument/2006/relationships/hyperlink" Target="https://jiradc.kohls.com:8443/browse/KOSPS-1864" TargetMode="External"/><Relationship Id="rId9" Type="http://schemas.openxmlformats.org/officeDocument/2006/relationships/hyperlink" Target="https://jiradc.kohls.com:8443/browse/KOSPS-1849" TargetMode="External"/><Relationship Id="rId180" Type="http://schemas.openxmlformats.org/officeDocument/2006/relationships/hyperlink" Target="https://jiradc.kohls.com:8443/browse/KOSPS-255" TargetMode="External"/><Relationship Id="rId210" Type="http://schemas.openxmlformats.org/officeDocument/2006/relationships/hyperlink" Target="https://jiradc.kohls.com:8443/browse/KOSPS-93" TargetMode="External"/><Relationship Id="rId215" Type="http://schemas.openxmlformats.org/officeDocument/2006/relationships/hyperlink" Target="https://jiradc.kohls.com:8443/browse/KOSPS-63" TargetMode="External"/><Relationship Id="rId236" Type="http://schemas.openxmlformats.org/officeDocument/2006/relationships/hyperlink" Target="https://jiradc.kohls.com:8443/browse/KOSPS-21" TargetMode="External"/><Relationship Id="rId26" Type="http://schemas.openxmlformats.org/officeDocument/2006/relationships/hyperlink" Target="https://jiradc.kohls.com:8443/browse/KOSPS-1677" TargetMode="External"/><Relationship Id="rId231" Type="http://schemas.openxmlformats.org/officeDocument/2006/relationships/hyperlink" Target="https://jiradc.kohls.com:8443/browse/KOSPS-27" TargetMode="External"/><Relationship Id="rId47" Type="http://schemas.openxmlformats.org/officeDocument/2006/relationships/hyperlink" Target="https://jiradc.kohls.com:8443/browse/KOSPS-1588" TargetMode="External"/><Relationship Id="rId68" Type="http://schemas.openxmlformats.org/officeDocument/2006/relationships/hyperlink" Target="https://jiradc.kohls.com:8443/browse/KOSPS-1485" TargetMode="External"/><Relationship Id="rId89" Type="http://schemas.openxmlformats.org/officeDocument/2006/relationships/hyperlink" Target="https://jiradc.kohls.com:8443/browse/KOSPS-1289" TargetMode="External"/><Relationship Id="rId112" Type="http://schemas.openxmlformats.org/officeDocument/2006/relationships/hyperlink" Target="https://jiradc.kohls.com:8443/browse/KOSPS-684" TargetMode="External"/><Relationship Id="rId133" Type="http://schemas.openxmlformats.org/officeDocument/2006/relationships/hyperlink" Target="https://jiradc.kohls.com:8443/browse/KOSPS-492" TargetMode="External"/><Relationship Id="rId154" Type="http://schemas.openxmlformats.org/officeDocument/2006/relationships/hyperlink" Target="https://jiradc.kohls.com:8443/browse/KOSPS-335" TargetMode="External"/><Relationship Id="rId175" Type="http://schemas.openxmlformats.org/officeDocument/2006/relationships/hyperlink" Target="https://jiradc.kohls.com:8443/browse/KOSPS-271" TargetMode="External"/><Relationship Id="rId196" Type="http://schemas.openxmlformats.org/officeDocument/2006/relationships/hyperlink" Target="https://jiradc.kohls.com:8443/browse/KOSPS-233" TargetMode="External"/><Relationship Id="rId200" Type="http://schemas.openxmlformats.org/officeDocument/2006/relationships/hyperlink" Target="https://jiradc.kohls.com:8443/browse/KOSPS-225" TargetMode="External"/><Relationship Id="rId16" Type="http://schemas.openxmlformats.org/officeDocument/2006/relationships/hyperlink" Target="https://jiradc.kohls.com:8443/browse/KOSPS-1804" TargetMode="External"/><Relationship Id="rId221" Type="http://schemas.openxmlformats.org/officeDocument/2006/relationships/hyperlink" Target="https://jiradc.kohls.com:8443/browse/KOSPS-50" TargetMode="External"/><Relationship Id="rId242" Type="http://schemas.openxmlformats.org/officeDocument/2006/relationships/hyperlink" Target="https://jiradc.kohls.com:8443/browse/KOSPS-14" TargetMode="External"/><Relationship Id="rId37" Type="http://schemas.openxmlformats.org/officeDocument/2006/relationships/hyperlink" Target="https://jiradc.kohls.com:8443/browse/KOSPS-1640" TargetMode="External"/><Relationship Id="rId58" Type="http://schemas.openxmlformats.org/officeDocument/2006/relationships/hyperlink" Target="https://jiradc.kohls.com:8443/browse/KOSPS-1546" TargetMode="External"/><Relationship Id="rId79" Type="http://schemas.openxmlformats.org/officeDocument/2006/relationships/hyperlink" Target="https://jiradc.kohls.com:8443/browse/KOSPS-1402" TargetMode="External"/><Relationship Id="rId102" Type="http://schemas.openxmlformats.org/officeDocument/2006/relationships/hyperlink" Target="https://jiradc.kohls.com:8443/browse/KOSPS-1011" TargetMode="External"/><Relationship Id="rId123" Type="http://schemas.openxmlformats.org/officeDocument/2006/relationships/hyperlink" Target="https://jiradc.kohls.com:8443/browse/KOSPS-515" TargetMode="External"/><Relationship Id="rId144" Type="http://schemas.openxmlformats.org/officeDocument/2006/relationships/hyperlink" Target="https://jiradc.kohls.com:8443/browse/KOSPS-406" TargetMode="External"/><Relationship Id="rId90" Type="http://schemas.openxmlformats.org/officeDocument/2006/relationships/hyperlink" Target="https://jiradc.kohls.com:8443/browse/KOSPS-1178" TargetMode="External"/><Relationship Id="rId165" Type="http://schemas.openxmlformats.org/officeDocument/2006/relationships/hyperlink" Target="https://jiradc.kohls.com:8443/browse/KOSPS-319" TargetMode="External"/><Relationship Id="rId186" Type="http://schemas.openxmlformats.org/officeDocument/2006/relationships/hyperlink" Target="https://jiradc.kohls.com:8443/browse/KOSPS-248" TargetMode="External"/><Relationship Id="rId211" Type="http://schemas.openxmlformats.org/officeDocument/2006/relationships/hyperlink" Target="https://jiradc.kohls.com:8443/browse/KOSPS-67" TargetMode="External"/><Relationship Id="rId232" Type="http://schemas.openxmlformats.org/officeDocument/2006/relationships/hyperlink" Target="https://jiradc.kohls.com:8443/browse/KOSPS-26" TargetMode="External"/><Relationship Id="rId27" Type="http://schemas.openxmlformats.org/officeDocument/2006/relationships/hyperlink" Target="https://jiradc.kohls.com:8443/browse/KOSPS-1676" TargetMode="External"/><Relationship Id="rId48" Type="http://schemas.openxmlformats.org/officeDocument/2006/relationships/hyperlink" Target="https://jiradc.kohls.com:8443/browse/KOSPS-1574" TargetMode="External"/><Relationship Id="rId69" Type="http://schemas.openxmlformats.org/officeDocument/2006/relationships/hyperlink" Target="https://jiradc.kohls.com:8443/browse/KOSPS-1483" TargetMode="External"/><Relationship Id="rId113" Type="http://schemas.openxmlformats.org/officeDocument/2006/relationships/hyperlink" Target="https://jiradc.kohls.com:8443/browse/KOSPS-683" TargetMode="External"/><Relationship Id="rId134" Type="http://schemas.openxmlformats.org/officeDocument/2006/relationships/hyperlink" Target="https://jiradc.kohls.com:8443/browse/KOSPS-491" TargetMode="External"/><Relationship Id="rId80" Type="http://schemas.openxmlformats.org/officeDocument/2006/relationships/hyperlink" Target="https://jiradc.kohls.com:8443/browse/KOSPS-1401" TargetMode="External"/><Relationship Id="rId155" Type="http://schemas.openxmlformats.org/officeDocument/2006/relationships/hyperlink" Target="https://jiradc.kohls.com:8443/browse/KOSPS-334" TargetMode="External"/><Relationship Id="rId176" Type="http://schemas.openxmlformats.org/officeDocument/2006/relationships/hyperlink" Target="https://jiradc.kohls.com:8443/browse/KOSPS-261" TargetMode="External"/><Relationship Id="rId197" Type="http://schemas.openxmlformats.org/officeDocument/2006/relationships/hyperlink" Target="https://jiradc.kohls.com:8443/browse/KOSPS-230" TargetMode="External"/><Relationship Id="rId201" Type="http://schemas.openxmlformats.org/officeDocument/2006/relationships/hyperlink" Target="https://jiradc.kohls.com:8443/browse/KOSPS-224" TargetMode="External"/><Relationship Id="rId222" Type="http://schemas.openxmlformats.org/officeDocument/2006/relationships/hyperlink" Target="https://jiradc.kohls.com:8443/browse/KOSPS-49" TargetMode="External"/><Relationship Id="rId243" Type="http://schemas.openxmlformats.org/officeDocument/2006/relationships/hyperlink" Target="https://jiradc.kohls.com:8443/browse/KOSPS-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"/>
  <sheetViews>
    <sheetView tabSelected="1" topLeftCell="E1" workbookViewId="0">
      <selection activeCell="F1" sqref="F1"/>
    </sheetView>
  </sheetViews>
  <sheetFormatPr defaultRowHeight="12" x14ac:dyDescent="0.2"/>
  <cols>
    <col min="1" max="1" width="12" style="1" bestFit="1" customWidth="1"/>
    <col min="2" max="2" width="30.140625" style="1" bestFit="1" customWidth="1"/>
    <col min="3" max="3" width="11.42578125" style="1" bestFit="1" customWidth="1"/>
    <col min="4" max="4" width="36.5703125" style="1" bestFit="1" customWidth="1"/>
    <col min="5" max="5" width="30.140625" style="1" bestFit="1" customWidth="1"/>
    <col min="6" max="6" width="8.28515625" style="1" bestFit="1" customWidth="1"/>
    <col min="7" max="7" width="11.7109375" style="1" bestFit="1" customWidth="1"/>
    <col min="8" max="8" width="12.28515625" style="1" bestFit="1" customWidth="1"/>
    <col min="9" max="9" width="17.28515625" style="1" bestFit="1" customWidth="1"/>
    <col min="10" max="10" width="16" style="1" bestFit="1" customWidth="1"/>
    <col min="11" max="11" width="10.5703125" style="1" bestFit="1" customWidth="1"/>
    <col min="12" max="13" width="17.85546875" style="18" customWidth="1"/>
    <col min="14" max="14" width="13.42578125" style="1" bestFit="1" customWidth="1"/>
    <col min="15" max="16" width="36.5703125" style="1" bestFit="1" customWidth="1"/>
    <col min="17" max="17" width="27.42578125" style="1" bestFit="1" customWidth="1"/>
    <col min="18" max="18" width="19.42578125" style="1" bestFit="1" customWidth="1"/>
    <col min="19" max="19" width="23" style="1" bestFit="1" customWidth="1"/>
    <col min="20" max="20" width="25.85546875" style="1" bestFit="1" customWidth="1"/>
    <col min="21" max="16384" width="9.140625" style="1"/>
  </cols>
  <sheetData>
    <row r="1" spans="1:2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9" t="s">
        <v>648</v>
      </c>
      <c r="M1" s="19" t="s">
        <v>654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ht="28.5" x14ac:dyDescent="0.2">
      <c r="A2" s="3" t="s">
        <v>18</v>
      </c>
      <c r="B2" s="6" t="s">
        <v>340</v>
      </c>
      <c r="C2" s="5" t="s">
        <v>646</v>
      </c>
      <c r="D2" s="4" t="s">
        <v>647</v>
      </c>
      <c r="E2" s="4" t="s">
        <v>254</v>
      </c>
      <c r="F2" s="4" t="s">
        <v>22</v>
      </c>
      <c r="G2" s="3" t="s">
        <v>31</v>
      </c>
      <c r="H2" s="6" t="s">
        <v>78</v>
      </c>
      <c r="I2" s="7">
        <v>42710.069444444445</v>
      </c>
      <c r="J2" s="17">
        <v>42800.791666666664</v>
      </c>
      <c r="K2" s="4"/>
      <c r="L2" s="20">
        <f>INDEX(Sheet1!$A$2:$B$9,MATCH(general_report!J2,Sheet1!$A$2:$A$9,1),2)</f>
        <v>42807</v>
      </c>
      <c r="M2" s="21">
        <f>IF(H2="Fixed",1,0)</f>
        <v>1</v>
      </c>
      <c r="N2" s="4">
        <v>2</v>
      </c>
      <c r="O2" s="4" t="s">
        <v>596</v>
      </c>
      <c r="P2" s="4" t="s">
        <v>547</v>
      </c>
      <c r="Q2" s="4" t="s">
        <v>257</v>
      </c>
      <c r="R2" s="4" t="s">
        <v>25</v>
      </c>
      <c r="S2" s="4" t="s">
        <v>32</v>
      </c>
      <c r="T2" s="4" t="s">
        <v>26</v>
      </c>
    </row>
    <row r="3" spans="1:20" ht="28.5" x14ac:dyDescent="0.2">
      <c r="A3" s="3" t="s">
        <v>18</v>
      </c>
      <c r="B3" s="4" t="s">
        <v>363</v>
      </c>
      <c r="C3" s="5" t="s">
        <v>644</v>
      </c>
      <c r="D3" s="4" t="s">
        <v>645</v>
      </c>
      <c r="E3" s="4" t="s">
        <v>254</v>
      </c>
      <c r="F3" s="4" t="s">
        <v>22</v>
      </c>
      <c r="G3" s="3" t="s">
        <v>23</v>
      </c>
      <c r="H3" s="6" t="s">
        <v>24</v>
      </c>
      <c r="I3" s="7">
        <v>42711.081944444442</v>
      </c>
      <c r="J3" s="17">
        <v>42796.535416666666</v>
      </c>
      <c r="K3" s="4"/>
      <c r="L3" s="20">
        <f>INDEX(Sheet1!$A$2:$B$9,MATCH(general_report!J3,Sheet1!$A$2:$A$9,1),2)</f>
        <v>42807</v>
      </c>
      <c r="M3" s="21">
        <f t="shared" ref="M3:M66" si="0">IF(H3="Fixed",1,0)</f>
        <v>0</v>
      </c>
      <c r="N3" s="4">
        <v>2</v>
      </c>
      <c r="O3" s="4" t="s">
        <v>596</v>
      </c>
      <c r="P3" s="4" t="s">
        <v>362</v>
      </c>
      <c r="Q3" s="4" t="s">
        <v>257</v>
      </c>
      <c r="R3" s="4" t="s">
        <v>25</v>
      </c>
      <c r="S3" s="4" t="s">
        <v>32</v>
      </c>
      <c r="T3" s="4" t="s">
        <v>26</v>
      </c>
    </row>
    <row r="4" spans="1:20" ht="28.5" x14ac:dyDescent="0.2">
      <c r="A4" s="3" t="s">
        <v>18</v>
      </c>
      <c r="B4" s="4" t="s">
        <v>522</v>
      </c>
      <c r="C4" s="5" t="s">
        <v>642</v>
      </c>
      <c r="D4" s="4" t="s">
        <v>643</v>
      </c>
      <c r="E4" s="4" t="s">
        <v>254</v>
      </c>
      <c r="F4" s="4" t="s">
        <v>22</v>
      </c>
      <c r="G4" s="3" t="s">
        <v>23</v>
      </c>
      <c r="H4" s="6" t="s">
        <v>24</v>
      </c>
      <c r="I4" s="7">
        <v>42711.086111111108</v>
      </c>
      <c r="J4" s="17">
        <v>42788</v>
      </c>
      <c r="K4" s="8">
        <v>42788</v>
      </c>
      <c r="L4" s="20">
        <f>INDEX(Sheet1!$A$2:$B$9,MATCH(general_report!J4,Sheet1!$A$2:$A$9,1),2)</f>
        <v>42793</v>
      </c>
      <c r="M4" s="21">
        <f t="shared" si="0"/>
        <v>0</v>
      </c>
      <c r="N4" s="4">
        <f>IF(N3="",2, IF(AND(N3&gt;2,N3&lt;=3),3,IF(AND(N3&gt;4,N3&lt;=5),5,IF(AND(N3&gt;6,N3&lt;=10),8,IF(AND(N3&gt;11,N3&lt;=18),13,IF((N3&lt;=18),18,21))))))</f>
        <v>18</v>
      </c>
      <c r="O4" s="4" t="s">
        <v>596</v>
      </c>
      <c r="P4" s="4" t="s">
        <v>322</v>
      </c>
      <c r="Q4" s="4" t="s">
        <v>257</v>
      </c>
      <c r="R4" s="4" t="s">
        <v>25</v>
      </c>
      <c r="S4" s="4" t="s">
        <v>32</v>
      </c>
      <c r="T4" s="4" t="s">
        <v>26</v>
      </c>
    </row>
    <row r="5" spans="1:20" ht="28.5" x14ac:dyDescent="0.2">
      <c r="A5" s="3" t="s">
        <v>18</v>
      </c>
      <c r="B5" s="4" t="s">
        <v>522</v>
      </c>
      <c r="C5" s="5" t="s">
        <v>640</v>
      </c>
      <c r="D5" s="4" t="s">
        <v>641</v>
      </c>
      <c r="E5" s="4" t="s">
        <v>254</v>
      </c>
      <c r="F5" s="4" t="s">
        <v>22</v>
      </c>
      <c r="G5" s="3" t="s">
        <v>23</v>
      </c>
      <c r="H5" s="6" t="s">
        <v>24</v>
      </c>
      <c r="I5" s="7">
        <v>42711.104166666664</v>
      </c>
      <c r="J5" s="17">
        <v>42795.84375</v>
      </c>
      <c r="K5" s="8">
        <v>42788</v>
      </c>
      <c r="L5" s="20">
        <f>INDEX(Sheet1!$A$2:$B$9,MATCH(general_report!J5,Sheet1!$A$2:$A$9,1),2)</f>
        <v>42807</v>
      </c>
      <c r="M5" s="21">
        <f t="shared" si="0"/>
        <v>0</v>
      </c>
      <c r="N5" s="4">
        <v>21</v>
      </c>
      <c r="O5" s="4" t="s">
        <v>596</v>
      </c>
      <c r="P5" s="4" t="s">
        <v>322</v>
      </c>
      <c r="Q5" s="4" t="s">
        <v>257</v>
      </c>
      <c r="R5" s="4" t="s">
        <v>25</v>
      </c>
      <c r="S5" s="4" t="s">
        <v>32</v>
      </c>
      <c r="T5" s="4" t="s">
        <v>26</v>
      </c>
    </row>
    <row r="6" spans="1:20" ht="28.5" x14ac:dyDescent="0.2">
      <c r="A6" s="3" t="s">
        <v>18</v>
      </c>
      <c r="B6" s="4" t="s">
        <v>363</v>
      </c>
      <c r="C6" s="5" t="s">
        <v>638</v>
      </c>
      <c r="D6" s="4" t="s">
        <v>639</v>
      </c>
      <c r="E6" s="4" t="s">
        <v>254</v>
      </c>
      <c r="F6" s="4" t="s">
        <v>22</v>
      </c>
      <c r="G6" s="3" t="s">
        <v>23</v>
      </c>
      <c r="H6" s="6" t="s">
        <v>24</v>
      </c>
      <c r="I6" s="7">
        <v>42711.104861111111</v>
      </c>
      <c r="J6" s="17">
        <v>42795.844444444447</v>
      </c>
      <c r="K6" s="8">
        <v>42790</v>
      </c>
      <c r="L6" s="20">
        <f>INDEX(Sheet1!$A$2:$B$9,MATCH(general_report!J6,Sheet1!$A$2:$A$9,1),2)</f>
        <v>42807</v>
      </c>
      <c r="M6" s="21">
        <f t="shared" si="0"/>
        <v>0</v>
      </c>
      <c r="N6" s="4">
        <v>21</v>
      </c>
      <c r="O6" s="4" t="s">
        <v>596</v>
      </c>
      <c r="P6" s="4" t="s">
        <v>322</v>
      </c>
      <c r="Q6" s="4" t="s">
        <v>257</v>
      </c>
      <c r="R6" s="4" t="s">
        <v>25</v>
      </c>
      <c r="S6" s="4" t="s">
        <v>32</v>
      </c>
      <c r="T6" s="4" t="s">
        <v>26</v>
      </c>
    </row>
    <row r="7" spans="1:20" ht="28.5" x14ac:dyDescent="0.2">
      <c r="A7" s="3" t="s">
        <v>18</v>
      </c>
      <c r="B7" s="6" t="s">
        <v>340</v>
      </c>
      <c r="C7" s="5" t="s">
        <v>636</v>
      </c>
      <c r="D7" s="4" t="s">
        <v>637</v>
      </c>
      <c r="E7" s="4" t="s">
        <v>254</v>
      </c>
      <c r="F7" s="4" t="s">
        <v>22</v>
      </c>
      <c r="G7" s="3" t="s">
        <v>31</v>
      </c>
      <c r="H7" s="6" t="s">
        <v>24</v>
      </c>
      <c r="I7" s="7">
        <v>42711.106249999997</v>
      </c>
      <c r="J7" s="17">
        <v>42800.791666666664</v>
      </c>
      <c r="K7" s="4"/>
      <c r="L7" s="20">
        <f>INDEX(Sheet1!$A$2:$B$9,MATCH(general_report!J7,Sheet1!$A$2:$A$9,1),2)</f>
        <v>42807</v>
      </c>
      <c r="M7" s="21">
        <f t="shared" si="0"/>
        <v>0</v>
      </c>
      <c r="N7" s="4">
        <v>18</v>
      </c>
      <c r="O7" s="4" t="s">
        <v>596</v>
      </c>
      <c r="P7" s="4" t="s">
        <v>362</v>
      </c>
      <c r="Q7" s="4" t="s">
        <v>257</v>
      </c>
      <c r="R7" s="4" t="s">
        <v>25</v>
      </c>
      <c r="S7" s="4" t="s">
        <v>32</v>
      </c>
      <c r="T7" s="4" t="s">
        <v>26</v>
      </c>
    </row>
    <row r="8" spans="1:20" ht="28.5" x14ac:dyDescent="0.2">
      <c r="A8" s="3" t="s">
        <v>18</v>
      </c>
      <c r="B8" s="6" t="s">
        <v>340</v>
      </c>
      <c r="C8" s="5" t="s">
        <v>634</v>
      </c>
      <c r="D8" s="4" t="s">
        <v>635</v>
      </c>
      <c r="E8" s="4" t="s">
        <v>254</v>
      </c>
      <c r="F8" s="4" t="s">
        <v>22</v>
      </c>
      <c r="G8" s="3" t="s">
        <v>31</v>
      </c>
      <c r="H8" s="6" t="s">
        <v>24</v>
      </c>
      <c r="I8" s="7">
        <v>42711.106944444444</v>
      </c>
      <c r="J8" s="17">
        <v>42800.791666666664</v>
      </c>
      <c r="K8" s="4"/>
      <c r="L8" s="20">
        <f>INDEX(Sheet1!$A$2:$B$9,MATCH(general_report!J8,Sheet1!$A$2:$A$9,1),2)</f>
        <v>42807</v>
      </c>
      <c r="M8" s="21">
        <f t="shared" si="0"/>
        <v>0</v>
      </c>
      <c r="N8" s="4">
        <v>21</v>
      </c>
      <c r="O8" s="4" t="s">
        <v>596</v>
      </c>
      <c r="P8" s="4" t="s">
        <v>362</v>
      </c>
      <c r="Q8" s="4" t="s">
        <v>257</v>
      </c>
      <c r="R8" s="4" t="s">
        <v>25</v>
      </c>
      <c r="S8" s="4" t="s">
        <v>32</v>
      </c>
      <c r="T8" s="4" t="s">
        <v>26</v>
      </c>
    </row>
    <row r="9" spans="1:20" ht="28.5" x14ac:dyDescent="0.2">
      <c r="A9" s="3" t="s">
        <v>18</v>
      </c>
      <c r="B9" s="4" t="s">
        <v>363</v>
      </c>
      <c r="C9" s="5" t="s">
        <v>632</v>
      </c>
      <c r="D9" s="4" t="s">
        <v>633</v>
      </c>
      <c r="E9" s="4" t="s">
        <v>254</v>
      </c>
      <c r="F9" s="4" t="s">
        <v>22</v>
      </c>
      <c r="G9" s="3" t="s">
        <v>23</v>
      </c>
      <c r="H9" s="6" t="s">
        <v>24</v>
      </c>
      <c r="I9" s="7">
        <v>42711.107638888891</v>
      </c>
      <c r="J9" s="17">
        <v>42795.852777777778</v>
      </c>
      <c r="K9" s="8">
        <v>42789</v>
      </c>
      <c r="L9" s="20">
        <f>INDEX(Sheet1!$A$2:$B$9,MATCH(general_report!J9,Sheet1!$A$2:$A$9,1),2)</f>
        <v>42807</v>
      </c>
      <c r="M9" s="21">
        <f t="shared" si="0"/>
        <v>0</v>
      </c>
      <c r="N9" s="4">
        <v>21</v>
      </c>
      <c r="O9" s="4" t="s">
        <v>596</v>
      </c>
      <c r="P9" s="4" t="s">
        <v>322</v>
      </c>
      <c r="Q9" s="4" t="s">
        <v>257</v>
      </c>
      <c r="R9" s="4" t="s">
        <v>25</v>
      </c>
      <c r="S9" s="4" t="s">
        <v>32</v>
      </c>
      <c r="T9" s="4" t="s">
        <v>26</v>
      </c>
    </row>
    <row r="10" spans="1:20" ht="28.5" x14ac:dyDescent="0.2">
      <c r="A10" s="3" t="s">
        <v>18</v>
      </c>
      <c r="B10" s="4" t="s">
        <v>363</v>
      </c>
      <c r="C10" s="5" t="s">
        <v>630</v>
      </c>
      <c r="D10" s="4" t="s">
        <v>631</v>
      </c>
      <c r="E10" s="4" t="s">
        <v>254</v>
      </c>
      <c r="F10" s="4" t="s">
        <v>22</v>
      </c>
      <c r="G10" s="3" t="s">
        <v>23</v>
      </c>
      <c r="H10" s="6" t="s">
        <v>24</v>
      </c>
      <c r="I10" s="7">
        <v>42711.10833333333</v>
      </c>
      <c r="J10" s="17">
        <v>42796.538194444445</v>
      </c>
      <c r="K10" s="4"/>
      <c r="L10" s="20">
        <f>INDEX(Sheet1!$A$2:$B$9,MATCH(general_report!J10,Sheet1!$A$2:$A$9,1),2)</f>
        <v>42807</v>
      </c>
      <c r="M10" s="21">
        <f t="shared" si="0"/>
        <v>0</v>
      </c>
      <c r="N10" s="4">
        <v>13</v>
      </c>
      <c r="O10" s="4" t="s">
        <v>596</v>
      </c>
      <c r="P10" s="4" t="s">
        <v>362</v>
      </c>
      <c r="Q10" s="4" t="s">
        <v>257</v>
      </c>
      <c r="R10" s="4" t="s">
        <v>25</v>
      </c>
      <c r="S10" s="4" t="s">
        <v>32</v>
      </c>
      <c r="T10" s="4" t="s">
        <v>26</v>
      </c>
    </row>
    <row r="11" spans="1:20" ht="28.5" x14ac:dyDescent="0.2">
      <c r="A11" s="3" t="s">
        <v>18</v>
      </c>
      <c r="B11" s="4" t="s">
        <v>363</v>
      </c>
      <c r="C11" s="5" t="s">
        <v>628</v>
      </c>
      <c r="D11" s="4" t="s">
        <v>629</v>
      </c>
      <c r="E11" s="4" t="s">
        <v>254</v>
      </c>
      <c r="F11" s="4" t="s">
        <v>22</v>
      </c>
      <c r="G11" s="3" t="s">
        <v>23</v>
      </c>
      <c r="H11" s="6" t="s">
        <v>24</v>
      </c>
      <c r="I11" s="7">
        <v>42711.111111111109</v>
      </c>
      <c r="J11" s="17">
        <v>42795.853472222225</v>
      </c>
      <c r="K11" s="8">
        <v>42788</v>
      </c>
      <c r="L11" s="20">
        <f>INDEX(Sheet1!$A$2:$B$9,MATCH(general_report!J11,Sheet1!$A$2:$A$9,1),2)</f>
        <v>42807</v>
      </c>
      <c r="M11" s="21">
        <f t="shared" si="0"/>
        <v>0</v>
      </c>
      <c r="N11" s="4">
        <v>13</v>
      </c>
      <c r="O11" s="4" t="s">
        <v>596</v>
      </c>
      <c r="P11" s="4" t="s">
        <v>322</v>
      </c>
      <c r="Q11" s="4" t="s">
        <v>257</v>
      </c>
      <c r="R11" s="4" t="s">
        <v>25</v>
      </c>
      <c r="S11" s="4" t="s">
        <v>32</v>
      </c>
      <c r="T11" s="4" t="s">
        <v>26</v>
      </c>
    </row>
    <row r="12" spans="1:20" ht="28.5" x14ac:dyDescent="0.2">
      <c r="A12" s="3" t="s">
        <v>18</v>
      </c>
      <c r="B12" s="4" t="s">
        <v>363</v>
      </c>
      <c r="C12" s="5" t="s">
        <v>626</v>
      </c>
      <c r="D12" s="4" t="s">
        <v>627</v>
      </c>
      <c r="E12" s="4" t="s">
        <v>254</v>
      </c>
      <c r="F12" s="4" t="s">
        <v>22</v>
      </c>
      <c r="G12" s="3" t="s">
        <v>23</v>
      </c>
      <c r="H12" s="6" t="s">
        <v>24</v>
      </c>
      <c r="I12" s="7">
        <v>42711.112500000003</v>
      </c>
      <c r="J12" s="17">
        <v>42795.854166666664</v>
      </c>
      <c r="K12" s="8">
        <v>42789</v>
      </c>
      <c r="L12" s="20">
        <f>INDEX(Sheet1!$A$2:$B$9,MATCH(general_report!J12,Sheet1!$A$2:$A$9,1),2)</f>
        <v>42807</v>
      </c>
      <c r="M12" s="21">
        <f t="shared" si="0"/>
        <v>0</v>
      </c>
      <c r="N12" s="4">
        <v>18</v>
      </c>
      <c r="O12" s="4" t="s">
        <v>596</v>
      </c>
      <c r="P12" s="4" t="s">
        <v>322</v>
      </c>
      <c r="Q12" s="4" t="s">
        <v>257</v>
      </c>
      <c r="R12" s="4" t="s">
        <v>25</v>
      </c>
      <c r="S12" s="4" t="s">
        <v>32</v>
      </c>
      <c r="T12" s="4" t="s">
        <v>26</v>
      </c>
    </row>
    <row r="13" spans="1:20" ht="28.5" x14ac:dyDescent="0.2">
      <c r="A13" s="3" t="s">
        <v>18</v>
      </c>
      <c r="B13" s="4" t="s">
        <v>363</v>
      </c>
      <c r="C13" s="5" t="s">
        <v>624</v>
      </c>
      <c r="D13" s="4" t="s">
        <v>625</v>
      </c>
      <c r="E13" s="4" t="s">
        <v>254</v>
      </c>
      <c r="F13" s="4" t="s">
        <v>22</v>
      </c>
      <c r="G13" s="3" t="s">
        <v>23</v>
      </c>
      <c r="H13" s="6" t="s">
        <v>24</v>
      </c>
      <c r="I13" s="7">
        <v>42711.113194444442</v>
      </c>
      <c r="J13" s="17">
        <v>42795.854166666664</v>
      </c>
      <c r="K13" s="8">
        <v>42788</v>
      </c>
      <c r="L13" s="20">
        <f>INDEX(Sheet1!$A$2:$B$9,MATCH(general_report!J13,Sheet1!$A$2:$A$9,1),2)</f>
        <v>42807</v>
      </c>
      <c r="M13" s="21">
        <f t="shared" si="0"/>
        <v>0</v>
      </c>
      <c r="N13" s="4">
        <v>13</v>
      </c>
      <c r="O13" s="4" t="s">
        <v>596</v>
      </c>
      <c r="P13" s="4" t="s">
        <v>322</v>
      </c>
      <c r="Q13" s="4" t="s">
        <v>257</v>
      </c>
      <c r="R13" s="4" t="s">
        <v>25</v>
      </c>
      <c r="S13" s="4" t="s">
        <v>32</v>
      </c>
      <c r="T13" s="4" t="s">
        <v>26</v>
      </c>
    </row>
    <row r="14" spans="1:20" ht="28.5" x14ac:dyDescent="0.2">
      <c r="A14" s="3" t="s">
        <v>18</v>
      </c>
      <c r="B14" s="4" t="s">
        <v>621</v>
      </c>
      <c r="C14" s="5" t="s">
        <v>622</v>
      </c>
      <c r="D14" s="4" t="s">
        <v>623</v>
      </c>
      <c r="E14" s="4" t="s">
        <v>254</v>
      </c>
      <c r="F14" s="4" t="s">
        <v>22</v>
      </c>
      <c r="G14" s="3" t="s">
        <v>23</v>
      </c>
      <c r="H14" s="6" t="s">
        <v>24</v>
      </c>
      <c r="I14" s="7">
        <v>42711.113888888889</v>
      </c>
      <c r="J14" s="17">
        <v>42795.854166666664</v>
      </c>
      <c r="K14" s="8">
        <v>42790</v>
      </c>
      <c r="L14" s="20">
        <f>INDEX(Sheet1!$A$2:$B$9,MATCH(general_report!J14,Sheet1!$A$2:$A$9,1),2)</f>
        <v>42807</v>
      </c>
      <c r="M14" s="21">
        <f t="shared" si="0"/>
        <v>0</v>
      </c>
      <c r="N14" s="4">
        <v>21</v>
      </c>
      <c r="O14" s="4" t="s">
        <v>596</v>
      </c>
      <c r="P14" s="4" t="s">
        <v>322</v>
      </c>
      <c r="Q14" s="4" t="s">
        <v>257</v>
      </c>
      <c r="R14" s="4" t="s">
        <v>25</v>
      </c>
      <c r="S14" s="4" t="s">
        <v>32</v>
      </c>
      <c r="T14" s="4" t="s">
        <v>26</v>
      </c>
    </row>
    <row r="15" spans="1:20" ht="28.5" x14ac:dyDescent="0.2">
      <c r="A15" s="3" t="s">
        <v>18</v>
      </c>
      <c r="B15" s="6" t="s">
        <v>340</v>
      </c>
      <c r="C15" s="5" t="s">
        <v>619</v>
      </c>
      <c r="D15" s="4" t="s">
        <v>620</v>
      </c>
      <c r="E15" s="4" t="s">
        <v>254</v>
      </c>
      <c r="F15" s="4" t="s">
        <v>22</v>
      </c>
      <c r="G15" s="3" t="s">
        <v>31</v>
      </c>
      <c r="H15" s="6" t="s">
        <v>24</v>
      </c>
      <c r="I15" s="7">
        <v>42711.118055555555</v>
      </c>
      <c r="J15" s="17">
        <v>42800.791666666664</v>
      </c>
      <c r="K15" s="4"/>
      <c r="L15" s="20">
        <f>INDEX(Sheet1!$A$2:$B$9,MATCH(general_report!J15,Sheet1!$A$2:$A$9,1),2)</f>
        <v>42807</v>
      </c>
      <c r="M15" s="21">
        <f t="shared" si="0"/>
        <v>0</v>
      </c>
      <c r="N15" s="4">
        <v>2</v>
      </c>
      <c r="O15" s="4" t="s">
        <v>361</v>
      </c>
      <c r="P15" s="4" t="s">
        <v>547</v>
      </c>
      <c r="Q15" s="4" t="s">
        <v>257</v>
      </c>
      <c r="R15" s="4" t="s">
        <v>25</v>
      </c>
      <c r="S15" s="4" t="s">
        <v>32</v>
      </c>
      <c r="T15" s="4" t="s">
        <v>26</v>
      </c>
    </row>
    <row r="16" spans="1:20" ht="28.5" x14ac:dyDescent="0.2">
      <c r="A16" s="3" t="s">
        <v>18</v>
      </c>
      <c r="B16" s="6" t="s">
        <v>340</v>
      </c>
      <c r="C16" s="5" t="s">
        <v>617</v>
      </c>
      <c r="D16" s="4" t="s">
        <v>618</v>
      </c>
      <c r="E16" s="4" t="s">
        <v>254</v>
      </c>
      <c r="F16" s="4" t="s">
        <v>22</v>
      </c>
      <c r="G16" s="3" t="s">
        <v>31</v>
      </c>
      <c r="H16" s="6" t="s">
        <v>24</v>
      </c>
      <c r="I16" s="7">
        <v>42711.119444444441</v>
      </c>
      <c r="J16" s="17">
        <v>42800.791666666664</v>
      </c>
      <c r="K16" s="4"/>
      <c r="L16" s="20">
        <f>INDEX(Sheet1!$A$2:$B$9,MATCH(general_report!J16,Sheet1!$A$2:$A$9,1),2)</f>
        <v>42807</v>
      </c>
      <c r="M16" s="21">
        <f t="shared" si="0"/>
        <v>0</v>
      </c>
      <c r="N16" s="4">
        <v>2</v>
      </c>
      <c r="O16" s="4" t="s">
        <v>596</v>
      </c>
      <c r="P16" s="4" t="s">
        <v>547</v>
      </c>
      <c r="Q16" s="4" t="s">
        <v>257</v>
      </c>
      <c r="R16" s="4" t="s">
        <v>25</v>
      </c>
      <c r="S16" s="4" t="s">
        <v>32</v>
      </c>
      <c r="T16" s="4" t="s">
        <v>26</v>
      </c>
    </row>
    <row r="17" spans="1:20" ht="15" x14ac:dyDescent="0.2">
      <c r="A17" s="3" t="s">
        <v>18</v>
      </c>
      <c r="B17" s="6" t="s">
        <v>340</v>
      </c>
      <c r="C17" s="5" t="s">
        <v>615</v>
      </c>
      <c r="D17" s="4" t="s">
        <v>616</v>
      </c>
      <c r="E17" s="4" t="s">
        <v>254</v>
      </c>
      <c r="F17" s="4" t="s">
        <v>22</v>
      </c>
      <c r="G17" s="3" t="s">
        <v>31</v>
      </c>
      <c r="H17" s="6" t="s">
        <v>24</v>
      </c>
      <c r="I17" s="7">
        <v>42711.120138888888</v>
      </c>
      <c r="J17" s="17">
        <v>42800.791666666664</v>
      </c>
      <c r="K17" s="4"/>
      <c r="L17" s="20">
        <f>INDEX(Sheet1!$A$2:$B$9,MATCH(general_report!J17,Sheet1!$A$2:$A$9,1),2)</f>
        <v>42807</v>
      </c>
      <c r="M17" s="21">
        <f t="shared" si="0"/>
        <v>0</v>
      </c>
      <c r="N17" s="4">
        <v>8</v>
      </c>
      <c r="O17" s="4" t="s">
        <v>361</v>
      </c>
      <c r="P17" s="4" t="s">
        <v>547</v>
      </c>
      <c r="Q17" s="4" t="s">
        <v>257</v>
      </c>
      <c r="R17" s="4" t="s">
        <v>25</v>
      </c>
      <c r="S17" s="4" t="s">
        <v>32</v>
      </c>
      <c r="T17" s="4" t="s">
        <v>26</v>
      </c>
    </row>
    <row r="18" spans="1:20" ht="28.5" x14ac:dyDescent="0.2">
      <c r="A18" s="3" t="s">
        <v>18</v>
      </c>
      <c r="B18" s="6" t="s">
        <v>340</v>
      </c>
      <c r="C18" s="5" t="s">
        <v>613</v>
      </c>
      <c r="D18" s="4" t="s">
        <v>614</v>
      </c>
      <c r="E18" s="4" t="s">
        <v>254</v>
      </c>
      <c r="F18" s="4" t="s">
        <v>22</v>
      </c>
      <c r="G18" s="3" t="s">
        <v>31</v>
      </c>
      <c r="H18" s="6" t="s">
        <v>24</v>
      </c>
      <c r="I18" s="7">
        <v>42711.123611111114</v>
      </c>
      <c r="J18" s="17">
        <v>42800.791666666664</v>
      </c>
      <c r="K18" s="4"/>
      <c r="L18" s="20">
        <f>INDEX(Sheet1!$A$2:$B$9,MATCH(general_report!J18,Sheet1!$A$2:$A$9,1),2)</f>
        <v>42807</v>
      </c>
      <c r="M18" s="21">
        <f t="shared" si="0"/>
        <v>0</v>
      </c>
      <c r="N18" s="4">
        <v>8</v>
      </c>
      <c r="O18" s="4" t="s">
        <v>596</v>
      </c>
      <c r="P18" s="4" t="s">
        <v>547</v>
      </c>
      <c r="Q18" s="4" t="s">
        <v>257</v>
      </c>
      <c r="R18" s="4" t="s">
        <v>25</v>
      </c>
      <c r="S18" s="4" t="s">
        <v>32</v>
      </c>
      <c r="T18" s="4" t="s">
        <v>26</v>
      </c>
    </row>
    <row r="19" spans="1:20" ht="28.5" x14ac:dyDescent="0.2">
      <c r="A19" s="3" t="s">
        <v>18</v>
      </c>
      <c r="B19" s="4" t="s">
        <v>522</v>
      </c>
      <c r="C19" s="5" t="s">
        <v>611</v>
      </c>
      <c r="D19" s="4" t="s">
        <v>612</v>
      </c>
      <c r="E19" s="4" t="s">
        <v>254</v>
      </c>
      <c r="F19" s="4" t="s">
        <v>22</v>
      </c>
      <c r="G19" s="3" t="s">
        <v>23</v>
      </c>
      <c r="H19" s="6" t="s">
        <v>24</v>
      </c>
      <c r="I19" s="7">
        <v>42711.127083333333</v>
      </c>
      <c r="J19" s="17">
        <v>42795.854861111111</v>
      </c>
      <c r="K19" s="8">
        <v>42790</v>
      </c>
      <c r="L19" s="20">
        <f>INDEX(Sheet1!$A$2:$B$9,MATCH(general_report!J19,Sheet1!$A$2:$A$9,1),2)</f>
        <v>42807</v>
      </c>
      <c r="M19" s="21">
        <f t="shared" si="0"/>
        <v>0</v>
      </c>
      <c r="N19" s="4">
        <v>21</v>
      </c>
      <c r="O19" s="4" t="s">
        <v>361</v>
      </c>
      <c r="P19" s="4" t="s">
        <v>322</v>
      </c>
      <c r="Q19" s="4" t="s">
        <v>257</v>
      </c>
      <c r="R19" s="4" t="s">
        <v>25</v>
      </c>
      <c r="S19" s="4" t="s">
        <v>32</v>
      </c>
      <c r="T19" s="4" t="s">
        <v>26</v>
      </c>
    </row>
    <row r="20" spans="1:20" ht="15" x14ac:dyDescent="0.2">
      <c r="A20" s="3" t="s">
        <v>18</v>
      </c>
      <c r="B20" s="4" t="s">
        <v>251</v>
      </c>
      <c r="C20" s="5" t="s">
        <v>609</v>
      </c>
      <c r="D20" s="4" t="s">
        <v>610</v>
      </c>
      <c r="E20" s="4" t="s">
        <v>254</v>
      </c>
      <c r="F20" s="4" t="s">
        <v>22</v>
      </c>
      <c r="G20" s="3" t="s">
        <v>31</v>
      </c>
      <c r="H20" s="6" t="s">
        <v>24</v>
      </c>
      <c r="I20" s="7">
        <v>42711.128472222219</v>
      </c>
      <c r="J20" s="17">
        <v>42797.556944444441</v>
      </c>
      <c r="K20" s="4"/>
      <c r="L20" s="20">
        <f>INDEX(Sheet1!$A$2:$B$9,MATCH(general_report!J20,Sheet1!$A$2:$A$9,1),2)</f>
        <v>42807</v>
      </c>
      <c r="M20" s="21">
        <f t="shared" si="0"/>
        <v>0</v>
      </c>
      <c r="N20" s="4">
        <v>18</v>
      </c>
      <c r="O20" s="4" t="s">
        <v>361</v>
      </c>
      <c r="P20" s="4" t="s">
        <v>489</v>
      </c>
      <c r="Q20" s="4" t="s">
        <v>257</v>
      </c>
      <c r="R20" s="4" t="s">
        <v>25</v>
      </c>
      <c r="S20" s="4" t="s">
        <v>32</v>
      </c>
      <c r="T20" s="4" t="s">
        <v>26</v>
      </c>
    </row>
    <row r="21" spans="1:20" ht="15" x14ac:dyDescent="0.2">
      <c r="A21" s="3" t="s">
        <v>18</v>
      </c>
      <c r="B21" s="4" t="s">
        <v>455</v>
      </c>
      <c r="C21" s="5" t="s">
        <v>607</v>
      </c>
      <c r="D21" s="4" t="s">
        <v>608</v>
      </c>
      <c r="E21" s="4" t="s">
        <v>254</v>
      </c>
      <c r="F21" s="4" t="s">
        <v>22</v>
      </c>
      <c r="G21" s="3" t="s">
        <v>31</v>
      </c>
      <c r="H21" s="6" t="s">
        <v>24</v>
      </c>
      <c r="I21" s="7">
        <v>42711.129166666666</v>
      </c>
      <c r="J21" s="17">
        <v>42797.553472222222</v>
      </c>
      <c r="K21" s="4"/>
      <c r="L21" s="20">
        <f>INDEX(Sheet1!$A$2:$B$9,MATCH(general_report!J21,Sheet1!$A$2:$A$9,1),2)</f>
        <v>42807</v>
      </c>
      <c r="M21" s="21">
        <f t="shared" si="0"/>
        <v>0</v>
      </c>
      <c r="N21" s="4">
        <v>13</v>
      </c>
      <c r="O21" s="4" t="s">
        <v>361</v>
      </c>
      <c r="P21" s="4" t="s">
        <v>489</v>
      </c>
      <c r="Q21" s="4" t="s">
        <v>257</v>
      </c>
      <c r="R21" s="4" t="s">
        <v>25</v>
      </c>
      <c r="S21" s="4" t="s">
        <v>32</v>
      </c>
      <c r="T21" s="4" t="s">
        <v>26</v>
      </c>
    </row>
    <row r="22" spans="1:20" ht="15" x14ac:dyDescent="0.2">
      <c r="A22" s="3" t="s">
        <v>18</v>
      </c>
      <c r="B22" s="4" t="s">
        <v>455</v>
      </c>
      <c r="C22" s="5" t="s">
        <v>605</v>
      </c>
      <c r="D22" s="4" t="s">
        <v>606</v>
      </c>
      <c r="E22" s="4" t="s">
        <v>254</v>
      </c>
      <c r="F22" s="4" t="s">
        <v>22</v>
      </c>
      <c r="G22" s="3" t="s">
        <v>31</v>
      </c>
      <c r="H22" s="6" t="s">
        <v>24</v>
      </c>
      <c r="I22" s="7">
        <v>42711.129861111112</v>
      </c>
      <c r="J22" s="17">
        <v>42797.558333333334</v>
      </c>
      <c r="K22" s="4"/>
      <c r="L22" s="20">
        <f>INDEX(Sheet1!$A$2:$B$9,MATCH(general_report!J22,Sheet1!$A$2:$A$9,1),2)</f>
        <v>42807</v>
      </c>
      <c r="M22" s="21">
        <f t="shared" si="0"/>
        <v>0</v>
      </c>
      <c r="N22" s="4">
        <v>13</v>
      </c>
      <c r="O22" s="4" t="s">
        <v>361</v>
      </c>
      <c r="P22" s="4" t="s">
        <v>489</v>
      </c>
      <c r="Q22" s="4" t="s">
        <v>257</v>
      </c>
      <c r="R22" s="4" t="s">
        <v>25</v>
      </c>
      <c r="S22" s="4" t="s">
        <v>32</v>
      </c>
      <c r="T22" s="4" t="s">
        <v>26</v>
      </c>
    </row>
    <row r="23" spans="1:20" ht="28.5" x14ac:dyDescent="0.2">
      <c r="A23" s="3" t="s">
        <v>18</v>
      </c>
      <c r="B23" s="4" t="s">
        <v>455</v>
      </c>
      <c r="C23" s="5" t="s">
        <v>603</v>
      </c>
      <c r="D23" s="4" t="s">
        <v>604</v>
      </c>
      <c r="E23" s="4" t="s">
        <v>254</v>
      </c>
      <c r="F23" s="4" t="s">
        <v>22</v>
      </c>
      <c r="G23" s="3" t="s">
        <v>31</v>
      </c>
      <c r="H23" s="6" t="s">
        <v>24</v>
      </c>
      <c r="I23" s="7">
        <v>42711.130555555559</v>
      </c>
      <c r="J23" s="17">
        <v>42797.549305555556</v>
      </c>
      <c r="K23" s="4"/>
      <c r="L23" s="20">
        <f>INDEX(Sheet1!$A$2:$B$9,MATCH(general_report!J23,Sheet1!$A$2:$A$9,1),2)</f>
        <v>42807</v>
      </c>
      <c r="M23" s="21">
        <f t="shared" si="0"/>
        <v>0</v>
      </c>
      <c r="N23" s="4">
        <v>18</v>
      </c>
      <c r="O23" s="4" t="s">
        <v>596</v>
      </c>
      <c r="P23" s="4" t="s">
        <v>489</v>
      </c>
      <c r="Q23" s="4" t="s">
        <v>257</v>
      </c>
      <c r="R23" s="4" t="s">
        <v>25</v>
      </c>
      <c r="S23" s="4" t="s">
        <v>32</v>
      </c>
      <c r="T23" s="4" t="s">
        <v>26</v>
      </c>
    </row>
    <row r="24" spans="1:20" ht="15" x14ac:dyDescent="0.2">
      <c r="A24" s="3" t="s">
        <v>18</v>
      </c>
      <c r="B24" s="4" t="s">
        <v>363</v>
      </c>
      <c r="C24" s="5" t="s">
        <v>601</v>
      </c>
      <c r="D24" s="4" t="s">
        <v>602</v>
      </c>
      <c r="E24" s="4" t="s">
        <v>254</v>
      </c>
      <c r="F24" s="4" t="s">
        <v>22</v>
      </c>
      <c r="G24" s="3" t="s">
        <v>23</v>
      </c>
      <c r="H24" s="6" t="s">
        <v>24</v>
      </c>
      <c r="I24" s="7">
        <v>42711.193749999999</v>
      </c>
      <c r="J24" s="17">
        <v>42795.854861111111</v>
      </c>
      <c r="K24" s="8">
        <v>42790</v>
      </c>
      <c r="L24" s="20">
        <f>INDEX(Sheet1!$A$2:$B$9,MATCH(general_report!J24,Sheet1!$A$2:$A$9,1),2)</f>
        <v>42807</v>
      </c>
      <c r="M24" s="21">
        <f t="shared" si="0"/>
        <v>0</v>
      </c>
      <c r="N24" s="4">
        <v>21</v>
      </c>
      <c r="O24" s="4" t="s">
        <v>554</v>
      </c>
      <c r="P24" s="4" t="s">
        <v>322</v>
      </c>
      <c r="Q24" s="4" t="s">
        <v>257</v>
      </c>
      <c r="R24" s="4" t="s">
        <v>25</v>
      </c>
      <c r="S24" s="4" t="s">
        <v>32</v>
      </c>
      <c r="T24" s="4" t="s">
        <v>26</v>
      </c>
    </row>
    <row r="25" spans="1:20" ht="28.5" x14ac:dyDescent="0.2">
      <c r="A25" s="3" t="s">
        <v>18</v>
      </c>
      <c r="B25" s="4" t="s">
        <v>321</v>
      </c>
      <c r="C25" s="5" t="s">
        <v>599</v>
      </c>
      <c r="D25" s="4" t="s">
        <v>600</v>
      </c>
      <c r="E25" s="4" t="s">
        <v>254</v>
      </c>
      <c r="F25" s="4" t="s">
        <v>22</v>
      </c>
      <c r="G25" s="3" t="s">
        <v>31</v>
      </c>
      <c r="H25" s="6" t="s">
        <v>24</v>
      </c>
      <c r="I25" s="7">
        <v>42711.195138888892</v>
      </c>
      <c r="J25" s="17">
        <v>42797.560416666667</v>
      </c>
      <c r="K25" s="4"/>
      <c r="L25" s="20">
        <f>INDEX(Sheet1!$A$2:$B$9,MATCH(general_report!J25,Sheet1!$A$2:$A$9,1),2)</f>
        <v>42807</v>
      </c>
      <c r="M25" s="21">
        <f t="shared" si="0"/>
        <v>0</v>
      </c>
      <c r="N25" s="4">
        <v>18</v>
      </c>
      <c r="O25" s="4" t="s">
        <v>596</v>
      </c>
      <c r="P25" s="4" t="s">
        <v>593</v>
      </c>
      <c r="Q25" s="4" t="s">
        <v>257</v>
      </c>
      <c r="R25" s="4" t="s">
        <v>25</v>
      </c>
      <c r="S25" s="4" t="s">
        <v>32</v>
      </c>
      <c r="T25" s="4" t="s">
        <v>26</v>
      </c>
    </row>
    <row r="26" spans="1:20" ht="15" x14ac:dyDescent="0.2">
      <c r="A26" s="3" t="s">
        <v>18</v>
      </c>
      <c r="B26" s="4" t="s">
        <v>321</v>
      </c>
      <c r="C26" s="5" t="s">
        <v>597</v>
      </c>
      <c r="D26" s="4" t="s">
        <v>598</v>
      </c>
      <c r="E26" s="4" t="s">
        <v>254</v>
      </c>
      <c r="F26" s="4" t="s">
        <v>22</v>
      </c>
      <c r="G26" s="3" t="s">
        <v>23</v>
      </c>
      <c r="H26" s="6" t="s">
        <v>24</v>
      </c>
      <c r="I26" s="7">
        <v>42711.196527777778</v>
      </c>
      <c r="J26" s="17">
        <v>42793.679166666669</v>
      </c>
      <c r="K26" s="4"/>
      <c r="L26" s="20">
        <f>INDEX(Sheet1!$A$2:$B$9,MATCH(general_report!J26,Sheet1!$A$2:$A$9,1),2)</f>
        <v>42793</v>
      </c>
      <c r="M26" s="21">
        <f t="shared" si="0"/>
        <v>0</v>
      </c>
      <c r="N26" s="4">
        <v>8</v>
      </c>
      <c r="O26" s="4" t="s">
        <v>554</v>
      </c>
      <c r="P26" s="4" t="s">
        <v>322</v>
      </c>
      <c r="Q26" s="4" t="s">
        <v>257</v>
      </c>
      <c r="R26" s="4" t="s">
        <v>25</v>
      </c>
      <c r="S26" s="4" t="s">
        <v>32</v>
      </c>
      <c r="T26" s="4" t="s">
        <v>26</v>
      </c>
    </row>
    <row r="27" spans="1:20" ht="28.5" x14ac:dyDescent="0.2">
      <c r="A27" s="3" t="s">
        <v>18</v>
      </c>
      <c r="B27" s="4" t="s">
        <v>321</v>
      </c>
      <c r="C27" s="5" t="s">
        <v>594</v>
      </c>
      <c r="D27" s="4" t="s">
        <v>595</v>
      </c>
      <c r="E27" s="4" t="s">
        <v>254</v>
      </c>
      <c r="F27" s="4" t="s">
        <v>22</v>
      </c>
      <c r="G27" s="3" t="s">
        <v>31</v>
      </c>
      <c r="H27" s="6" t="s">
        <v>24</v>
      </c>
      <c r="I27" s="7">
        <v>42711.199305555558</v>
      </c>
      <c r="J27" s="17">
        <v>42782.601388888892</v>
      </c>
      <c r="K27" s="4"/>
      <c r="L27" s="20">
        <f>INDEX(Sheet1!$A$2:$B$9,MATCH(general_report!J27,Sheet1!$A$2:$A$9,1),2)</f>
        <v>42793</v>
      </c>
      <c r="M27" s="21">
        <f t="shared" si="0"/>
        <v>0</v>
      </c>
      <c r="N27" s="4">
        <v>21</v>
      </c>
      <c r="O27" s="4" t="s">
        <v>596</v>
      </c>
      <c r="P27" s="4" t="s">
        <v>593</v>
      </c>
      <c r="Q27" s="4" t="s">
        <v>257</v>
      </c>
      <c r="R27" s="4" t="s">
        <v>25</v>
      </c>
      <c r="S27" s="4" t="s">
        <v>32</v>
      </c>
      <c r="T27" s="4" t="s">
        <v>26</v>
      </c>
    </row>
    <row r="28" spans="1:20" ht="15" x14ac:dyDescent="0.2">
      <c r="A28" s="3" t="s">
        <v>18</v>
      </c>
      <c r="B28" s="4" t="s">
        <v>321</v>
      </c>
      <c r="C28" s="5" t="s">
        <v>591</v>
      </c>
      <c r="D28" s="4" t="s">
        <v>592</v>
      </c>
      <c r="E28" s="4" t="s">
        <v>254</v>
      </c>
      <c r="F28" s="4" t="s">
        <v>22</v>
      </c>
      <c r="G28" s="3" t="s">
        <v>31</v>
      </c>
      <c r="H28" s="6" t="s">
        <v>24</v>
      </c>
      <c r="I28" s="7">
        <v>42711.216666666667</v>
      </c>
      <c r="J28" s="17">
        <v>42782.600694444445</v>
      </c>
      <c r="K28" s="4"/>
      <c r="L28" s="20">
        <f>INDEX(Sheet1!$A$2:$B$9,MATCH(general_report!J28,Sheet1!$A$2:$A$9,1),2)</f>
        <v>42793</v>
      </c>
      <c r="M28" s="21">
        <f t="shared" si="0"/>
        <v>0</v>
      </c>
      <c r="N28" s="4">
        <v>21</v>
      </c>
      <c r="O28" s="4" t="s">
        <v>554</v>
      </c>
      <c r="P28" s="4" t="s">
        <v>593</v>
      </c>
      <c r="Q28" s="4" t="s">
        <v>257</v>
      </c>
      <c r="R28" s="4" t="s">
        <v>25</v>
      </c>
      <c r="S28" s="4" t="s">
        <v>32</v>
      </c>
      <c r="T28" s="4" t="s">
        <v>26</v>
      </c>
    </row>
    <row r="29" spans="1:20" ht="28.5" x14ac:dyDescent="0.2">
      <c r="A29" s="3" t="s">
        <v>18</v>
      </c>
      <c r="B29" s="6" t="s">
        <v>340</v>
      </c>
      <c r="C29" s="5" t="s">
        <v>589</v>
      </c>
      <c r="D29" s="4" t="s">
        <v>590</v>
      </c>
      <c r="E29" s="4" t="s">
        <v>254</v>
      </c>
      <c r="F29" s="4" t="s">
        <v>22</v>
      </c>
      <c r="G29" s="3" t="s">
        <v>31</v>
      </c>
      <c r="H29" s="6" t="s">
        <v>24</v>
      </c>
      <c r="I29" s="7">
        <v>42711.474305555559</v>
      </c>
      <c r="J29" s="17">
        <v>42800.791666666664</v>
      </c>
      <c r="K29" s="4"/>
      <c r="L29" s="20">
        <f>INDEX(Sheet1!$A$2:$B$9,MATCH(general_report!J29,Sheet1!$A$2:$A$9,1),2)</f>
        <v>42807</v>
      </c>
      <c r="M29" s="21">
        <f t="shared" si="0"/>
        <v>0</v>
      </c>
      <c r="N29" s="4">
        <v>2</v>
      </c>
      <c r="O29" s="4" t="s">
        <v>361</v>
      </c>
      <c r="P29" s="4" t="s">
        <v>358</v>
      </c>
      <c r="Q29" s="4" t="s">
        <v>257</v>
      </c>
      <c r="R29" s="4" t="s">
        <v>25</v>
      </c>
      <c r="S29" s="4" t="s">
        <v>32</v>
      </c>
      <c r="T29" s="4" t="s">
        <v>26</v>
      </c>
    </row>
    <row r="30" spans="1:20" ht="15" x14ac:dyDescent="0.2">
      <c r="A30" s="3" t="s">
        <v>18</v>
      </c>
      <c r="B30" s="6" t="s">
        <v>340</v>
      </c>
      <c r="C30" s="5" t="s">
        <v>587</v>
      </c>
      <c r="D30" s="4" t="s">
        <v>588</v>
      </c>
      <c r="E30" s="4" t="s">
        <v>254</v>
      </c>
      <c r="F30" s="4" t="s">
        <v>22</v>
      </c>
      <c r="G30" s="3" t="s">
        <v>31</v>
      </c>
      <c r="H30" s="6" t="s">
        <v>24</v>
      </c>
      <c r="I30" s="7">
        <v>42711.477083333331</v>
      </c>
      <c r="J30" s="17">
        <v>42800.792361111111</v>
      </c>
      <c r="K30" s="4"/>
      <c r="L30" s="20">
        <f>INDEX(Sheet1!$A$2:$B$9,MATCH(general_report!J30,Sheet1!$A$2:$A$9,1),2)</f>
        <v>42807</v>
      </c>
      <c r="M30" s="21">
        <f t="shared" si="0"/>
        <v>0</v>
      </c>
      <c r="N30" s="4">
        <v>2</v>
      </c>
      <c r="O30" s="4" t="s">
        <v>361</v>
      </c>
      <c r="P30" s="4" t="s">
        <v>358</v>
      </c>
      <c r="Q30" s="4" t="s">
        <v>257</v>
      </c>
      <c r="R30" s="4" t="s">
        <v>25</v>
      </c>
      <c r="S30" s="4" t="s">
        <v>32</v>
      </c>
      <c r="T30" s="4" t="s">
        <v>26</v>
      </c>
    </row>
    <row r="31" spans="1:20" ht="28.5" x14ac:dyDescent="0.2">
      <c r="A31" s="3" t="s">
        <v>18</v>
      </c>
      <c r="B31" s="6" t="s">
        <v>340</v>
      </c>
      <c r="C31" s="5" t="s">
        <v>585</v>
      </c>
      <c r="D31" s="4" t="s">
        <v>586</v>
      </c>
      <c r="E31" s="4" t="s">
        <v>254</v>
      </c>
      <c r="F31" s="4" t="s">
        <v>22</v>
      </c>
      <c r="G31" s="3" t="s">
        <v>31</v>
      </c>
      <c r="H31" s="6" t="s">
        <v>24</v>
      </c>
      <c r="I31" s="7">
        <v>42711.479166666664</v>
      </c>
      <c r="J31" s="17">
        <v>42800.791666666664</v>
      </c>
      <c r="K31" s="4"/>
      <c r="L31" s="20">
        <f>INDEX(Sheet1!$A$2:$B$9,MATCH(general_report!J31,Sheet1!$A$2:$A$9,1),2)</f>
        <v>42807</v>
      </c>
      <c r="M31" s="21">
        <f t="shared" si="0"/>
        <v>0</v>
      </c>
      <c r="N31" s="4">
        <v>2</v>
      </c>
      <c r="O31" s="4" t="s">
        <v>361</v>
      </c>
      <c r="P31" s="4" t="s">
        <v>358</v>
      </c>
      <c r="Q31" s="4" t="s">
        <v>257</v>
      </c>
      <c r="R31" s="4" t="s">
        <v>25</v>
      </c>
      <c r="S31" s="4" t="s">
        <v>32</v>
      </c>
      <c r="T31" s="4" t="s">
        <v>26</v>
      </c>
    </row>
    <row r="32" spans="1:20" ht="15" x14ac:dyDescent="0.2">
      <c r="A32" s="3" t="s">
        <v>18</v>
      </c>
      <c r="B32" s="4" t="s">
        <v>455</v>
      </c>
      <c r="C32" s="5" t="s">
        <v>583</v>
      </c>
      <c r="D32" s="4" t="s">
        <v>584</v>
      </c>
      <c r="E32" s="4" t="s">
        <v>254</v>
      </c>
      <c r="F32" s="4" t="s">
        <v>22</v>
      </c>
      <c r="G32" s="3" t="s">
        <v>31</v>
      </c>
      <c r="H32" s="6" t="s">
        <v>24</v>
      </c>
      <c r="I32" s="7">
        <v>42713.257638888892</v>
      </c>
      <c r="J32" s="17">
        <v>42797.554861111108</v>
      </c>
      <c r="K32" s="4"/>
      <c r="L32" s="20">
        <f>INDEX(Sheet1!$A$2:$B$9,MATCH(general_report!J32,Sheet1!$A$2:$A$9,1),2)</f>
        <v>42807</v>
      </c>
      <c r="M32" s="21">
        <f t="shared" si="0"/>
        <v>0</v>
      </c>
      <c r="N32" s="4">
        <v>13</v>
      </c>
      <c r="O32" s="4" t="s">
        <v>361</v>
      </c>
      <c r="P32" s="4" t="s">
        <v>489</v>
      </c>
      <c r="Q32" s="4" t="s">
        <v>257</v>
      </c>
      <c r="R32" s="4" t="s">
        <v>25</v>
      </c>
      <c r="S32" s="4" t="s">
        <v>32</v>
      </c>
      <c r="T32" s="4" t="s">
        <v>26</v>
      </c>
    </row>
    <row r="33" spans="1:20" ht="15" x14ac:dyDescent="0.2">
      <c r="A33" s="3" t="s">
        <v>18</v>
      </c>
      <c r="B33" s="4" t="s">
        <v>274</v>
      </c>
      <c r="C33" s="5" t="s">
        <v>581</v>
      </c>
      <c r="D33" s="4" t="s">
        <v>582</v>
      </c>
      <c r="E33" s="4" t="s">
        <v>213</v>
      </c>
      <c r="F33" s="4" t="s">
        <v>163</v>
      </c>
      <c r="G33" s="3" t="s">
        <v>23</v>
      </c>
      <c r="H33" s="6" t="s">
        <v>24</v>
      </c>
      <c r="I33" s="7">
        <v>42713.661805555559</v>
      </c>
      <c r="J33" s="17">
        <v>42793.356944444444</v>
      </c>
      <c r="K33" s="4"/>
      <c r="L33" s="20">
        <f>INDEX(Sheet1!$A$2:$B$9,MATCH(general_report!J33,Sheet1!$A$2:$A$9,1),2)</f>
        <v>42793</v>
      </c>
      <c r="M33" s="21">
        <f t="shared" si="0"/>
        <v>0</v>
      </c>
      <c r="N33" s="4">
        <v>13</v>
      </c>
      <c r="O33" s="4"/>
      <c r="P33" s="4" t="s">
        <v>335</v>
      </c>
      <c r="Q33" s="4"/>
      <c r="R33" s="4" t="s">
        <v>25</v>
      </c>
      <c r="S33" s="4" t="s">
        <v>32</v>
      </c>
      <c r="T33" s="4" t="s">
        <v>41</v>
      </c>
    </row>
    <row r="34" spans="1:20" ht="28.5" x14ac:dyDescent="0.2">
      <c r="A34" s="3" t="s">
        <v>18</v>
      </c>
      <c r="B34" s="6" t="s">
        <v>340</v>
      </c>
      <c r="C34" s="5" t="s">
        <v>579</v>
      </c>
      <c r="D34" s="4" t="s">
        <v>580</v>
      </c>
      <c r="E34" s="4" t="s">
        <v>254</v>
      </c>
      <c r="F34" s="4" t="s">
        <v>22</v>
      </c>
      <c r="G34" s="3" t="s">
        <v>31</v>
      </c>
      <c r="H34" s="6" t="s">
        <v>24</v>
      </c>
      <c r="I34" s="7">
        <v>42715.972916666666</v>
      </c>
      <c r="J34" s="17">
        <v>42800.791666666664</v>
      </c>
      <c r="K34" s="4"/>
      <c r="L34" s="20">
        <f>INDEX(Sheet1!$A$2:$B$9,MATCH(general_report!J34,Sheet1!$A$2:$A$9,1),2)</f>
        <v>42807</v>
      </c>
      <c r="M34" s="21">
        <f t="shared" si="0"/>
        <v>0</v>
      </c>
      <c r="N34" s="4">
        <v>2</v>
      </c>
      <c r="O34" s="4" t="s">
        <v>361</v>
      </c>
      <c r="P34" s="4" t="s">
        <v>568</v>
      </c>
      <c r="Q34" s="4" t="s">
        <v>257</v>
      </c>
      <c r="R34" s="4" t="s">
        <v>25</v>
      </c>
      <c r="S34" s="4" t="s">
        <v>32</v>
      </c>
      <c r="T34" s="4" t="s">
        <v>26</v>
      </c>
    </row>
    <row r="35" spans="1:20" ht="28.5" x14ac:dyDescent="0.2">
      <c r="A35" s="3" t="s">
        <v>18</v>
      </c>
      <c r="B35" s="6" t="s">
        <v>340</v>
      </c>
      <c r="C35" s="5" t="s">
        <v>577</v>
      </c>
      <c r="D35" s="4" t="s">
        <v>578</v>
      </c>
      <c r="E35" s="4" t="s">
        <v>254</v>
      </c>
      <c r="F35" s="4" t="s">
        <v>22</v>
      </c>
      <c r="G35" s="3" t="s">
        <v>31</v>
      </c>
      <c r="H35" s="6" t="s">
        <v>24</v>
      </c>
      <c r="I35" s="7">
        <v>42715.98333333333</v>
      </c>
      <c r="J35" s="17">
        <v>42800.791666666664</v>
      </c>
      <c r="K35" s="4"/>
      <c r="L35" s="20">
        <f>INDEX(Sheet1!$A$2:$B$9,MATCH(general_report!J35,Sheet1!$A$2:$A$9,1),2)</f>
        <v>42807</v>
      </c>
      <c r="M35" s="21">
        <f t="shared" si="0"/>
        <v>0</v>
      </c>
      <c r="N35" s="4">
        <v>2</v>
      </c>
      <c r="O35" s="4" t="s">
        <v>361</v>
      </c>
      <c r="P35" s="4" t="s">
        <v>568</v>
      </c>
      <c r="Q35" s="4" t="s">
        <v>257</v>
      </c>
      <c r="R35" s="4" t="s">
        <v>25</v>
      </c>
      <c r="S35" s="4" t="s">
        <v>32</v>
      </c>
      <c r="T35" s="4" t="s">
        <v>26</v>
      </c>
    </row>
    <row r="36" spans="1:20" ht="15" x14ac:dyDescent="0.2">
      <c r="A36" s="3" t="s">
        <v>18</v>
      </c>
      <c r="B36" s="6" t="s">
        <v>340</v>
      </c>
      <c r="C36" s="5" t="s">
        <v>575</v>
      </c>
      <c r="D36" s="4" t="s">
        <v>576</v>
      </c>
      <c r="E36" s="4" t="s">
        <v>254</v>
      </c>
      <c r="F36" s="4" t="s">
        <v>22</v>
      </c>
      <c r="G36" s="3" t="s">
        <v>31</v>
      </c>
      <c r="H36" s="6" t="s">
        <v>24</v>
      </c>
      <c r="I36" s="7">
        <v>42716.007638888892</v>
      </c>
      <c r="J36" s="17">
        <v>42800.791666666664</v>
      </c>
      <c r="K36" s="4"/>
      <c r="L36" s="20">
        <f>INDEX(Sheet1!$A$2:$B$9,MATCH(general_report!J36,Sheet1!$A$2:$A$9,1),2)</f>
        <v>42807</v>
      </c>
      <c r="M36" s="21">
        <f t="shared" si="0"/>
        <v>0</v>
      </c>
      <c r="N36" s="4">
        <v>2</v>
      </c>
      <c r="O36" s="4" t="s">
        <v>361</v>
      </c>
      <c r="P36" s="4" t="s">
        <v>568</v>
      </c>
      <c r="Q36" s="4" t="s">
        <v>257</v>
      </c>
      <c r="R36" s="4" t="s">
        <v>25</v>
      </c>
      <c r="S36" s="4" t="s">
        <v>32</v>
      </c>
      <c r="T36" s="4" t="s">
        <v>26</v>
      </c>
    </row>
    <row r="37" spans="1:20" ht="28.5" x14ac:dyDescent="0.2">
      <c r="A37" s="3" t="s">
        <v>18</v>
      </c>
      <c r="B37" s="6" t="s">
        <v>340</v>
      </c>
      <c r="C37" s="5" t="s">
        <v>573</v>
      </c>
      <c r="D37" s="4" t="s">
        <v>574</v>
      </c>
      <c r="E37" s="4" t="s">
        <v>254</v>
      </c>
      <c r="F37" s="4" t="s">
        <v>22</v>
      </c>
      <c r="G37" s="3" t="s">
        <v>31</v>
      </c>
      <c r="H37" s="6" t="s">
        <v>24</v>
      </c>
      <c r="I37" s="7">
        <v>42716.019444444442</v>
      </c>
      <c r="J37" s="17">
        <v>42800.791666666664</v>
      </c>
      <c r="K37" s="4"/>
      <c r="L37" s="20">
        <f>INDEX(Sheet1!$A$2:$B$9,MATCH(general_report!J37,Sheet1!$A$2:$A$9,1),2)</f>
        <v>42807</v>
      </c>
      <c r="M37" s="21">
        <f t="shared" si="0"/>
        <v>0</v>
      </c>
      <c r="N37" s="4">
        <v>2</v>
      </c>
      <c r="O37" s="4" t="s">
        <v>361</v>
      </c>
      <c r="P37" s="4" t="s">
        <v>568</v>
      </c>
      <c r="Q37" s="4" t="s">
        <v>257</v>
      </c>
      <c r="R37" s="4" t="s">
        <v>25</v>
      </c>
      <c r="S37" s="4" t="s">
        <v>32</v>
      </c>
      <c r="T37" s="4" t="s">
        <v>26</v>
      </c>
    </row>
    <row r="38" spans="1:20" ht="28.5" x14ac:dyDescent="0.2">
      <c r="A38" s="3" t="s">
        <v>18</v>
      </c>
      <c r="B38" s="6" t="s">
        <v>340</v>
      </c>
      <c r="C38" s="5" t="s">
        <v>571</v>
      </c>
      <c r="D38" s="4" t="s">
        <v>572</v>
      </c>
      <c r="E38" s="4" t="s">
        <v>254</v>
      </c>
      <c r="F38" s="4" t="s">
        <v>22</v>
      </c>
      <c r="G38" s="3" t="s">
        <v>31</v>
      </c>
      <c r="H38" s="6" t="s">
        <v>24</v>
      </c>
      <c r="I38" s="7">
        <v>42716.066666666666</v>
      </c>
      <c r="J38" s="17">
        <v>42800.791666666664</v>
      </c>
      <c r="K38" s="4"/>
      <c r="L38" s="20">
        <f>INDEX(Sheet1!$A$2:$B$9,MATCH(general_report!J38,Sheet1!$A$2:$A$9,1),2)</f>
        <v>42807</v>
      </c>
      <c r="M38" s="21">
        <f t="shared" si="0"/>
        <v>0</v>
      </c>
      <c r="N38" s="4">
        <v>2</v>
      </c>
      <c r="O38" s="4" t="s">
        <v>361</v>
      </c>
      <c r="P38" s="4" t="s">
        <v>568</v>
      </c>
      <c r="Q38" s="4" t="s">
        <v>257</v>
      </c>
      <c r="R38" s="4" t="s">
        <v>25</v>
      </c>
      <c r="S38" s="4" t="s">
        <v>32</v>
      </c>
      <c r="T38" s="4" t="s">
        <v>26</v>
      </c>
    </row>
    <row r="39" spans="1:20" ht="28.5" x14ac:dyDescent="0.2">
      <c r="A39" s="3" t="s">
        <v>18</v>
      </c>
      <c r="B39" s="6" t="s">
        <v>340</v>
      </c>
      <c r="C39" s="5" t="s">
        <v>569</v>
      </c>
      <c r="D39" s="4" t="s">
        <v>570</v>
      </c>
      <c r="E39" s="4" t="s">
        <v>254</v>
      </c>
      <c r="F39" s="4" t="s">
        <v>22</v>
      </c>
      <c r="G39" s="3" t="s">
        <v>31</v>
      </c>
      <c r="H39" s="6" t="s">
        <v>24</v>
      </c>
      <c r="I39" s="7">
        <v>42716.087500000001</v>
      </c>
      <c r="J39" s="17">
        <v>42800.791666666664</v>
      </c>
      <c r="K39" s="4"/>
      <c r="L39" s="20">
        <f>INDEX(Sheet1!$A$2:$B$9,MATCH(general_report!J39,Sheet1!$A$2:$A$9,1),2)</f>
        <v>42807</v>
      </c>
      <c r="M39" s="21">
        <f t="shared" si="0"/>
        <v>0</v>
      </c>
      <c r="N39" s="4">
        <v>2</v>
      </c>
      <c r="O39" s="4" t="s">
        <v>361</v>
      </c>
      <c r="P39" s="4" t="s">
        <v>568</v>
      </c>
      <c r="Q39" s="4" t="s">
        <v>257</v>
      </c>
      <c r="R39" s="4" t="s">
        <v>25</v>
      </c>
      <c r="S39" s="4" t="s">
        <v>32</v>
      </c>
      <c r="T39" s="4" t="s">
        <v>26</v>
      </c>
    </row>
    <row r="40" spans="1:20" ht="28.5" x14ac:dyDescent="0.2">
      <c r="A40" s="3" t="s">
        <v>18</v>
      </c>
      <c r="B40" s="6" t="s">
        <v>340</v>
      </c>
      <c r="C40" s="5" t="s">
        <v>566</v>
      </c>
      <c r="D40" s="4" t="s">
        <v>567</v>
      </c>
      <c r="E40" s="4" t="s">
        <v>254</v>
      </c>
      <c r="F40" s="4" t="s">
        <v>22</v>
      </c>
      <c r="G40" s="3" t="s">
        <v>31</v>
      </c>
      <c r="H40" s="6" t="s">
        <v>24</v>
      </c>
      <c r="I40" s="7">
        <v>42716.09652777778</v>
      </c>
      <c r="J40" s="17">
        <v>42800.791666666664</v>
      </c>
      <c r="K40" s="4"/>
      <c r="L40" s="20">
        <f>INDEX(Sheet1!$A$2:$B$9,MATCH(general_report!J40,Sheet1!$A$2:$A$9,1),2)</f>
        <v>42807</v>
      </c>
      <c r="M40" s="21">
        <f t="shared" si="0"/>
        <v>0</v>
      </c>
      <c r="N40" s="4">
        <v>2</v>
      </c>
      <c r="O40" s="4" t="s">
        <v>361</v>
      </c>
      <c r="P40" s="4" t="s">
        <v>568</v>
      </c>
      <c r="Q40" s="4" t="s">
        <v>257</v>
      </c>
      <c r="R40" s="4" t="s">
        <v>25</v>
      </c>
      <c r="S40" s="4" t="s">
        <v>32</v>
      </c>
      <c r="T40" s="4" t="s">
        <v>26</v>
      </c>
    </row>
    <row r="41" spans="1:20" ht="28.5" x14ac:dyDescent="0.2">
      <c r="A41" s="3" t="s">
        <v>18</v>
      </c>
      <c r="B41" s="4" t="s">
        <v>563</v>
      </c>
      <c r="C41" s="5" t="s">
        <v>564</v>
      </c>
      <c r="D41" s="4" t="s">
        <v>565</v>
      </c>
      <c r="E41" s="4" t="s">
        <v>64</v>
      </c>
      <c r="F41" s="4" t="s">
        <v>22</v>
      </c>
      <c r="G41" s="3" t="s">
        <v>23</v>
      </c>
      <c r="H41" s="6" t="s">
        <v>24</v>
      </c>
      <c r="I41" s="7">
        <v>42717.361111111109</v>
      </c>
      <c r="J41" s="17">
        <v>42795.801388888889</v>
      </c>
      <c r="K41" s="4"/>
      <c r="L41" s="20">
        <f>INDEX(Sheet1!$A$2:$B$9,MATCH(general_report!J41,Sheet1!$A$2:$A$9,1),2)</f>
        <v>42807</v>
      </c>
      <c r="M41" s="21">
        <f t="shared" si="0"/>
        <v>0</v>
      </c>
      <c r="N41" s="4">
        <v>13</v>
      </c>
      <c r="O41" s="4"/>
      <c r="P41" s="4" t="s">
        <v>562</v>
      </c>
      <c r="Q41" s="4"/>
      <c r="R41" s="4" t="s">
        <v>32</v>
      </c>
      <c r="S41" s="4" t="s">
        <v>32</v>
      </c>
      <c r="T41" s="4" t="s">
        <v>41</v>
      </c>
    </row>
    <row r="42" spans="1:20" ht="42.75" x14ac:dyDescent="0.2">
      <c r="A42" s="3" t="s">
        <v>18</v>
      </c>
      <c r="B42" s="4" t="s">
        <v>559</v>
      </c>
      <c r="C42" s="5" t="s">
        <v>560</v>
      </c>
      <c r="D42" s="4" t="s">
        <v>561</v>
      </c>
      <c r="E42" s="4" t="s">
        <v>64</v>
      </c>
      <c r="F42" s="4" t="s">
        <v>22</v>
      </c>
      <c r="G42" s="3" t="s">
        <v>23</v>
      </c>
      <c r="H42" s="6" t="s">
        <v>24</v>
      </c>
      <c r="I42" s="7">
        <v>42717.366666666669</v>
      </c>
      <c r="J42" s="17">
        <v>42803.181944444441</v>
      </c>
      <c r="K42" s="4"/>
      <c r="L42" s="20">
        <f>INDEX(Sheet1!$A$2:$B$9,MATCH(general_report!J42,Sheet1!$A$2:$A$9,1),2)</f>
        <v>42807</v>
      </c>
      <c r="M42" s="21">
        <f t="shared" si="0"/>
        <v>0</v>
      </c>
      <c r="N42" s="4">
        <v>13</v>
      </c>
      <c r="O42" s="4"/>
      <c r="P42" s="4" t="s">
        <v>562</v>
      </c>
      <c r="Q42" s="4"/>
      <c r="R42" s="4" t="s">
        <v>32</v>
      </c>
      <c r="S42" s="4" t="s">
        <v>32</v>
      </c>
      <c r="T42" s="4" t="s">
        <v>41</v>
      </c>
    </row>
    <row r="43" spans="1:20" ht="28.5" x14ac:dyDescent="0.2">
      <c r="A43" s="3" t="s">
        <v>18</v>
      </c>
      <c r="B43" s="4" t="s">
        <v>72</v>
      </c>
      <c r="C43" s="5" t="s">
        <v>557</v>
      </c>
      <c r="D43" s="4" t="s">
        <v>558</v>
      </c>
      <c r="E43" s="4" t="s">
        <v>58</v>
      </c>
      <c r="F43" s="4" t="s">
        <v>22</v>
      </c>
      <c r="G43" s="3" t="s">
        <v>77</v>
      </c>
      <c r="H43" s="4" t="s">
        <v>78</v>
      </c>
      <c r="I43" s="7">
        <v>42717.411805555559</v>
      </c>
      <c r="J43" s="17">
        <v>42800.601388888892</v>
      </c>
      <c r="K43" s="4"/>
      <c r="L43" s="20">
        <f>INDEX(Sheet1!$A$2:$B$9,MATCH(general_report!J43,Sheet1!$A$2:$A$9,1),2)</f>
        <v>42807</v>
      </c>
      <c r="M43" s="21">
        <f t="shared" si="0"/>
        <v>1</v>
      </c>
      <c r="N43" s="4">
        <v>18</v>
      </c>
      <c r="O43" s="4"/>
      <c r="P43" s="4" t="s">
        <v>53</v>
      </c>
      <c r="Q43" s="4" t="s">
        <v>71</v>
      </c>
      <c r="R43" s="4" t="s">
        <v>25</v>
      </c>
      <c r="S43" s="4" t="s">
        <v>25</v>
      </c>
      <c r="T43" s="4" t="s">
        <v>41</v>
      </c>
    </row>
    <row r="44" spans="1:20" ht="15" x14ac:dyDescent="0.2">
      <c r="A44" s="3" t="s">
        <v>18</v>
      </c>
      <c r="B44" s="4" t="s">
        <v>363</v>
      </c>
      <c r="C44" s="5" t="s">
        <v>555</v>
      </c>
      <c r="D44" s="4" t="s">
        <v>556</v>
      </c>
      <c r="E44" s="4" t="s">
        <v>254</v>
      </c>
      <c r="F44" s="4" t="s">
        <v>22</v>
      </c>
      <c r="G44" s="3" t="s">
        <v>23</v>
      </c>
      <c r="H44" s="6" t="s">
        <v>24</v>
      </c>
      <c r="I44" s="7">
        <v>42718.168055555558</v>
      </c>
      <c r="J44" s="17">
        <v>42795.854861111111</v>
      </c>
      <c r="K44" s="8">
        <v>42788</v>
      </c>
      <c r="L44" s="20">
        <f>INDEX(Sheet1!$A$2:$B$9,MATCH(general_report!J44,Sheet1!$A$2:$A$9,1),2)</f>
        <v>42807</v>
      </c>
      <c r="M44" s="21">
        <f t="shared" si="0"/>
        <v>0</v>
      </c>
      <c r="N44" s="4">
        <v>21</v>
      </c>
      <c r="O44" s="4" t="s">
        <v>361</v>
      </c>
      <c r="P44" s="4" t="s">
        <v>322</v>
      </c>
      <c r="Q44" s="4" t="s">
        <v>257</v>
      </c>
      <c r="R44" s="4" t="s">
        <v>25</v>
      </c>
      <c r="S44" s="4" t="s">
        <v>32</v>
      </c>
      <c r="T44" s="4" t="s">
        <v>26</v>
      </c>
    </row>
    <row r="45" spans="1:20" ht="15" x14ac:dyDescent="0.2">
      <c r="A45" s="3" t="s">
        <v>18</v>
      </c>
      <c r="B45" s="4" t="s">
        <v>363</v>
      </c>
      <c r="C45" s="5" t="s">
        <v>552</v>
      </c>
      <c r="D45" s="4" t="s">
        <v>553</v>
      </c>
      <c r="E45" s="4" t="s">
        <v>254</v>
      </c>
      <c r="F45" s="4" t="s">
        <v>22</v>
      </c>
      <c r="G45" s="3" t="s">
        <v>23</v>
      </c>
      <c r="H45" s="6" t="s">
        <v>24</v>
      </c>
      <c r="I45" s="7">
        <v>42723.240277777775</v>
      </c>
      <c r="J45" s="17">
        <v>42796.526388888888</v>
      </c>
      <c r="K45" s="8">
        <v>42797</v>
      </c>
      <c r="L45" s="20">
        <f>INDEX(Sheet1!$A$2:$B$9,MATCH(general_report!J45,Sheet1!$A$2:$A$9,1),2)</f>
        <v>42807</v>
      </c>
      <c r="M45" s="21">
        <f t="shared" si="0"/>
        <v>0</v>
      </c>
      <c r="N45" s="4">
        <v>13</v>
      </c>
      <c r="O45" s="4" t="s">
        <v>554</v>
      </c>
      <c r="P45" s="4" t="s">
        <v>547</v>
      </c>
      <c r="Q45" s="4" t="s">
        <v>257</v>
      </c>
      <c r="R45" s="4" t="s">
        <v>25</v>
      </c>
      <c r="S45" s="4" t="s">
        <v>32</v>
      </c>
      <c r="T45" s="4" t="s">
        <v>26</v>
      </c>
    </row>
    <row r="46" spans="1:20" ht="15" x14ac:dyDescent="0.2">
      <c r="A46" s="3" t="s">
        <v>18</v>
      </c>
      <c r="B46" s="6" t="s">
        <v>340</v>
      </c>
      <c r="C46" s="5" t="s">
        <v>550</v>
      </c>
      <c r="D46" s="4" t="s">
        <v>551</v>
      </c>
      <c r="E46" s="4" t="s">
        <v>254</v>
      </c>
      <c r="F46" s="4" t="s">
        <v>22</v>
      </c>
      <c r="G46" s="3" t="s">
        <v>31</v>
      </c>
      <c r="H46" s="6" t="s">
        <v>24</v>
      </c>
      <c r="I46" s="7">
        <v>42723.30972222222</v>
      </c>
      <c r="J46" s="17">
        <v>42800.791666666664</v>
      </c>
      <c r="K46" s="4"/>
      <c r="L46" s="20">
        <f>INDEX(Sheet1!$A$2:$B$9,MATCH(general_report!J46,Sheet1!$A$2:$A$9,1),2)</f>
        <v>42807</v>
      </c>
      <c r="M46" s="21">
        <f t="shared" si="0"/>
        <v>0</v>
      </c>
      <c r="N46" s="4">
        <v>2</v>
      </c>
      <c r="O46" s="4" t="s">
        <v>361</v>
      </c>
      <c r="P46" s="4" t="s">
        <v>547</v>
      </c>
      <c r="Q46" s="4" t="s">
        <v>257</v>
      </c>
      <c r="R46" s="4" t="s">
        <v>25</v>
      </c>
      <c r="S46" s="4" t="s">
        <v>32</v>
      </c>
      <c r="T46" s="4" t="s">
        <v>26</v>
      </c>
    </row>
    <row r="47" spans="1:20" ht="15" x14ac:dyDescent="0.2">
      <c r="A47" s="3" t="s">
        <v>18</v>
      </c>
      <c r="B47" s="6" t="s">
        <v>340</v>
      </c>
      <c r="C47" s="5" t="s">
        <v>548</v>
      </c>
      <c r="D47" s="4" t="s">
        <v>549</v>
      </c>
      <c r="E47" s="4" t="s">
        <v>254</v>
      </c>
      <c r="F47" s="4" t="s">
        <v>22</v>
      </c>
      <c r="G47" s="3" t="s">
        <v>31</v>
      </c>
      <c r="H47" s="6" t="s">
        <v>24</v>
      </c>
      <c r="I47" s="7">
        <v>42723.53402777778</v>
      </c>
      <c r="J47" s="17">
        <v>42800.791666666664</v>
      </c>
      <c r="K47" s="4"/>
      <c r="L47" s="20">
        <f>INDEX(Sheet1!$A$2:$B$9,MATCH(general_report!J47,Sheet1!$A$2:$A$9,1),2)</f>
        <v>42807</v>
      </c>
      <c r="M47" s="21">
        <f t="shared" si="0"/>
        <v>0</v>
      </c>
      <c r="N47" s="4">
        <v>2</v>
      </c>
      <c r="O47" s="4" t="s">
        <v>361</v>
      </c>
      <c r="P47" s="4" t="s">
        <v>547</v>
      </c>
      <c r="Q47" s="4" t="s">
        <v>257</v>
      </c>
      <c r="R47" s="4" t="s">
        <v>25</v>
      </c>
      <c r="S47" s="4" t="s">
        <v>32</v>
      </c>
      <c r="T47" s="4" t="s">
        <v>26</v>
      </c>
    </row>
    <row r="48" spans="1:20" ht="42.75" x14ac:dyDescent="0.2">
      <c r="A48" s="3" t="s">
        <v>18</v>
      </c>
      <c r="B48" s="6" t="s">
        <v>340</v>
      </c>
      <c r="C48" s="5" t="s">
        <v>545</v>
      </c>
      <c r="D48" s="4" t="s">
        <v>546</v>
      </c>
      <c r="E48" s="4" t="s">
        <v>254</v>
      </c>
      <c r="F48" s="4" t="s">
        <v>22</v>
      </c>
      <c r="G48" s="3" t="s">
        <v>31</v>
      </c>
      <c r="H48" s="6" t="s">
        <v>24</v>
      </c>
      <c r="I48" s="7">
        <v>42723.994444444441</v>
      </c>
      <c r="J48" s="17">
        <v>42800.791666666664</v>
      </c>
      <c r="K48" s="4"/>
      <c r="L48" s="20">
        <f>INDEX(Sheet1!$A$2:$B$9,MATCH(general_report!J48,Sheet1!$A$2:$A$9,1),2)</f>
        <v>42807</v>
      </c>
      <c r="M48" s="21">
        <f t="shared" si="0"/>
        <v>0</v>
      </c>
      <c r="N48" s="4">
        <v>2</v>
      </c>
      <c r="O48" s="4" t="s">
        <v>361</v>
      </c>
      <c r="P48" s="4" t="s">
        <v>547</v>
      </c>
      <c r="Q48" s="4" t="s">
        <v>257</v>
      </c>
      <c r="R48" s="4" t="s">
        <v>25</v>
      </c>
      <c r="S48" s="4" t="s">
        <v>32</v>
      </c>
      <c r="T48" s="4" t="s">
        <v>26</v>
      </c>
    </row>
    <row r="49" spans="1:20" ht="28.5" x14ac:dyDescent="0.2">
      <c r="A49" s="3" t="s">
        <v>18</v>
      </c>
      <c r="B49" s="6" t="s">
        <v>340</v>
      </c>
      <c r="C49" s="5" t="s">
        <v>543</v>
      </c>
      <c r="D49" s="4" t="s">
        <v>544</v>
      </c>
      <c r="E49" s="4" t="s">
        <v>254</v>
      </c>
      <c r="F49" s="4" t="s">
        <v>22</v>
      </c>
      <c r="G49" s="3" t="s">
        <v>31</v>
      </c>
      <c r="H49" s="6" t="s">
        <v>24</v>
      </c>
      <c r="I49" s="7">
        <v>42724.431250000001</v>
      </c>
      <c r="J49" s="17">
        <v>42800.792361111111</v>
      </c>
      <c r="K49" s="4"/>
      <c r="L49" s="20">
        <f>INDEX(Sheet1!$A$2:$B$9,MATCH(general_report!J49,Sheet1!$A$2:$A$9,1),2)</f>
        <v>42807</v>
      </c>
      <c r="M49" s="21">
        <f t="shared" si="0"/>
        <v>0</v>
      </c>
      <c r="N49" s="4">
        <v>2</v>
      </c>
      <c r="O49" s="4" t="s">
        <v>366</v>
      </c>
      <c r="P49" s="4" t="s">
        <v>450</v>
      </c>
      <c r="Q49" s="4" t="s">
        <v>257</v>
      </c>
      <c r="R49" s="4" t="s">
        <v>25</v>
      </c>
      <c r="S49" s="4" t="s">
        <v>32</v>
      </c>
      <c r="T49" s="4" t="s">
        <v>26</v>
      </c>
    </row>
    <row r="50" spans="1:20" ht="28.5" x14ac:dyDescent="0.2">
      <c r="A50" s="3" t="s">
        <v>18</v>
      </c>
      <c r="B50" s="6" t="s">
        <v>340</v>
      </c>
      <c r="C50" s="5" t="s">
        <v>541</v>
      </c>
      <c r="D50" s="4" t="s">
        <v>542</v>
      </c>
      <c r="E50" s="4" t="s">
        <v>254</v>
      </c>
      <c r="F50" s="4" t="s">
        <v>22</v>
      </c>
      <c r="G50" s="3" t="s">
        <v>31</v>
      </c>
      <c r="H50" s="6" t="s">
        <v>24</v>
      </c>
      <c r="I50" s="7">
        <v>42724.43472222222</v>
      </c>
      <c r="J50" s="17">
        <v>42800.791666666664</v>
      </c>
      <c r="K50" s="4"/>
      <c r="L50" s="20">
        <f>INDEX(Sheet1!$A$2:$B$9,MATCH(general_report!J50,Sheet1!$A$2:$A$9,1),2)</f>
        <v>42807</v>
      </c>
      <c r="M50" s="21">
        <f t="shared" si="0"/>
        <v>0</v>
      </c>
      <c r="N50" s="4">
        <v>2</v>
      </c>
      <c r="O50" s="4" t="s">
        <v>366</v>
      </c>
      <c r="P50" s="4" t="s">
        <v>450</v>
      </c>
      <c r="Q50" s="4" t="s">
        <v>257</v>
      </c>
      <c r="R50" s="4" t="s">
        <v>25</v>
      </c>
      <c r="S50" s="4" t="s">
        <v>32</v>
      </c>
      <c r="T50" s="4" t="s">
        <v>26</v>
      </c>
    </row>
    <row r="51" spans="1:20" ht="28.5" x14ac:dyDescent="0.2">
      <c r="A51" s="3" t="s">
        <v>18</v>
      </c>
      <c r="B51" s="6" t="s">
        <v>340</v>
      </c>
      <c r="C51" s="5" t="s">
        <v>539</v>
      </c>
      <c r="D51" s="4" t="s">
        <v>540</v>
      </c>
      <c r="E51" s="4" t="s">
        <v>254</v>
      </c>
      <c r="F51" s="4" t="s">
        <v>22</v>
      </c>
      <c r="G51" s="3" t="s">
        <v>31</v>
      </c>
      <c r="H51" s="6" t="s">
        <v>24</v>
      </c>
      <c r="I51" s="7">
        <v>42724.436805555553</v>
      </c>
      <c r="J51" s="17">
        <v>42800.791666666664</v>
      </c>
      <c r="K51" s="4"/>
      <c r="L51" s="20">
        <f>INDEX(Sheet1!$A$2:$B$9,MATCH(general_report!J51,Sheet1!$A$2:$A$9,1),2)</f>
        <v>42807</v>
      </c>
      <c r="M51" s="21">
        <f t="shared" si="0"/>
        <v>0</v>
      </c>
      <c r="N51" s="4">
        <v>2</v>
      </c>
      <c r="O51" s="4" t="s">
        <v>366</v>
      </c>
      <c r="P51" s="4" t="s">
        <v>450</v>
      </c>
      <c r="Q51" s="4" t="s">
        <v>257</v>
      </c>
      <c r="R51" s="4" t="s">
        <v>25</v>
      </c>
      <c r="S51" s="4" t="s">
        <v>32</v>
      </c>
      <c r="T51" s="4" t="s">
        <v>26</v>
      </c>
    </row>
    <row r="52" spans="1:20" ht="15" x14ac:dyDescent="0.2">
      <c r="A52" s="3" t="s">
        <v>18</v>
      </c>
      <c r="B52" s="6" t="s">
        <v>340</v>
      </c>
      <c r="C52" s="5" t="s">
        <v>537</v>
      </c>
      <c r="D52" s="4" t="s">
        <v>538</v>
      </c>
      <c r="E52" s="4" t="s">
        <v>254</v>
      </c>
      <c r="F52" s="4" t="s">
        <v>22</v>
      </c>
      <c r="G52" s="3" t="s">
        <v>31</v>
      </c>
      <c r="H52" s="6" t="s">
        <v>24</v>
      </c>
      <c r="I52" s="7">
        <v>42724.44027777778</v>
      </c>
      <c r="J52" s="17">
        <v>42800.791666666664</v>
      </c>
      <c r="K52" s="4"/>
      <c r="L52" s="20">
        <f>INDEX(Sheet1!$A$2:$B$9,MATCH(general_report!J52,Sheet1!$A$2:$A$9,1),2)</f>
        <v>42807</v>
      </c>
      <c r="M52" s="21">
        <f t="shared" si="0"/>
        <v>0</v>
      </c>
      <c r="N52" s="4">
        <v>2</v>
      </c>
      <c r="O52" s="4" t="s">
        <v>366</v>
      </c>
      <c r="P52" s="4" t="s">
        <v>450</v>
      </c>
      <c r="Q52" s="4" t="s">
        <v>257</v>
      </c>
      <c r="R52" s="4" t="s">
        <v>25</v>
      </c>
      <c r="S52" s="4" t="s">
        <v>32</v>
      </c>
      <c r="T52" s="4" t="s">
        <v>26</v>
      </c>
    </row>
    <row r="53" spans="1:20" ht="28.5" x14ac:dyDescent="0.2">
      <c r="A53" s="3" t="s">
        <v>18</v>
      </c>
      <c r="B53" s="4" t="s">
        <v>522</v>
      </c>
      <c r="C53" s="5" t="s">
        <v>535</v>
      </c>
      <c r="D53" s="4" t="s">
        <v>536</v>
      </c>
      <c r="E53" s="4" t="s">
        <v>254</v>
      </c>
      <c r="F53" s="4" t="s">
        <v>22</v>
      </c>
      <c r="G53" s="3" t="s">
        <v>23</v>
      </c>
      <c r="H53" s="6" t="s">
        <v>24</v>
      </c>
      <c r="I53" s="7">
        <v>42724.451388888891</v>
      </c>
      <c r="J53" s="17">
        <v>42796.636805555558</v>
      </c>
      <c r="K53" s="8">
        <v>42788</v>
      </c>
      <c r="L53" s="20">
        <f>INDEX(Sheet1!$A$2:$B$9,MATCH(general_report!J53,Sheet1!$A$2:$A$9,1),2)</f>
        <v>42807</v>
      </c>
      <c r="M53" s="21">
        <f t="shared" si="0"/>
        <v>0</v>
      </c>
      <c r="N53" s="4">
        <v>21</v>
      </c>
      <c r="O53" s="4" t="s">
        <v>449</v>
      </c>
      <c r="P53" s="4" t="s">
        <v>367</v>
      </c>
      <c r="Q53" s="4" t="s">
        <v>257</v>
      </c>
      <c r="R53" s="4" t="s">
        <v>25</v>
      </c>
      <c r="S53" s="4" t="s">
        <v>32</v>
      </c>
      <c r="T53" s="4" t="s">
        <v>26</v>
      </c>
    </row>
    <row r="54" spans="1:20" ht="15" x14ac:dyDescent="0.2">
      <c r="A54" s="3" t="s">
        <v>18</v>
      </c>
      <c r="B54" s="4" t="s">
        <v>363</v>
      </c>
      <c r="C54" s="5" t="s">
        <v>533</v>
      </c>
      <c r="D54" s="4" t="s">
        <v>534</v>
      </c>
      <c r="E54" s="4" t="s">
        <v>254</v>
      </c>
      <c r="F54" s="4" t="s">
        <v>22</v>
      </c>
      <c r="G54" s="3" t="s">
        <v>23</v>
      </c>
      <c r="H54" s="6" t="s">
        <v>24</v>
      </c>
      <c r="I54" s="7">
        <v>42724.458333333336</v>
      </c>
      <c r="J54" s="17">
        <v>42796.637499999997</v>
      </c>
      <c r="K54" s="8">
        <v>42788</v>
      </c>
      <c r="L54" s="20">
        <f>INDEX(Sheet1!$A$2:$B$9,MATCH(general_report!J54,Sheet1!$A$2:$A$9,1),2)</f>
        <v>42807</v>
      </c>
      <c r="M54" s="21">
        <f t="shared" si="0"/>
        <v>0</v>
      </c>
      <c r="N54" s="4">
        <v>21</v>
      </c>
      <c r="O54" s="4" t="s">
        <v>449</v>
      </c>
      <c r="P54" s="4" t="s">
        <v>367</v>
      </c>
      <c r="Q54" s="4" t="s">
        <v>257</v>
      </c>
      <c r="R54" s="4" t="s">
        <v>25</v>
      </c>
      <c r="S54" s="4" t="s">
        <v>32</v>
      </c>
      <c r="T54" s="4" t="s">
        <v>26</v>
      </c>
    </row>
    <row r="55" spans="1:20" ht="15" x14ac:dyDescent="0.2">
      <c r="A55" s="3" t="s">
        <v>18</v>
      </c>
      <c r="B55" s="4" t="s">
        <v>522</v>
      </c>
      <c r="C55" s="5" t="s">
        <v>531</v>
      </c>
      <c r="D55" s="4" t="s">
        <v>532</v>
      </c>
      <c r="E55" s="4" t="s">
        <v>254</v>
      </c>
      <c r="F55" s="4" t="s">
        <v>22</v>
      </c>
      <c r="G55" s="3" t="s">
        <v>23</v>
      </c>
      <c r="H55" s="6" t="s">
        <v>24</v>
      </c>
      <c r="I55" s="7">
        <v>42724.466666666667</v>
      </c>
      <c r="J55" s="17">
        <v>42796.637499999997</v>
      </c>
      <c r="K55" s="8">
        <v>42790</v>
      </c>
      <c r="L55" s="20">
        <f>INDEX(Sheet1!$A$2:$B$9,MATCH(general_report!J55,Sheet1!$A$2:$A$9,1),2)</f>
        <v>42807</v>
      </c>
      <c r="M55" s="21">
        <f t="shared" si="0"/>
        <v>0</v>
      </c>
      <c r="N55" s="4">
        <v>13</v>
      </c>
      <c r="O55" s="4" t="s">
        <v>449</v>
      </c>
      <c r="P55" s="4" t="s">
        <v>367</v>
      </c>
      <c r="Q55" s="4" t="s">
        <v>257</v>
      </c>
      <c r="R55" s="4" t="s">
        <v>25</v>
      </c>
      <c r="S55" s="4" t="s">
        <v>32</v>
      </c>
      <c r="T55" s="4" t="s">
        <v>26</v>
      </c>
    </row>
    <row r="56" spans="1:20" ht="28.5" x14ac:dyDescent="0.2">
      <c r="A56" s="3" t="s">
        <v>18</v>
      </c>
      <c r="B56" s="4" t="s">
        <v>363</v>
      </c>
      <c r="C56" s="5" t="s">
        <v>529</v>
      </c>
      <c r="D56" s="4" t="s">
        <v>530</v>
      </c>
      <c r="E56" s="4" t="s">
        <v>254</v>
      </c>
      <c r="F56" s="4" t="s">
        <v>22</v>
      </c>
      <c r="G56" s="3" t="s">
        <v>23</v>
      </c>
      <c r="H56" s="6" t="s">
        <v>24</v>
      </c>
      <c r="I56" s="7">
        <v>42724.46875</v>
      </c>
      <c r="J56" s="17">
        <v>42796.637499999997</v>
      </c>
      <c r="K56" s="8">
        <v>42788</v>
      </c>
      <c r="L56" s="20">
        <f>INDEX(Sheet1!$A$2:$B$9,MATCH(general_report!J56,Sheet1!$A$2:$A$9,1),2)</f>
        <v>42807</v>
      </c>
      <c r="M56" s="21">
        <f t="shared" si="0"/>
        <v>0</v>
      </c>
      <c r="N56" s="4">
        <v>13</v>
      </c>
      <c r="O56" s="4" t="s">
        <v>449</v>
      </c>
      <c r="P56" s="4" t="s">
        <v>367</v>
      </c>
      <c r="Q56" s="4" t="s">
        <v>257</v>
      </c>
      <c r="R56" s="4" t="s">
        <v>25</v>
      </c>
      <c r="S56" s="4" t="s">
        <v>32</v>
      </c>
      <c r="T56" s="4" t="s">
        <v>26</v>
      </c>
    </row>
    <row r="57" spans="1:20" ht="15" x14ac:dyDescent="0.2">
      <c r="A57" s="3" t="s">
        <v>18</v>
      </c>
      <c r="B57" s="6" t="s">
        <v>340</v>
      </c>
      <c r="C57" s="5" t="s">
        <v>527</v>
      </c>
      <c r="D57" s="4" t="s">
        <v>528</v>
      </c>
      <c r="E57" s="4" t="s">
        <v>254</v>
      </c>
      <c r="F57" s="4" t="s">
        <v>22</v>
      </c>
      <c r="G57" s="3" t="s">
        <v>31</v>
      </c>
      <c r="H57" s="6" t="s">
        <v>24</v>
      </c>
      <c r="I57" s="7">
        <v>42724.470138888886</v>
      </c>
      <c r="J57" s="17">
        <v>42800.791666666664</v>
      </c>
      <c r="K57" s="4"/>
      <c r="L57" s="20">
        <f>INDEX(Sheet1!$A$2:$B$9,MATCH(general_report!J57,Sheet1!$A$2:$A$9,1),2)</f>
        <v>42807</v>
      </c>
      <c r="M57" s="21">
        <f t="shared" si="0"/>
        <v>0</v>
      </c>
      <c r="N57" s="4">
        <v>2</v>
      </c>
      <c r="O57" s="4" t="s">
        <v>366</v>
      </c>
      <c r="P57" s="4" t="s">
        <v>362</v>
      </c>
      <c r="Q57" s="4" t="s">
        <v>257</v>
      </c>
      <c r="R57" s="4" t="s">
        <v>25</v>
      </c>
      <c r="S57" s="4" t="s">
        <v>32</v>
      </c>
      <c r="T57" s="4" t="s">
        <v>26</v>
      </c>
    </row>
    <row r="58" spans="1:20" ht="28.5" x14ac:dyDescent="0.2">
      <c r="A58" s="3" t="s">
        <v>18</v>
      </c>
      <c r="B58" s="4" t="s">
        <v>522</v>
      </c>
      <c r="C58" s="5" t="s">
        <v>525</v>
      </c>
      <c r="D58" s="4" t="s">
        <v>526</v>
      </c>
      <c r="E58" s="4" t="s">
        <v>254</v>
      </c>
      <c r="F58" s="4" t="s">
        <v>22</v>
      </c>
      <c r="G58" s="3" t="s">
        <v>23</v>
      </c>
      <c r="H58" s="6" t="s">
        <v>24</v>
      </c>
      <c r="I58" s="7">
        <v>42724.494444444441</v>
      </c>
      <c r="J58" s="17">
        <v>42796.638194444444</v>
      </c>
      <c r="K58" s="8">
        <v>42790</v>
      </c>
      <c r="L58" s="20">
        <f>INDEX(Sheet1!$A$2:$B$9,MATCH(general_report!J58,Sheet1!$A$2:$A$9,1),2)</f>
        <v>42807</v>
      </c>
      <c r="M58" s="21">
        <f t="shared" si="0"/>
        <v>0</v>
      </c>
      <c r="N58" s="4">
        <v>21</v>
      </c>
      <c r="O58" s="4" t="s">
        <v>449</v>
      </c>
      <c r="P58" s="4" t="s">
        <v>367</v>
      </c>
      <c r="Q58" s="4" t="s">
        <v>257</v>
      </c>
      <c r="R58" s="4" t="s">
        <v>25</v>
      </c>
      <c r="S58" s="4" t="s">
        <v>32</v>
      </c>
      <c r="T58" s="4" t="s">
        <v>26</v>
      </c>
    </row>
    <row r="59" spans="1:20" ht="28.5" x14ac:dyDescent="0.2">
      <c r="A59" s="3" t="s">
        <v>18</v>
      </c>
      <c r="B59" s="4" t="s">
        <v>522</v>
      </c>
      <c r="C59" s="5" t="s">
        <v>523</v>
      </c>
      <c r="D59" s="4" t="s">
        <v>524</v>
      </c>
      <c r="E59" s="4" t="s">
        <v>254</v>
      </c>
      <c r="F59" s="4" t="s">
        <v>22</v>
      </c>
      <c r="G59" s="3" t="s">
        <v>23</v>
      </c>
      <c r="H59" s="6" t="s">
        <v>24</v>
      </c>
      <c r="I59" s="7">
        <v>42725.017361111109</v>
      </c>
      <c r="J59" s="17">
        <v>42796.636111111111</v>
      </c>
      <c r="K59" s="8">
        <v>42788</v>
      </c>
      <c r="L59" s="20">
        <f>INDEX(Sheet1!$A$2:$B$9,MATCH(general_report!J59,Sheet1!$A$2:$A$9,1),2)</f>
        <v>42807</v>
      </c>
      <c r="M59" s="21">
        <f t="shared" si="0"/>
        <v>0</v>
      </c>
      <c r="N59" s="4">
        <v>13</v>
      </c>
      <c r="O59" s="4" t="s">
        <v>449</v>
      </c>
      <c r="P59" s="4" t="s">
        <v>367</v>
      </c>
      <c r="Q59" s="4" t="s">
        <v>257</v>
      </c>
      <c r="R59" s="4" t="s">
        <v>25</v>
      </c>
      <c r="S59" s="4" t="s">
        <v>32</v>
      </c>
      <c r="T59" s="4" t="s">
        <v>26</v>
      </c>
    </row>
    <row r="60" spans="1:20" ht="28.5" x14ac:dyDescent="0.2">
      <c r="A60" s="3" t="s">
        <v>18</v>
      </c>
      <c r="B60" s="6" t="s">
        <v>340</v>
      </c>
      <c r="C60" s="5" t="s">
        <v>520</v>
      </c>
      <c r="D60" s="4" t="s">
        <v>521</v>
      </c>
      <c r="E60" s="4" t="s">
        <v>254</v>
      </c>
      <c r="F60" s="4" t="s">
        <v>22</v>
      </c>
      <c r="G60" s="3" t="s">
        <v>31</v>
      </c>
      <c r="H60" s="6" t="s">
        <v>24</v>
      </c>
      <c r="I60" s="7">
        <v>42725.025694444441</v>
      </c>
      <c r="J60" s="17">
        <v>42800.792361111111</v>
      </c>
      <c r="K60" s="4"/>
      <c r="L60" s="20">
        <f>INDEX(Sheet1!$A$2:$B$9,MATCH(general_report!J60,Sheet1!$A$2:$A$9,1),2)</f>
        <v>42807</v>
      </c>
      <c r="M60" s="21">
        <f t="shared" si="0"/>
        <v>0</v>
      </c>
      <c r="N60" s="4">
        <v>21</v>
      </c>
      <c r="O60" s="4" t="s">
        <v>366</v>
      </c>
      <c r="P60" s="4" t="s">
        <v>450</v>
      </c>
      <c r="Q60" s="4"/>
      <c r="R60" s="4" t="s">
        <v>25</v>
      </c>
      <c r="S60" s="4" t="s">
        <v>32</v>
      </c>
      <c r="T60" s="4" t="s">
        <v>26</v>
      </c>
    </row>
    <row r="61" spans="1:20" ht="28.5" x14ac:dyDescent="0.2">
      <c r="A61" s="3" t="s">
        <v>18</v>
      </c>
      <c r="B61" s="4" t="s">
        <v>251</v>
      </c>
      <c r="C61" s="5" t="s">
        <v>518</v>
      </c>
      <c r="D61" s="4" t="s">
        <v>519</v>
      </c>
      <c r="E61" s="4" t="s">
        <v>254</v>
      </c>
      <c r="F61" s="4" t="s">
        <v>22</v>
      </c>
      <c r="G61" s="3" t="s">
        <v>31</v>
      </c>
      <c r="H61" s="6" t="s">
        <v>24</v>
      </c>
      <c r="I61" s="7">
        <v>42725.084027777775</v>
      </c>
      <c r="J61" s="17">
        <v>42797.538194444445</v>
      </c>
      <c r="K61" s="4"/>
      <c r="L61" s="20">
        <f>INDEX(Sheet1!$A$2:$B$9,MATCH(general_report!J61,Sheet1!$A$2:$A$9,1),2)</f>
        <v>42807</v>
      </c>
      <c r="M61" s="21">
        <f t="shared" si="0"/>
        <v>0</v>
      </c>
      <c r="N61" s="4">
        <v>13</v>
      </c>
      <c r="O61" s="4" t="s">
        <v>366</v>
      </c>
      <c r="P61" s="4" t="s">
        <v>450</v>
      </c>
      <c r="Q61" s="4" t="s">
        <v>257</v>
      </c>
      <c r="R61" s="4" t="s">
        <v>25</v>
      </c>
      <c r="S61" s="4" t="s">
        <v>32</v>
      </c>
      <c r="T61" s="4" t="s">
        <v>26</v>
      </c>
    </row>
    <row r="62" spans="1:20" ht="28.5" x14ac:dyDescent="0.2">
      <c r="A62" s="3" t="s">
        <v>18</v>
      </c>
      <c r="B62" s="6" t="s">
        <v>340</v>
      </c>
      <c r="C62" s="5" t="s">
        <v>516</v>
      </c>
      <c r="D62" s="4" t="s">
        <v>517</v>
      </c>
      <c r="E62" s="4" t="s">
        <v>254</v>
      </c>
      <c r="F62" s="4" t="s">
        <v>22</v>
      </c>
      <c r="G62" s="3" t="s">
        <v>31</v>
      </c>
      <c r="H62" s="6" t="s">
        <v>24</v>
      </c>
      <c r="I62" s="7">
        <v>42725.09375</v>
      </c>
      <c r="J62" s="17">
        <v>42800.792361111111</v>
      </c>
      <c r="K62" s="4"/>
      <c r="L62" s="20">
        <f>INDEX(Sheet1!$A$2:$B$9,MATCH(general_report!J62,Sheet1!$A$2:$A$9,1),2)</f>
        <v>42807</v>
      </c>
      <c r="M62" s="21">
        <f t="shared" si="0"/>
        <v>0</v>
      </c>
      <c r="N62" s="4">
        <v>2</v>
      </c>
      <c r="O62" s="4" t="s">
        <v>366</v>
      </c>
      <c r="P62" s="4" t="s">
        <v>450</v>
      </c>
      <c r="Q62" s="4" t="s">
        <v>257</v>
      </c>
      <c r="R62" s="4" t="s">
        <v>25</v>
      </c>
      <c r="S62" s="4" t="s">
        <v>32</v>
      </c>
      <c r="T62" s="4" t="s">
        <v>26</v>
      </c>
    </row>
    <row r="63" spans="1:20" ht="28.5" x14ac:dyDescent="0.2">
      <c r="A63" s="3" t="s">
        <v>18</v>
      </c>
      <c r="B63" s="6" t="s">
        <v>340</v>
      </c>
      <c r="C63" s="5" t="s">
        <v>490</v>
      </c>
      <c r="D63" s="4" t="s">
        <v>491</v>
      </c>
      <c r="E63" s="4" t="s">
        <v>254</v>
      </c>
      <c r="F63" s="4" t="s">
        <v>22</v>
      </c>
      <c r="G63" s="3" t="s">
        <v>31</v>
      </c>
      <c r="H63" s="6" t="s">
        <v>24</v>
      </c>
      <c r="I63" s="7">
        <v>42725.154861111114</v>
      </c>
      <c r="J63" s="17">
        <v>42800.791666666664</v>
      </c>
      <c r="K63" s="4"/>
      <c r="L63" s="20">
        <f>INDEX(Sheet1!$A$2:$B$9,MATCH(general_report!J63,Sheet1!$A$2:$A$9,1),2)</f>
        <v>42807</v>
      </c>
      <c r="M63" s="21">
        <f t="shared" si="0"/>
        <v>0</v>
      </c>
      <c r="N63" s="4">
        <v>2</v>
      </c>
      <c r="O63" s="4" t="s">
        <v>366</v>
      </c>
      <c r="P63" s="4" t="s">
        <v>450</v>
      </c>
      <c r="Q63" s="4" t="s">
        <v>257</v>
      </c>
      <c r="R63" s="4" t="s">
        <v>25</v>
      </c>
      <c r="S63" s="4" t="s">
        <v>32</v>
      </c>
      <c r="T63" s="4" t="s">
        <v>26</v>
      </c>
    </row>
    <row r="64" spans="1:20" ht="28.5" x14ac:dyDescent="0.2">
      <c r="A64" s="3" t="s">
        <v>18</v>
      </c>
      <c r="B64" s="6" t="s">
        <v>340</v>
      </c>
      <c r="C64" s="5" t="s">
        <v>492</v>
      </c>
      <c r="D64" s="4" t="s">
        <v>493</v>
      </c>
      <c r="E64" s="4" t="s">
        <v>254</v>
      </c>
      <c r="F64" s="4" t="s">
        <v>22</v>
      </c>
      <c r="G64" s="3" t="s">
        <v>31</v>
      </c>
      <c r="H64" s="6" t="s">
        <v>24</v>
      </c>
      <c r="I64" s="7">
        <v>42725.154861111114</v>
      </c>
      <c r="J64" s="17">
        <v>42800.792361111111</v>
      </c>
      <c r="K64" s="4"/>
      <c r="L64" s="20">
        <f>INDEX(Sheet1!$A$2:$B$9,MATCH(general_report!J64,Sheet1!$A$2:$A$9,1),2)</f>
        <v>42807</v>
      </c>
      <c r="M64" s="21">
        <f t="shared" si="0"/>
        <v>0</v>
      </c>
      <c r="N64" s="4">
        <v>2</v>
      </c>
      <c r="O64" s="4" t="s">
        <v>366</v>
      </c>
      <c r="P64" s="4" t="s">
        <v>450</v>
      </c>
      <c r="Q64" s="4" t="s">
        <v>257</v>
      </c>
      <c r="R64" s="4" t="s">
        <v>25</v>
      </c>
      <c r="S64" s="4" t="s">
        <v>32</v>
      </c>
      <c r="T64" s="4" t="s">
        <v>26</v>
      </c>
    </row>
    <row r="65" spans="1:20" ht="28.5" x14ac:dyDescent="0.2">
      <c r="A65" s="3" t="s">
        <v>18</v>
      </c>
      <c r="B65" s="6" t="s">
        <v>340</v>
      </c>
      <c r="C65" s="5" t="s">
        <v>494</v>
      </c>
      <c r="D65" s="4" t="s">
        <v>495</v>
      </c>
      <c r="E65" s="4" t="s">
        <v>254</v>
      </c>
      <c r="F65" s="4" t="s">
        <v>22</v>
      </c>
      <c r="G65" s="3" t="s">
        <v>31</v>
      </c>
      <c r="H65" s="6" t="s">
        <v>24</v>
      </c>
      <c r="I65" s="7">
        <v>42725.154861111114</v>
      </c>
      <c r="J65" s="17">
        <v>42800.791666666664</v>
      </c>
      <c r="K65" s="4"/>
      <c r="L65" s="20">
        <f>INDEX(Sheet1!$A$2:$B$9,MATCH(general_report!J65,Sheet1!$A$2:$A$9,1),2)</f>
        <v>42807</v>
      </c>
      <c r="M65" s="21">
        <f t="shared" si="0"/>
        <v>0</v>
      </c>
      <c r="N65" s="4">
        <v>2</v>
      </c>
      <c r="O65" s="4" t="s">
        <v>366</v>
      </c>
      <c r="P65" s="4" t="s">
        <v>450</v>
      </c>
      <c r="Q65" s="4" t="s">
        <v>257</v>
      </c>
      <c r="R65" s="4" t="s">
        <v>25</v>
      </c>
      <c r="S65" s="4" t="s">
        <v>32</v>
      </c>
      <c r="T65" s="4" t="s">
        <v>26</v>
      </c>
    </row>
    <row r="66" spans="1:20" ht="42.75" x14ac:dyDescent="0.2">
      <c r="A66" s="3" t="s">
        <v>18</v>
      </c>
      <c r="B66" s="6" t="s">
        <v>340</v>
      </c>
      <c r="C66" s="5" t="s">
        <v>496</v>
      </c>
      <c r="D66" s="4" t="s">
        <v>497</v>
      </c>
      <c r="E66" s="4" t="s">
        <v>254</v>
      </c>
      <c r="F66" s="4" t="s">
        <v>22</v>
      </c>
      <c r="G66" s="3" t="s">
        <v>31</v>
      </c>
      <c r="H66" s="6" t="s">
        <v>24</v>
      </c>
      <c r="I66" s="7">
        <v>42725.154861111114</v>
      </c>
      <c r="J66" s="17">
        <v>42800.791666666664</v>
      </c>
      <c r="K66" s="4"/>
      <c r="L66" s="20">
        <f>INDEX(Sheet1!$A$2:$B$9,MATCH(general_report!J66,Sheet1!$A$2:$A$9,1),2)</f>
        <v>42807</v>
      </c>
      <c r="M66" s="21">
        <f t="shared" si="0"/>
        <v>0</v>
      </c>
      <c r="N66" s="4">
        <v>2</v>
      </c>
      <c r="O66" s="4" t="s">
        <v>366</v>
      </c>
      <c r="P66" s="4" t="s">
        <v>450</v>
      </c>
      <c r="Q66" s="4" t="s">
        <v>257</v>
      </c>
      <c r="R66" s="4" t="s">
        <v>25</v>
      </c>
      <c r="S66" s="4" t="s">
        <v>32</v>
      </c>
      <c r="T66" s="4" t="s">
        <v>26</v>
      </c>
    </row>
    <row r="67" spans="1:20" ht="28.5" x14ac:dyDescent="0.2">
      <c r="A67" s="3" t="s">
        <v>18</v>
      </c>
      <c r="B67" s="6" t="s">
        <v>340</v>
      </c>
      <c r="C67" s="5" t="s">
        <v>498</v>
      </c>
      <c r="D67" s="4" t="s">
        <v>499</v>
      </c>
      <c r="E67" s="4" t="s">
        <v>254</v>
      </c>
      <c r="F67" s="4" t="s">
        <v>22</v>
      </c>
      <c r="G67" s="3" t="s">
        <v>31</v>
      </c>
      <c r="H67" s="6" t="s">
        <v>24</v>
      </c>
      <c r="I67" s="7">
        <v>42725.154861111114</v>
      </c>
      <c r="J67" s="17">
        <v>42800.792361111111</v>
      </c>
      <c r="K67" s="4"/>
      <c r="L67" s="20">
        <f>INDEX(Sheet1!$A$2:$B$9,MATCH(general_report!J67,Sheet1!$A$2:$A$9,1),2)</f>
        <v>42807</v>
      </c>
      <c r="M67" s="21">
        <f t="shared" ref="M67:M130" si="1">IF(H67="Fixed",1,0)</f>
        <v>0</v>
      </c>
      <c r="N67" s="4">
        <v>2</v>
      </c>
      <c r="O67" s="4" t="s">
        <v>449</v>
      </c>
      <c r="P67" s="4" t="s">
        <v>450</v>
      </c>
      <c r="Q67" s="4" t="s">
        <v>257</v>
      </c>
      <c r="R67" s="4" t="s">
        <v>25</v>
      </c>
      <c r="S67" s="4" t="s">
        <v>32</v>
      </c>
      <c r="T67" s="4" t="s">
        <v>26</v>
      </c>
    </row>
    <row r="68" spans="1:20" ht="15" x14ac:dyDescent="0.2">
      <c r="A68" s="3" t="s">
        <v>18</v>
      </c>
      <c r="B68" s="6" t="s">
        <v>340</v>
      </c>
      <c r="C68" s="5" t="s">
        <v>500</v>
      </c>
      <c r="D68" s="4" t="s">
        <v>501</v>
      </c>
      <c r="E68" s="4" t="s">
        <v>254</v>
      </c>
      <c r="F68" s="4" t="s">
        <v>22</v>
      </c>
      <c r="G68" s="3" t="s">
        <v>31</v>
      </c>
      <c r="H68" s="6" t="s">
        <v>24</v>
      </c>
      <c r="I68" s="7">
        <v>42725.154861111114</v>
      </c>
      <c r="J68" s="17">
        <v>42800.792361111111</v>
      </c>
      <c r="K68" s="4"/>
      <c r="L68" s="20">
        <f>INDEX(Sheet1!$A$2:$B$9,MATCH(general_report!J68,Sheet1!$A$2:$A$9,1),2)</f>
        <v>42807</v>
      </c>
      <c r="M68" s="21">
        <f t="shared" si="1"/>
        <v>0</v>
      </c>
      <c r="N68" s="4">
        <v>2</v>
      </c>
      <c r="O68" s="4" t="s">
        <v>366</v>
      </c>
      <c r="P68" s="4" t="s">
        <v>450</v>
      </c>
      <c r="Q68" s="4" t="s">
        <v>257</v>
      </c>
      <c r="R68" s="4" t="s">
        <v>25</v>
      </c>
      <c r="S68" s="4" t="s">
        <v>32</v>
      </c>
      <c r="T68" s="4" t="s">
        <v>26</v>
      </c>
    </row>
    <row r="69" spans="1:20" ht="15" x14ac:dyDescent="0.2">
      <c r="A69" s="3" t="s">
        <v>18</v>
      </c>
      <c r="B69" s="6" t="s">
        <v>340</v>
      </c>
      <c r="C69" s="5" t="s">
        <v>502</v>
      </c>
      <c r="D69" s="4" t="s">
        <v>503</v>
      </c>
      <c r="E69" s="4" t="s">
        <v>254</v>
      </c>
      <c r="F69" s="4" t="s">
        <v>22</v>
      </c>
      <c r="G69" s="3" t="s">
        <v>31</v>
      </c>
      <c r="H69" s="6" t="s">
        <v>24</v>
      </c>
      <c r="I69" s="7">
        <v>42725.154861111114</v>
      </c>
      <c r="J69" s="17">
        <v>42800.791666666664</v>
      </c>
      <c r="K69" s="4"/>
      <c r="L69" s="20">
        <f>INDEX(Sheet1!$A$2:$B$9,MATCH(general_report!J69,Sheet1!$A$2:$A$9,1),2)</f>
        <v>42807</v>
      </c>
      <c r="M69" s="21">
        <f t="shared" si="1"/>
        <v>0</v>
      </c>
      <c r="N69" s="4">
        <v>2</v>
      </c>
      <c r="O69" s="4" t="s">
        <v>366</v>
      </c>
      <c r="P69" s="4" t="s">
        <v>450</v>
      </c>
      <c r="Q69" s="4" t="s">
        <v>257</v>
      </c>
      <c r="R69" s="4" t="s">
        <v>25</v>
      </c>
      <c r="S69" s="4" t="s">
        <v>32</v>
      </c>
      <c r="T69" s="4" t="s">
        <v>26</v>
      </c>
    </row>
    <row r="70" spans="1:20" ht="15" x14ac:dyDescent="0.2">
      <c r="A70" s="3" t="s">
        <v>18</v>
      </c>
      <c r="B70" s="6" t="s">
        <v>340</v>
      </c>
      <c r="C70" s="5" t="s">
        <v>504</v>
      </c>
      <c r="D70" s="4" t="s">
        <v>505</v>
      </c>
      <c r="E70" s="4" t="s">
        <v>254</v>
      </c>
      <c r="F70" s="4" t="s">
        <v>22</v>
      </c>
      <c r="G70" s="3" t="s">
        <v>31</v>
      </c>
      <c r="H70" s="6" t="s">
        <v>24</v>
      </c>
      <c r="I70" s="7">
        <v>42725.154861111114</v>
      </c>
      <c r="J70" s="17">
        <v>42800.792361111111</v>
      </c>
      <c r="K70" s="4"/>
      <c r="L70" s="20">
        <f>INDEX(Sheet1!$A$2:$B$9,MATCH(general_report!J70,Sheet1!$A$2:$A$9,1),2)</f>
        <v>42807</v>
      </c>
      <c r="M70" s="21">
        <f t="shared" si="1"/>
        <v>0</v>
      </c>
      <c r="N70" s="4">
        <v>2</v>
      </c>
      <c r="O70" s="4" t="s">
        <v>366</v>
      </c>
      <c r="P70" s="4" t="s">
        <v>450</v>
      </c>
      <c r="Q70" s="4" t="s">
        <v>257</v>
      </c>
      <c r="R70" s="4" t="s">
        <v>25</v>
      </c>
      <c r="S70" s="4" t="s">
        <v>32</v>
      </c>
      <c r="T70" s="4" t="s">
        <v>26</v>
      </c>
    </row>
    <row r="71" spans="1:20" ht="15" x14ac:dyDescent="0.2">
      <c r="A71" s="3" t="s">
        <v>18</v>
      </c>
      <c r="B71" s="6" t="s">
        <v>340</v>
      </c>
      <c r="C71" s="5" t="s">
        <v>506</v>
      </c>
      <c r="D71" s="4" t="s">
        <v>507</v>
      </c>
      <c r="E71" s="4" t="s">
        <v>254</v>
      </c>
      <c r="F71" s="4" t="s">
        <v>22</v>
      </c>
      <c r="G71" s="3" t="s">
        <v>31</v>
      </c>
      <c r="H71" s="6" t="s">
        <v>24</v>
      </c>
      <c r="I71" s="7">
        <v>42725.154861111114</v>
      </c>
      <c r="J71" s="17">
        <v>42800.792361111111</v>
      </c>
      <c r="K71" s="4"/>
      <c r="L71" s="20">
        <f>INDEX(Sheet1!$A$2:$B$9,MATCH(general_report!J71,Sheet1!$A$2:$A$9,1),2)</f>
        <v>42807</v>
      </c>
      <c r="M71" s="21">
        <f t="shared" si="1"/>
        <v>0</v>
      </c>
      <c r="N71" s="4">
        <v>2</v>
      </c>
      <c r="O71" s="4" t="s">
        <v>366</v>
      </c>
      <c r="P71" s="4" t="s">
        <v>450</v>
      </c>
      <c r="Q71" s="4" t="s">
        <v>257</v>
      </c>
      <c r="R71" s="4" t="s">
        <v>25</v>
      </c>
      <c r="S71" s="4" t="s">
        <v>32</v>
      </c>
      <c r="T71" s="4" t="s">
        <v>26</v>
      </c>
    </row>
    <row r="72" spans="1:20" ht="15" x14ac:dyDescent="0.2">
      <c r="A72" s="3" t="s">
        <v>18</v>
      </c>
      <c r="B72" s="6" t="s">
        <v>340</v>
      </c>
      <c r="C72" s="5" t="s">
        <v>508</v>
      </c>
      <c r="D72" s="4" t="s">
        <v>509</v>
      </c>
      <c r="E72" s="4" t="s">
        <v>254</v>
      </c>
      <c r="F72" s="4" t="s">
        <v>22</v>
      </c>
      <c r="G72" s="3" t="s">
        <v>31</v>
      </c>
      <c r="H72" s="6" t="s">
        <v>24</v>
      </c>
      <c r="I72" s="7">
        <v>42725.154861111114</v>
      </c>
      <c r="J72" s="17">
        <v>42800.791666666664</v>
      </c>
      <c r="K72" s="4"/>
      <c r="L72" s="20">
        <f>INDEX(Sheet1!$A$2:$B$9,MATCH(general_report!J72,Sheet1!$A$2:$A$9,1),2)</f>
        <v>42807</v>
      </c>
      <c r="M72" s="21">
        <f t="shared" si="1"/>
        <v>0</v>
      </c>
      <c r="N72" s="4">
        <v>3</v>
      </c>
      <c r="O72" s="4" t="s">
        <v>366</v>
      </c>
      <c r="P72" s="4" t="s">
        <v>450</v>
      </c>
      <c r="Q72" s="4" t="s">
        <v>257</v>
      </c>
      <c r="R72" s="4" t="s">
        <v>25</v>
      </c>
      <c r="S72" s="4" t="s">
        <v>32</v>
      </c>
      <c r="T72" s="4" t="s">
        <v>26</v>
      </c>
    </row>
    <row r="73" spans="1:20" ht="28.5" x14ac:dyDescent="0.2">
      <c r="A73" s="3" t="s">
        <v>18</v>
      </c>
      <c r="B73" s="4" t="s">
        <v>363</v>
      </c>
      <c r="C73" s="5" t="s">
        <v>510</v>
      </c>
      <c r="D73" s="4" t="s">
        <v>511</v>
      </c>
      <c r="E73" s="4" t="s">
        <v>254</v>
      </c>
      <c r="F73" s="4" t="s">
        <v>22</v>
      </c>
      <c r="G73" s="3" t="s">
        <v>23</v>
      </c>
      <c r="H73" s="6" t="s">
        <v>24</v>
      </c>
      <c r="I73" s="7">
        <v>42725.154861111114</v>
      </c>
      <c r="J73" s="17">
        <v>42796.636805555558</v>
      </c>
      <c r="K73" s="8">
        <v>42790</v>
      </c>
      <c r="L73" s="20">
        <f>INDEX(Sheet1!$A$2:$B$9,MATCH(general_report!J73,Sheet1!$A$2:$A$9,1),2)</f>
        <v>42807</v>
      </c>
      <c r="M73" s="21">
        <f t="shared" si="1"/>
        <v>0</v>
      </c>
      <c r="N73" s="4">
        <v>13</v>
      </c>
      <c r="O73" s="4" t="s">
        <v>449</v>
      </c>
      <c r="P73" s="4" t="s">
        <v>367</v>
      </c>
      <c r="Q73" s="4" t="s">
        <v>257</v>
      </c>
      <c r="R73" s="4" t="s">
        <v>25</v>
      </c>
      <c r="S73" s="4" t="s">
        <v>32</v>
      </c>
      <c r="T73" s="4" t="s">
        <v>26</v>
      </c>
    </row>
    <row r="74" spans="1:20" ht="28.5" x14ac:dyDescent="0.2">
      <c r="A74" s="3" t="s">
        <v>18</v>
      </c>
      <c r="B74" s="4" t="s">
        <v>455</v>
      </c>
      <c r="C74" s="5" t="s">
        <v>512</v>
      </c>
      <c r="D74" s="4" t="s">
        <v>513</v>
      </c>
      <c r="E74" s="4" t="s">
        <v>254</v>
      </c>
      <c r="F74" s="4" t="s">
        <v>22</v>
      </c>
      <c r="G74" s="3" t="s">
        <v>31</v>
      </c>
      <c r="H74" s="6" t="s">
        <v>24</v>
      </c>
      <c r="I74" s="7">
        <v>42725.154861111114</v>
      </c>
      <c r="J74" s="17">
        <v>42797.537499999999</v>
      </c>
      <c r="K74" s="4"/>
      <c r="L74" s="20">
        <f>INDEX(Sheet1!$A$2:$B$9,MATCH(general_report!J74,Sheet1!$A$2:$A$9,1),2)</f>
        <v>42807</v>
      </c>
      <c r="M74" s="21">
        <f t="shared" si="1"/>
        <v>0</v>
      </c>
      <c r="N74" s="4">
        <v>13</v>
      </c>
      <c r="O74" s="4" t="s">
        <v>366</v>
      </c>
      <c r="P74" s="4" t="s">
        <v>450</v>
      </c>
      <c r="Q74" s="4" t="s">
        <v>257</v>
      </c>
      <c r="R74" s="4" t="s">
        <v>25</v>
      </c>
      <c r="S74" s="4" t="s">
        <v>32</v>
      </c>
      <c r="T74" s="4" t="s">
        <v>26</v>
      </c>
    </row>
    <row r="75" spans="1:20" ht="28.5" x14ac:dyDescent="0.2">
      <c r="A75" s="3" t="s">
        <v>18</v>
      </c>
      <c r="B75" s="4" t="s">
        <v>455</v>
      </c>
      <c r="C75" s="5" t="s">
        <v>514</v>
      </c>
      <c r="D75" s="4" t="s">
        <v>515</v>
      </c>
      <c r="E75" s="4" t="s">
        <v>254</v>
      </c>
      <c r="F75" s="4" t="s">
        <v>22</v>
      </c>
      <c r="G75" s="3" t="s">
        <v>31</v>
      </c>
      <c r="H75" s="6" t="s">
        <v>24</v>
      </c>
      <c r="I75" s="7">
        <v>42725.154861111114</v>
      </c>
      <c r="J75" s="17">
        <v>42797.539583333331</v>
      </c>
      <c r="K75" s="4"/>
      <c r="L75" s="20">
        <f>INDEX(Sheet1!$A$2:$B$9,MATCH(general_report!J75,Sheet1!$A$2:$A$9,1),2)</f>
        <v>42807</v>
      </c>
      <c r="M75" s="21">
        <f t="shared" si="1"/>
        <v>0</v>
      </c>
      <c r="N75" s="4">
        <v>13</v>
      </c>
      <c r="O75" s="4" t="s">
        <v>366</v>
      </c>
      <c r="P75" s="4" t="s">
        <v>450</v>
      </c>
      <c r="Q75" s="4" t="s">
        <v>257</v>
      </c>
      <c r="R75" s="4" t="s">
        <v>25</v>
      </c>
      <c r="S75" s="4" t="s">
        <v>32</v>
      </c>
      <c r="T75" s="4" t="s">
        <v>26</v>
      </c>
    </row>
    <row r="76" spans="1:20" ht="15" x14ac:dyDescent="0.2">
      <c r="A76" s="3" t="s">
        <v>18</v>
      </c>
      <c r="B76" s="4" t="s">
        <v>251</v>
      </c>
      <c r="C76" s="5" t="s">
        <v>487</v>
      </c>
      <c r="D76" s="4" t="s">
        <v>488</v>
      </c>
      <c r="E76" s="4" t="s">
        <v>254</v>
      </c>
      <c r="F76" s="4" t="s">
        <v>22</v>
      </c>
      <c r="G76" s="3" t="s">
        <v>31</v>
      </c>
      <c r="H76" s="6" t="s">
        <v>24</v>
      </c>
      <c r="I76" s="7">
        <v>42725.307638888888</v>
      </c>
      <c r="J76" s="17">
        <v>42797.557638888888</v>
      </c>
      <c r="K76" s="4"/>
      <c r="L76" s="20">
        <f>INDEX(Sheet1!$A$2:$B$9,MATCH(general_report!J76,Sheet1!$A$2:$A$9,1),2)</f>
        <v>42807</v>
      </c>
      <c r="M76" s="21">
        <f t="shared" si="1"/>
        <v>0</v>
      </c>
      <c r="N76" s="4">
        <v>8</v>
      </c>
      <c r="O76" s="4" t="s">
        <v>361</v>
      </c>
      <c r="P76" s="4" t="s">
        <v>489</v>
      </c>
      <c r="Q76" s="4" t="s">
        <v>257</v>
      </c>
      <c r="R76" s="4" t="s">
        <v>25</v>
      </c>
      <c r="S76" s="4" t="s">
        <v>32</v>
      </c>
      <c r="T76" s="4" t="s">
        <v>26</v>
      </c>
    </row>
    <row r="77" spans="1:20" ht="28.5" x14ac:dyDescent="0.2">
      <c r="A77" s="3" t="s">
        <v>18</v>
      </c>
      <c r="B77" s="4" t="s">
        <v>68</v>
      </c>
      <c r="C77" s="5" t="s">
        <v>485</v>
      </c>
      <c r="D77" s="4" t="s">
        <v>486</v>
      </c>
      <c r="E77" s="4" t="s">
        <v>58</v>
      </c>
      <c r="F77" s="4" t="s">
        <v>22</v>
      </c>
      <c r="G77" s="3" t="s">
        <v>23</v>
      </c>
      <c r="H77" s="6" t="s">
        <v>24</v>
      </c>
      <c r="I77" s="7">
        <v>42725.336111111108</v>
      </c>
      <c r="J77" s="17">
        <v>42802.40902777778</v>
      </c>
      <c r="K77" s="4"/>
      <c r="L77" s="20">
        <f>INDEX(Sheet1!$A$2:$B$9,MATCH(general_report!J77,Sheet1!$A$2:$A$9,1),2)</f>
        <v>42807</v>
      </c>
      <c r="M77" s="21">
        <f t="shared" si="1"/>
        <v>0</v>
      </c>
      <c r="N77" s="4">
        <v>21</v>
      </c>
      <c r="O77" s="4"/>
      <c r="P77" s="4" t="s">
        <v>59</v>
      </c>
      <c r="Q77" s="4"/>
      <c r="R77" s="4" t="s">
        <v>25</v>
      </c>
      <c r="S77" s="4" t="s">
        <v>25</v>
      </c>
      <c r="T77" s="4" t="s">
        <v>41</v>
      </c>
    </row>
    <row r="78" spans="1:20" ht="28.5" x14ac:dyDescent="0.2">
      <c r="A78" s="3" t="s">
        <v>18</v>
      </c>
      <c r="B78" s="4" t="s">
        <v>482</v>
      </c>
      <c r="C78" s="5" t="s">
        <v>483</v>
      </c>
      <c r="D78" s="4" t="s">
        <v>484</v>
      </c>
      <c r="E78" s="4" t="s">
        <v>58</v>
      </c>
      <c r="F78" s="4" t="s">
        <v>22</v>
      </c>
      <c r="G78" s="3" t="s">
        <v>23</v>
      </c>
      <c r="H78" s="6" t="s">
        <v>24</v>
      </c>
      <c r="I78" s="7">
        <v>42725.363888888889</v>
      </c>
      <c r="J78" s="17">
        <v>42797.017361111109</v>
      </c>
      <c r="K78" s="4"/>
      <c r="L78" s="20">
        <f>INDEX(Sheet1!$A$2:$B$9,MATCH(general_report!J78,Sheet1!$A$2:$A$9,1),2)</f>
        <v>42807</v>
      </c>
      <c r="M78" s="21">
        <f t="shared" si="1"/>
        <v>0</v>
      </c>
      <c r="N78" s="4">
        <v>21</v>
      </c>
      <c r="O78" s="4"/>
      <c r="P78" s="4" t="s">
        <v>59</v>
      </c>
      <c r="Q78" s="4"/>
      <c r="R78" s="4" t="s">
        <v>25</v>
      </c>
      <c r="S78" s="4" t="s">
        <v>25</v>
      </c>
      <c r="T78" s="4" t="s">
        <v>41</v>
      </c>
    </row>
    <row r="79" spans="1:20" ht="15" x14ac:dyDescent="0.2">
      <c r="A79" s="3" t="s">
        <v>18</v>
      </c>
      <c r="B79" s="6" t="s">
        <v>340</v>
      </c>
      <c r="C79" s="5" t="s">
        <v>480</v>
      </c>
      <c r="D79" s="4" t="s">
        <v>481</v>
      </c>
      <c r="E79" s="4" t="s">
        <v>254</v>
      </c>
      <c r="F79" s="4" t="s">
        <v>22</v>
      </c>
      <c r="G79" s="3" t="s">
        <v>31</v>
      </c>
      <c r="H79" s="6" t="s">
        <v>24</v>
      </c>
      <c r="I79" s="7">
        <v>42727.103472222225</v>
      </c>
      <c r="J79" s="17">
        <v>42800.791666666664</v>
      </c>
      <c r="K79" s="4"/>
      <c r="L79" s="20">
        <f>INDEX(Sheet1!$A$2:$B$9,MATCH(general_report!J79,Sheet1!$A$2:$A$9,1),2)</f>
        <v>42807</v>
      </c>
      <c r="M79" s="21">
        <f t="shared" si="1"/>
        <v>0</v>
      </c>
      <c r="N79" s="4">
        <v>2</v>
      </c>
      <c r="O79" s="4" t="s">
        <v>366</v>
      </c>
      <c r="P79" s="4" t="s">
        <v>450</v>
      </c>
      <c r="Q79" s="4" t="s">
        <v>257</v>
      </c>
      <c r="R79" s="4" t="s">
        <v>25</v>
      </c>
      <c r="S79" s="4" t="s">
        <v>32</v>
      </c>
      <c r="T79" s="4" t="s">
        <v>26</v>
      </c>
    </row>
    <row r="80" spans="1:20" ht="15" x14ac:dyDescent="0.2">
      <c r="A80" s="3" t="s">
        <v>18</v>
      </c>
      <c r="B80" s="4" t="s">
        <v>206</v>
      </c>
      <c r="C80" s="5" t="s">
        <v>478</v>
      </c>
      <c r="D80" s="4" t="s">
        <v>479</v>
      </c>
      <c r="E80" s="4" t="s">
        <v>254</v>
      </c>
      <c r="F80" s="4" t="s">
        <v>22</v>
      </c>
      <c r="G80" s="3" t="s">
        <v>77</v>
      </c>
      <c r="H80" s="4" t="s">
        <v>78</v>
      </c>
      <c r="I80" s="7">
        <v>42731.252083333333</v>
      </c>
      <c r="J80" s="17">
        <v>42796.638888888891</v>
      </c>
      <c r="K80" s="8">
        <v>42788</v>
      </c>
      <c r="L80" s="20">
        <f>INDEX(Sheet1!$A$2:$B$9,MATCH(general_report!J80,Sheet1!$A$2:$A$9,1),2)</f>
        <v>42807</v>
      </c>
      <c r="M80" s="21">
        <f t="shared" si="1"/>
        <v>1</v>
      </c>
      <c r="N80" s="4">
        <v>8</v>
      </c>
      <c r="O80" s="4" t="s">
        <v>366</v>
      </c>
      <c r="P80" s="4" t="s">
        <v>367</v>
      </c>
      <c r="Q80" s="4" t="s">
        <v>257</v>
      </c>
      <c r="R80" s="4" t="s">
        <v>25</v>
      </c>
      <c r="S80" s="4" t="s">
        <v>32</v>
      </c>
      <c r="T80" s="4" t="s">
        <v>26</v>
      </c>
    </row>
    <row r="81" spans="1:20" ht="15" x14ac:dyDescent="0.2">
      <c r="A81" s="3" t="s">
        <v>18</v>
      </c>
      <c r="B81" s="6" t="s">
        <v>340</v>
      </c>
      <c r="C81" s="5" t="s">
        <v>476</v>
      </c>
      <c r="D81" s="4" t="s">
        <v>477</v>
      </c>
      <c r="E81" s="4" t="s">
        <v>254</v>
      </c>
      <c r="F81" s="4" t="s">
        <v>22</v>
      </c>
      <c r="G81" s="3" t="s">
        <v>31</v>
      </c>
      <c r="H81" s="6" t="s">
        <v>24</v>
      </c>
      <c r="I81" s="7">
        <v>42731.300694444442</v>
      </c>
      <c r="J81" s="17">
        <v>42800.791666666664</v>
      </c>
      <c r="K81" s="4"/>
      <c r="L81" s="20">
        <f>INDEX(Sheet1!$A$2:$B$9,MATCH(general_report!J81,Sheet1!$A$2:$A$9,1),2)</f>
        <v>42807</v>
      </c>
      <c r="M81" s="21">
        <f t="shared" si="1"/>
        <v>0</v>
      </c>
      <c r="N81" s="4">
        <v>8</v>
      </c>
      <c r="O81" s="4" t="s">
        <v>449</v>
      </c>
      <c r="P81" s="4" t="s">
        <v>450</v>
      </c>
      <c r="Q81" s="4" t="s">
        <v>257</v>
      </c>
      <c r="R81" s="4" t="s">
        <v>25</v>
      </c>
      <c r="S81" s="4" t="s">
        <v>32</v>
      </c>
      <c r="T81" s="4" t="s">
        <v>26</v>
      </c>
    </row>
    <row r="82" spans="1:20" ht="28.5" x14ac:dyDescent="0.2">
      <c r="A82" s="3" t="s">
        <v>18</v>
      </c>
      <c r="B82" s="6" t="s">
        <v>340</v>
      </c>
      <c r="C82" s="5" t="s">
        <v>474</v>
      </c>
      <c r="D82" s="4" t="s">
        <v>475</v>
      </c>
      <c r="E82" s="4" t="s">
        <v>254</v>
      </c>
      <c r="F82" s="4" t="s">
        <v>22</v>
      </c>
      <c r="G82" s="3" t="s">
        <v>31</v>
      </c>
      <c r="H82" s="6" t="s">
        <v>24</v>
      </c>
      <c r="I82" s="7">
        <v>42731.302083333336</v>
      </c>
      <c r="J82" s="17">
        <v>42800.791666666664</v>
      </c>
      <c r="K82" s="4"/>
      <c r="L82" s="20">
        <f>INDEX(Sheet1!$A$2:$B$9,MATCH(general_report!J82,Sheet1!$A$2:$A$9,1),2)</f>
        <v>42807</v>
      </c>
      <c r="M82" s="21">
        <f t="shared" si="1"/>
        <v>0</v>
      </c>
      <c r="N82" s="4">
        <v>2</v>
      </c>
      <c r="O82" s="4" t="s">
        <v>449</v>
      </c>
      <c r="P82" s="4" t="s">
        <v>450</v>
      </c>
      <c r="Q82" s="4" t="s">
        <v>257</v>
      </c>
      <c r="R82" s="4" t="s">
        <v>25</v>
      </c>
      <c r="S82" s="4" t="s">
        <v>32</v>
      </c>
      <c r="T82" s="4" t="s">
        <v>26</v>
      </c>
    </row>
    <row r="83" spans="1:20" ht="15" x14ac:dyDescent="0.2">
      <c r="A83" s="3" t="s">
        <v>18</v>
      </c>
      <c r="B83" s="6" t="s">
        <v>340</v>
      </c>
      <c r="C83" s="5" t="s">
        <v>472</v>
      </c>
      <c r="D83" s="4" t="s">
        <v>473</v>
      </c>
      <c r="E83" s="4" t="s">
        <v>254</v>
      </c>
      <c r="F83" s="4" t="s">
        <v>22</v>
      </c>
      <c r="G83" s="3" t="s">
        <v>31</v>
      </c>
      <c r="H83" s="6" t="s">
        <v>24</v>
      </c>
      <c r="I83" s="7">
        <v>42731.303472222222</v>
      </c>
      <c r="J83" s="17">
        <v>42800.791666666664</v>
      </c>
      <c r="K83" s="4"/>
      <c r="L83" s="20">
        <f>INDEX(Sheet1!$A$2:$B$9,MATCH(general_report!J83,Sheet1!$A$2:$A$9,1),2)</f>
        <v>42807</v>
      </c>
      <c r="M83" s="21">
        <f t="shared" si="1"/>
        <v>0</v>
      </c>
      <c r="N83" s="4">
        <v>2</v>
      </c>
      <c r="O83" s="4" t="s">
        <v>449</v>
      </c>
      <c r="P83" s="4" t="s">
        <v>450</v>
      </c>
      <c r="Q83" s="4" t="s">
        <v>257</v>
      </c>
      <c r="R83" s="4" t="s">
        <v>25</v>
      </c>
      <c r="S83" s="4" t="s">
        <v>32</v>
      </c>
      <c r="T83" s="4" t="s">
        <v>26</v>
      </c>
    </row>
    <row r="84" spans="1:20" ht="15" x14ac:dyDescent="0.2">
      <c r="A84" s="3" t="s">
        <v>18</v>
      </c>
      <c r="B84" s="6" t="s">
        <v>340</v>
      </c>
      <c r="C84" s="5" t="s">
        <v>470</v>
      </c>
      <c r="D84" s="4" t="s">
        <v>471</v>
      </c>
      <c r="E84" s="4" t="s">
        <v>254</v>
      </c>
      <c r="F84" s="4" t="s">
        <v>22</v>
      </c>
      <c r="G84" s="3" t="s">
        <v>31</v>
      </c>
      <c r="H84" s="6" t="s">
        <v>24</v>
      </c>
      <c r="I84" s="7">
        <v>42732.250694444447</v>
      </c>
      <c r="J84" s="17">
        <v>42800.791666666664</v>
      </c>
      <c r="K84" s="8">
        <v>42789</v>
      </c>
      <c r="L84" s="20">
        <f>INDEX(Sheet1!$A$2:$B$9,MATCH(general_report!J84,Sheet1!$A$2:$A$9,1),2)</f>
        <v>42807</v>
      </c>
      <c r="M84" s="21">
        <f t="shared" si="1"/>
        <v>0</v>
      </c>
      <c r="N84" s="4">
        <v>21</v>
      </c>
      <c r="O84" s="4" t="s">
        <v>255</v>
      </c>
      <c r="P84" s="4"/>
      <c r="Q84" s="4" t="s">
        <v>257</v>
      </c>
      <c r="R84" s="4" t="s">
        <v>25</v>
      </c>
      <c r="S84" s="4" t="s">
        <v>32</v>
      </c>
      <c r="T84" s="4" t="s">
        <v>26</v>
      </c>
    </row>
    <row r="85" spans="1:20" ht="15" x14ac:dyDescent="0.2">
      <c r="A85" s="3" t="s">
        <v>18</v>
      </c>
      <c r="B85" s="6" t="s">
        <v>340</v>
      </c>
      <c r="C85" s="5" t="s">
        <v>468</v>
      </c>
      <c r="D85" s="4" t="s">
        <v>469</v>
      </c>
      <c r="E85" s="4" t="s">
        <v>254</v>
      </c>
      <c r="F85" s="4" t="s">
        <v>22</v>
      </c>
      <c r="G85" s="3" t="s">
        <v>31</v>
      </c>
      <c r="H85" s="6" t="s">
        <v>24</v>
      </c>
      <c r="I85" s="7">
        <v>42732.271527777775</v>
      </c>
      <c r="J85" s="17">
        <v>42800.791666666664</v>
      </c>
      <c r="K85" s="4"/>
      <c r="L85" s="20">
        <f>INDEX(Sheet1!$A$2:$B$9,MATCH(general_report!J85,Sheet1!$A$2:$A$9,1),2)</f>
        <v>42807</v>
      </c>
      <c r="M85" s="21">
        <f t="shared" si="1"/>
        <v>0</v>
      </c>
      <c r="N85" s="4">
        <v>2</v>
      </c>
      <c r="O85" s="4" t="s">
        <v>255</v>
      </c>
      <c r="P85" s="4" t="s">
        <v>421</v>
      </c>
      <c r="Q85" s="4" t="s">
        <v>257</v>
      </c>
      <c r="R85" s="4" t="s">
        <v>25</v>
      </c>
      <c r="S85" s="4" t="s">
        <v>32</v>
      </c>
      <c r="T85" s="4" t="s">
        <v>26</v>
      </c>
    </row>
    <row r="86" spans="1:20" ht="15" x14ac:dyDescent="0.2">
      <c r="A86" s="3" t="s">
        <v>18</v>
      </c>
      <c r="B86" s="4" t="s">
        <v>418</v>
      </c>
      <c r="C86" s="5" t="s">
        <v>466</v>
      </c>
      <c r="D86" s="4" t="s">
        <v>467</v>
      </c>
      <c r="E86" s="4" t="s">
        <v>254</v>
      </c>
      <c r="F86" s="4" t="s">
        <v>22</v>
      </c>
      <c r="G86" s="3" t="s">
        <v>23</v>
      </c>
      <c r="H86" s="6" t="s">
        <v>24</v>
      </c>
      <c r="I86" s="7">
        <v>42732.31527777778</v>
      </c>
      <c r="J86" s="17">
        <v>42796.640277777777</v>
      </c>
      <c r="K86" s="8">
        <v>42789</v>
      </c>
      <c r="L86" s="20">
        <f>INDEX(Sheet1!$A$2:$B$9,MATCH(general_report!J86,Sheet1!$A$2:$A$9,1),2)</f>
        <v>42807</v>
      </c>
      <c r="M86" s="21">
        <f t="shared" si="1"/>
        <v>0</v>
      </c>
      <c r="N86" s="4">
        <v>13</v>
      </c>
      <c r="O86" s="4" t="s">
        <v>255</v>
      </c>
      <c r="P86" s="4" t="s">
        <v>417</v>
      </c>
      <c r="Q86" s="4" t="s">
        <v>257</v>
      </c>
      <c r="R86" s="4" t="s">
        <v>25</v>
      </c>
      <c r="S86" s="4" t="s">
        <v>32</v>
      </c>
      <c r="T86" s="4" t="s">
        <v>26</v>
      </c>
    </row>
    <row r="87" spans="1:20" ht="28.5" x14ac:dyDescent="0.2">
      <c r="A87" s="3" t="s">
        <v>18</v>
      </c>
      <c r="B87" s="4" t="s">
        <v>428</v>
      </c>
      <c r="C87" s="5" t="s">
        <v>464</v>
      </c>
      <c r="D87" s="4" t="s">
        <v>465</v>
      </c>
      <c r="E87" s="4" t="s">
        <v>254</v>
      </c>
      <c r="F87" s="4" t="s">
        <v>22</v>
      </c>
      <c r="G87" s="3" t="s">
        <v>23</v>
      </c>
      <c r="H87" s="6" t="s">
        <v>24</v>
      </c>
      <c r="I87" s="7">
        <v>42732.321527777778</v>
      </c>
      <c r="J87" s="17">
        <v>42796.640277777777</v>
      </c>
      <c r="K87" s="8">
        <v>42789</v>
      </c>
      <c r="L87" s="20">
        <f>INDEX(Sheet1!$A$2:$B$9,MATCH(general_report!J87,Sheet1!$A$2:$A$9,1),2)</f>
        <v>42807</v>
      </c>
      <c r="M87" s="21">
        <f t="shared" si="1"/>
        <v>0</v>
      </c>
      <c r="N87" s="4">
        <v>21</v>
      </c>
      <c r="O87" s="4" t="s">
        <v>255</v>
      </c>
      <c r="P87" s="4" t="s">
        <v>417</v>
      </c>
      <c r="Q87" s="4" t="s">
        <v>257</v>
      </c>
      <c r="R87" s="4" t="s">
        <v>25</v>
      </c>
      <c r="S87" s="4" t="s">
        <v>32</v>
      </c>
      <c r="T87" s="4" t="s">
        <v>26</v>
      </c>
    </row>
    <row r="88" spans="1:20" ht="28.5" x14ac:dyDescent="0.2">
      <c r="A88" s="3" t="s">
        <v>18</v>
      </c>
      <c r="B88" s="4" t="s">
        <v>455</v>
      </c>
      <c r="C88" s="5" t="s">
        <v>462</v>
      </c>
      <c r="D88" s="4" t="s">
        <v>463</v>
      </c>
      <c r="E88" s="4" t="s">
        <v>254</v>
      </c>
      <c r="F88" s="4" t="s">
        <v>22</v>
      </c>
      <c r="G88" s="3" t="s">
        <v>23</v>
      </c>
      <c r="H88" s="6" t="s">
        <v>24</v>
      </c>
      <c r="I88" s="7">
        <v>42732.328472222223</v>
      </c>
      <c r="J88" s="17">
        <v>42796.575694444444</v>
      </c>
      <c r="K88" s="4"/>
      <c r="L88" s="20">
        <f>INDEX(Sheet1!$A$2:$B$9,MATCH(general_report!J88,Sheet1!$A$2:$A$9,1),2)</f>
        <v>42807</v>
      </c>
      <c r="M88" s="21">
        <f t="shared" si="1"/>
        <v>0</v>
      </c>
      <c r="N88" s="4">
        <v>18</v>
      </c>
      <c r="O88" s="4" t="s">
        <v>255</v>
      </c>
      <c r="P88" s="4" t="s">
        <v>256</v>
      </c>
      <c r="Q88" s="4" t="s">
        <v>257</v>
      </c>
      <c r="R88" s="4" t="s">
        <v>25</v>
      </c>
      <c r="S88" s="4" t="s">
        <v>32</v>
      </c>
      <c r="T88" s="4" t="s">
        <v>26</v>
      </c>
    </row>
    <row r="89" spans="1:20" ht="28.5" x14ac:dyDescent="0.2">
      <c r="A89" s="3" t="s">
        <v>18</v>
      </c>
      <c r="B89" s="4" t="s">
        <v>455</v>
      </c>
      <c r="C89" s="5" t="s">
        <v>460</v>
      </c>
      <c r="D89" s="4" t="s">
        <v>461</v>
      </c>
      <c r="E89" s="4" t="s">
        <v>254</v>
      </c>
      <c r="F89" s="4" t="s">
        <v>22</v>
      </c>
      <c r="G89" s="3" t="s">
        <v>23</v>
      </c>
      <c r="H89" s="6" t="s">
        <v>24</v>
      </c>
      <c r="I89" s="7">
        <v>42732.334722222222</v>
      </c>
      <c r="J89" s="17">
        <v>42796.57708333333</v>
      </c>
      <c r="K89" s="4"/>
      <c r="L89" s="20">
        <f>INDEX(Sheet1!$A$2:$B$9,MATCH(general_report!J89,Sheet1!$A$2:$A$9,1),2)</f>
        <v>42807</v>
      </c>
      <c r="M89" s="21">
        <f t="shared" si="1"/>
        <v>0</v>
      </c>
      <c r="N89" s="4">
        <v>13</v>
      </c>
      <c r="O89" s="4" t="s">
        <v>255</v>
      </c>
      <c r="P89" s="4" t="s">
        <v>256</v>
      </c>
      <c r="Q89" s="4" t="s">
        <v>257</v>
      </c>
      <c r="R89" s="4" t="s">
        <v>25</v>
      </c>
      <c r="S89" s="4" t="s">
        <v>32</v>
      </c>
      <c r="T89" s="4" t="s">
        <v>26</v>
      </c>
    </row>
    <row r="90" spans="1:20" ht="15" x14ac:dyDescent="0.2">
      <c r="A90" s="3" t="s">
        <v>18</v>
      </c>
      <c r="B90" s="4" t="s">
        <v>455</v>
      </c>
      <c r="C90" s="5" t="s">
        <v>458</v>
      </c>
      <c r="D90" s="4" t="s">
        <v>459</v>
      </c>
      <c r="E90" s="4" t="s">
        <v>254</v>
      </c>
      <c r="F90" s="4" t="s">
        <v>22</v>
      </c>
      <c r="G90" s="3" t="s">
        <v>23</v>
      </c>
      <c r="H90" s="6" t="s">
        <v>24</v>
      </c>
      <c r="I90" s="7">
        <v>42732.343055555553</v>
      </c>
      <c r="J90" s="17">
        <v>42796.582638888889</v>
      </c>
      <c r="K90" s="4"/>
      <c r="L90" s="20">
        <f>INDEX(Sheet1!$A$2:$B$9,MATCH(general_report!J90,Sheet1!$A$2:$A$9,1),2)</f>
        <v>42807</v>
      </c>
      <c r="M90" s="21">
        <f t="shared" si="1"/>
        <v>0</v>
      </c>
      <c r="N90" s="4">
        <v>13</v>
      </c>
      <c r="O90" s="4" t="s">
        <v>255</v>
      </c>
      <c r="P90" s="4" t="s">
        <v>256</v>
      </c>
      <c r="Q90" s="4" t="s">
        <v>257</v>
      </c>
      <c r="R90" s="4" t="s">
        <v>25</v>
      </c>
      <c r="S90" s="4" t="s">
        <v>32</v>
      </c>
      <c r="T90" s="4" t="s">
        <v>26</v>
      </c>
    </row>
    <row r="91" spans="1:20" ht="15" x14ac:dyDescent="0.2">
      <c r="A91" s="3" t="s">
        <v>18</v>
      </c>
      <c r="B91" s="4" t="s">
        <v>455</v>
      </c>
      <c r="C91" s="5" t="s">
        <v>456</v>
      </c>
      <c r="D91" s="4" t="s">
        <v>457</v>
      </c>
      <c r="E91" s="4" t="s">
        <v>254</v>
      </c>
      <c r="F91" s="4" t="s">
        <v>22</v>
      </c>
      <c r="G91" s="3" t="s">
        <v>23</v>
      </c>
      <c r="H91" s="6" t="s">
        <v>24</v>
      </c>
      <c r="I91" s="7">
        <v>42733.011111111111</v>
      </c>
      <c r="J91" s="17">
        <v>42796.577777777777</v>
      </c>
      <c r="K91" s="4"/>
      <c r="L91" s="20">
        <f>INDEX(Sheet1!$A$2:$B$9,MATCH(general_report!J91,Sheet1!$A$2:$A$9,1),2)</f>
        <v>42807</v>
      </c>
      <c r="M91" s="21">
        <f t="shared" si="1"/>
        <v>0</v>
      </c>
      <c r="N91" s="4">
        <v>13</v>
      </c>
      <c r="O91" s="4" t="s">
        <v>255</v>
      </c>
      <c r="P91" s="4" t="s">
        <v>256</v>
      </c>
      <c r="Q91" s="4" t="s">
        <v>257</v>
      </c>
      <c r="R91" s="4" t="s">
        <v>25</v>
      </c>
      <c r="S91" s="4" t="s">
        <v>32</v>
      </c>
      <c r="T91" s="4" t="s">
        <v>26</v>
      </c>
    </row>
    <row r="92" spans="1:20" ht="15" x14ac:dyDescent="0.2">
      <c r="A92" s="3" t="s">
        <v>18</v>
      </c>
      <c r="B92" s="6" t="s">
        <v>340</v>
      </c>
      <c r="C92" s="5" t="s">
        <v>453</v>
      </c>
      <c r="D92" s="4" t="s">
        <v>454</v>
      </c>
      <c r="E92" s="4" t="s">
        <v>254</v>
      </c>
      <c r="F92" s="4" t="s">
        <v>22</v>
      </c>
      <c r="G92" s="3" t="s">
        <v>31</v>
      </c>
      <c r="H92" s="6" t="s">
        <v>24</v>
      </c>
      <c r="I92" s="7">
        <v>42733.040277777778</v>
      </c>
      <c r="J92" s="17">
        <v>42800.791666666664</v>
      </c>
      <c r="K92" s="4"/>
      <c r="L92" s="20">
        <f>INDEX(Sheet1!$A$2:$B$9,MATCH(general_report!J92,Sheet1!$A$2:$A$9,1),2)</f>
        <v>42807</v>
      </c>
      <c r="M92" s="21">
        <f t="shared" si="1"/>
        <v>0</v>
      </c>
      <c r="N92" s="4">
        <v>13</v>
      </c>
      <c r="O92" s="4" t="s">
        <v>361</v>
      </c>
      <c r="P92" s="4" t="s">
        <v>362</v>
      </c>
      <c r="Q92" s="4" t="s">
        <v>257</v>
      </c>
      <c r="R92" s="4" t="s">
        <v>25</v>
      </c>
      <c r="S92" s="4" t="s">
        <v>32</v>
      </c>
      <c r="T92" s="4" t="s">
        <v>26</v>
      </c>
    </row>
    <row r="93" spans="1:20" ht="15" x14ac:dyDescent="0.2">
      <c r="A93" s="3" t="s">
        <v>18</v>
      </c>
      <c r="B93" s="6" t="s">
        <v>340</v>
      </c>
      <c r="C93" s="5" t="s">
        <v>451</v>
      </c>
      <c r="D93" s="4" t="s">
        <v>452</v>
      </c>
      <c r="E93" s="4" t="s">
        <v>254</v>
      </c>
      <c r="F93" s="4" t="s">
        <v>22</v>
      </c>
      <c r="G93" s="3" t="s">
        <v>31</v>
      </c>
      <c r="H93" s="6" t="s">
        <v>24</v>
      </c>
      <c r="I93" s="7">
        <v>42733.04583333333</v>
      </c>
      <c r="J93" s="17">
        <v>42800.791666666664</v>
      </c>
      <c r="K93" s="4"/>
      <c r="L93" s="20">
        <f>INDEX(Sheet1!$A$2:$B$9,MATCH(general_report!J93,Sheet1!$A$2:$A$9,1),2)</f>
        <v>42807</v>
      </c>
      <c r="M93" s="21">
        <f t="shared" si="1"/>
        <v>0</v>
      </c>
      <c r="N93" s="4">
        <v>2</v>
      </c>
      <c r="O93" s="4" t="s">
        <v>449</v>
      </c>
      <c r="P93" s="4" t="s">
        <v>450</v>
      </c>
      <c r="Q93" s="4" t="s">
        <v>257</v>
      </c>
      <c r="R93" s="4" t="s">
        <v>25</v>
      </c>
      <c r="S93" s="4" t="s">
        <v>32</v>
      </c>
      <c r="T93" s="4" t="s">
        <v>26</v>
      </c>
    </row>
    <row r="94" spans="1:20" ht="15" x14ac:dyDescent="0.2">
      <c r="A94" s="3" t="s">
        <v>18</v>
      </c>
      <c r="B94" s="6" t="s">
        <v>340</v>
      </c>
      <c r="C94" s="5" t="s">
        <v>447</v>
      </c>
      <c r="D94" s="4" t="s">
        <v>448</v>
      </c>
      <c r="E94" s="4" t="s">
        <v>254</v>
      </c>
      <c r="F94" s="4" t="s">
        <v>22</v>
      </c>
      <c r="G94" s="3" t="s">
        <v>31</v>
      </c>
      <c r="H94" s="6" t="s">
        <v>24</v>
      </c>
      <c r="I94" s="7">
        <v>42733.060416666667</v>
      </c>
      <c r="J94" s="17">
        <v>42800.792361111111</v>
      </c>
      <c r="K94" s="4"/>
      <c r="L94" s="20">
        <f>INDEX(Sheet1!$A$2:$B$9,MATCH(general_report!J94,Sheet1!$A$2:$A$9,1),2)</f>
        <v>42807</v>
      </c>
      <c r="M94" s="21">
        <f t="shared" si="1"/>
        <v>0</v>
      </c>
      <c r="N94" s="4">
        <v>2</v>
      </c>
      <c r="O94" s="4" t="s">
        <v>449</v>
      </c>
      <c r="P94" s="4" t="s">
        <v>450</v>
      </c>
      <c r="Q94" s="4" t="s">
        <v>257</v>
      </c>
      <c r="R94" s="4" t="s">
        <v>25</v>
      </c>
      <c r="S94" s="4" t="s">
        <v>32</v>
      </c>
      <c r="T94" s="4" t="s">
        <v>26</v>
      </c>
    </row>
    <row r="95" spans="1:20" ht="15" x14ac:dyDescent="0.2">
      <c r="A95" s="3" t="s">
        <v>18</v>
      </c>
      <c r="B95" s="4" t="s">
        <v>251</v>
      </c>
      <c r="C95" s="5" t="s">
        <v>445</v>
      </c>
      <c r="D95" s="4" t="s">
        <v>446</v>
      </c>
      <c r="E95" s="4" t="s">
        <v>254</v>
      </c>
      <c r="F95" s="4" t="s">
        <v>22</v>
      </c>
      <c r="G95" s="3" t="s">
        <v>23</v>
      </c>
      <c r="H95" s="6" t="s">
        <v>24</v>
      </c>
      <c r="I95" s="7">
        <v>42733.082638888889</v>
      </c>
      <c r="J95" s="17">
        <v>42796.57916666667</v>
      </c>
      <c r="K95" s="4"/>
      <c r="L95" s="20">
        <f>INDEX(Sheet1!$A$2:$B$9,MATCH(general_report!J95,Sheet1!$A$2:$A$9,1),2)</f>
        <v>42807</v>
      </c>
      <c r="M95" s="21">
        <f t="shared" si="1"/>
        <v>0</v>
      </c>
      <c r="N95" s="4">
        <v>8</v>
      </c>
      <c r="O95" s="4" t="s">
        <v>255</v>
      </c>
      <c r="P95" s="4" t="s">
        <v>256</v>
      </c>
      <c r="Q95" s="4" t="s">
        <v>257</v>
      </c>
      <c r="R95" s="4" t="s">
        <v>25</v>
      </c>
      <c r="S95" s="4" t="s">
        <v>32</v>
      </c>
      <c r="T95" s="4" t="s">
        <v>26</v>
      </c>
    </row>
    <row r="96" spans="1:20" ht="28.5" x14ac:dyDescent="0.2">
      <c r="A96" s="3" t="s">
        <v>18</v>
      </c>
      <c r="B96" s="6" t="s">
        <v>340</v>
      </c>
      <c r="C96" s="5" t="s">
        <v>443</v>
      </c>
      <c r="D96" s="4" t="s">
        <v>444</v>
      </c>
      <c r="E96" s="4" t="s">
        <v>254</v>
      </c>
      <c r="F96" s="4" t="s">
        <v>22</v>
      </c>
      <c r="G96" s="3" t="s">
        <v>31</v>
      </c>
      <c r="H96" s="6" t="s">
        <v>24</v>
      </c>
      <c r="I96" s="7">
        <v>42733.227083333331</v>
      </c>
      <c r="J96" s="17">
        <v>42800.791666666664</v>
      </c>
      <c r="K96" s="4"/>
      <c r="L96" s="20">
        <f>INDEX(Sheet1!$A$2:$B$9,MATCH(general_report!J96,Sheet1!$A$2:$A$9,1),2)</f>
        <v>42807</v>
      </c>
      <c r="M96" s="21">
        <f t="shared" si="1"/>
        <v>0</v>
      </c>
      <c r="N96" s="4">
        <v>2</v>
      </c>
      <c r="O96" s="4" t="s">
        <v>255</v>
      </c>
      <c r="P96" s="4" t="s">
        <v>421</v>
      </c>
      <c r="Q96" s="4" t="s">
        <v>257</v>
      </c>
      <c r="R96" s="4" t="s">
        <v>25</v>
      </c>
      <c r="S96" s="4" t="s">
        <v>32</v>
      </c>
      <c r="T96" s="4" t="s">
        <v>26</v>
      </c>
    </row>
    <row r="97" spans="1:20" ht="42.75" x14ac:dyDescent="0.2">
      <c r="A97" s="3" t="s">
        <v>18</v>
      </c>
      <c r="B97" s="4" t="s">
        <v>439</v>
      </c>
      <c r="C97" s="5" t="s">
        <v>440</v>
      </c>
      <c r="D97" s="4" t="s">
        <v>441</v>
      </c>
      <c r="E97" s="4" t="s">
        <v>58</v>
      </c>
      <c r="F97" s="4" t="s">
        <v>22</v>
      </c>
      <c r="G97" s="3" t="s">
        <v>77</v>
      </c>
      <c r="H97" s="4" t="s">
        <v>78</v>
      </c>
      <c r="I97" s="7">
        <v>42733.257638888892</v>
      </c>
      <c r="J97" s="17">
        <v>42799.902083333334</v>
      </c>
      <c r="K97" s="8">
        <v>42779</v>
      </c>
      <c r="L97" s="20">
        <f>INDEX(Sheet1!$A$2:$B$9,MATCH(general_report!J97,Sheet1!$A$2:$A$9,1),2)</f>
        <v>42807</v>
      </c>
      <c r="M97" s="21">
        <f t="shared" si="1"/>
        <v>1</v>
      </c>
      <c r="N97" s="4">
        <v>18</v>
      </c>
      <c r="O97" s="4" t="s">
        <v>442</v>
      </c>
      <c r="P97" s="4" t="s">
        <v>53</v>
      </c>
      <c r="Q97" s="4" t="s">
        <v>332</v>
      </c>
      <c r="R97" s="4" t="s">
        <v>25</v>
      </c>
      <c r="S97" s="4" t="s">
        <v>25</v>
      </c>
      <c r="T97" s="4" t="s">
        <v>41</v>
      </c>
    </row>
    <row r="98" spans="1:20" ht="15" x14ac:dyDescent="0.2">
      <c r="A98" s="3" t="s">
        <v>18</v>
      </c>
      <c r="B98" s="4" t="s">
        <v>428</v>
      </c>
      <c r="C98" s="5" t="s">
        <v>437</v>
      </c>
      <c r="D98" s="4" t="s">
        <v>438</v>
      </c>
      <c r="E98" s="4" t="s">
        <v>254</v>
      </c>
      <c r="F98" s="4" t="s">
        <v>22</v>
      </c>
      <c r="G98" s="3" t="s">
        <v>23</v>
      </c>
      <c r="H98" s="6" t="s">
        <v>24</v>
      </c>
      <c r="I98" s="7">
        <v>42733.279166666667</v>
      </c>
      <c r="J98" s="17">
        <v>42796.640972222223</v>
      </c>
      <c r="K98" s="8">
        <v>42788</v>
      </c>
      <c r="L98" s="20">
        <f>INDEX(Sheet1!$A$2:$B$9,MATCH(general_report!J98,Sheet1!$A$2:$A$9,1),2)</f>
        <v>42807</v>
      </c>
      <c r="M98" s="21">
        <f t="shared" si="1"/>
        <v>0</v>
      </c>
      <c r="N98" s="4">
        <v>21</v>
      </c>
      <c r="O98" s="4" t="s">
        <v>255</v>
      </c>
      <c r="P98" s="4" t="s">
        <v>417</v>
      </c>
      <c r="Q98" s="4" t="s">
        <v>257</v>
      </c>
      <c r="R98" s="4" t="s">
        <v>25</v>
      </c>
      <c r="S98" s="4" t="s">
        <v>32</v>
      </c>
      <c r="T98" s="4" t="s">
        <v>26</v>
      </c>
    </row>
    <row r="99" spans="1:20" ht="28.5" x14ac:dyDescent="0.2">
      <c r="A99" s="3" t="s">
        <v>18</v>
      </c>
      <c r="B99" s="4" t="s">
        <v>418</v>
      </c>
      <c r="C99" s="5" t="s">
        <v>435</v>
      </c>
      <c r="D99" s="4" t="s">
        <v>436</v>
      </c>
      <c r="E99" s="4" t="s">
        <v>254</v>
      </c>
      <c r="F99" s="4" t="s">
        <v>22</v>
      </c>
      <c r="G99" s="3" t="s">
        <v>23</v>
      </c>
      <c r="H99" s="6" t="s">
        <v>24</v>
      </c>
      <c r="I99" s="7">
        <v>42733.447222222225</v>
      </c>
      <c r="J99" s="17">
        <v>42796.642361111109</v>
      </c>
      <c r="K99" s="8">
        <v>42789</v>
      </c>
      <c r="L99" s="20">
        <f>INDEX(Sheet1!$A$2:$B$9,MATCH(general_report!J99,Sheet1!$A$2:$A$9,1),2)</f>
        <v>42807</v>
      </c>
      <c r="M99" s="21">
        <f t="shared" si="1"/>
        <v>0</v>
      </c>
      <c r="N99" s="4">
        <v>21</v>
      </c>
      <c r="O99" s="4" t="s">
        <v>255</v>
      </c>
      <c r="P99" s="4" t="s">
        <v>417</v>
      </c>
      <c r="Q99" s="4" t="s">
        <v>257</v>
      </c>
      <c r="R99" s="4" t="s">
        <v>25</v>
      </c>
      <c r="S99" s="4" t="s">
        <v>32</v>
      </c>
      <c r="T99" s="4" t="s">
        <v>26</v>
      </c>
    </row>
    <row r="100" spans="1:20" ht="28.5" x14ac:dyDescent="0.2">
      <c r="A100" s="3" t="s">
        <v>18</v>
      </c>
      <c r="B100" s="4" t="s">
        <v>428</v>
      </c>
      <c r="C100" s="5" t="s">
        <v>433</v>
      </c>
      <c r="D100" s="4" t="s">
        <v>434</v>
      </c>
      <c r="E100" s="4" t="s">
        <v>254</v>
      </c>
      <c r="F100" s="4" t="s">
        <v>22</v>
      </c>
      <c r="G100" s="3" t="s">
        <v>23</v>
      </c>
      <c r="H100" s="6" t="s">
        <v>24</v>
      </c>
      <c r="I100" s="7">
        <v>42734.085416666669</v>
      </c>
      <c r="J100" s="17">
        <v>42796.642361111109</v>
      </c>
      <c r="K100" s="8">
        <v>42789</v>
      </c>
      <c r="L100" s="20">
        <f>INDEX(Sheet1!$A$2:$B$9,MATCH(general_report!J100,Sheet1!$A$2:$A$9,1),2)</f>
        <v>42807</v>
      </c>
      <c r="M100" s="21">
        <f t="shared" si="1"/>
        <v>0</v>
      </c>
      <c r="N100" s="4">
        <v>21</v>
      </c>
      <c r="O100" s="4" t="s">
        <v>255</v>
      </c>
      <c r="P100" s="4" t="s">
        <v>417</v>
      </c>
      <c r="Q100" s="4" t="s">
        <v>257</v>
      </c>
      <c r="R100" s="4" t="s">
        <v>25</v>
      </c>
      <c r="S100" s="4" t="s">
        <v>32</v>
      </c>
      <c r="T100" s="4" t="s">
        <v>26</v>
      </c>
    </row>
    <row r="101" spans="1:20" ht="15" x14ac:dyDescent="0.2">
      <c r="A101" s="3" t="s">
        <v>18</v>
      </c>
      <c r="B101" s="6" t="s">
        <v>340</v>
      </c>
      <c r="C101" s="5" t="s">
        <v>431</v>
      </c>
      <c r="D101" s="4" t="s">
        <v>432</v>
      </c>
      <c r="E101" s="4" t="s">
        <v>254</v>
      </c>
      <c r="F101" s="4" t="s">
        <v>22</v>
      </c>
      <c r="G101" s="3" t="s">
        <v>31</v>
      </c>
      <c r="H101" s="6" t="s">
        <v>24</v>
      </c>
      <c r="I101" s="7">
        <v>42734.143055555556</v>
      </c>
      <c r="J101" s="17">
        <v>42800.791666666664</v>
      </c>
      <c r="K101" s="4"/>
      <c r="L101" s="20">
        <f>INDEX(Sheet1!$A$2:$B$9,MATCH(general_report!J101,Sheet1!$A$2:$A$9,1),2)</f>
        <v>42807</v>
      </c>
      <c r="M101" s="21">
        <f t="shared" si="1"/>
        <v>0</v>
      </c>
      <c r="N101" s="4">
        <v>3</v>
      </c>
      <c r="O101" s="4" t="s">
        <v>255</v>
      </c>
      <c r="P101" s="4" t="s">
        <v>421</v>
      </c>
      <c r="Q101" s="4" t="s">
        <v>257</v>
      </c>
      <c r="R101" s="4" t="s">
        <v>25</v>
      </c>
      <c r="S101" s="4" t="s">
        <v>32</v>
      </c>
      <c r="T101" s="4" t="s">
        <v>26</v>
      </c>
    </row>
    <row r="102" spans="1:20" ht="15" x14ac:dyDescent="0.2">
      <c r="A102" s="3" t="s">
        <v>18</v>
      </c>
      <c r="B102" s="4" t="s">
        <v>428</v>
      </c>
      <c r="C102" s="5" t="s">
        <v>429</v>
      </c>
      <c r="D102" s="4" t="s">
        <v>430</v>
      </c>
      <c r="E102" s="4" t="s">
        <v>254</v>
      </c>
      <c r="F102" s="4" t="s">
        <v>22</v>
      </c>
      <c r="G102" s="3" t="s">
        <v>23</v>
      </c>
      <c r="H102" s="6" t="s">
        <v>24</v>
      </c>
      <c r="I102" s="7">
        <v>42734.217361111114</v>
      </c>
      <c r="J102" s="17">
        <v>42796.642361111109</v>
      </c>
      <c r="K102" s="8">
        <v>42789</v>
      </c>
      <c r="L102" s="20">
        <f>INDEX(Sheet1!$A$2:$B$9,MATCH(general_report!J102,Sheet1!$A$2:$A$9,1),2)</f>
        <v>42807</v>
      </c>
      <c r="M102" s="21">
        <f t="shared" si="1"/>
        <v>0</v>
      </c>
      <c r="N102" s="4">
        <v>21</v>
      </c>
      <c r="O102" s="4" t="s">
        <v>255</v>
      </c>
      <c r="P102" s="4" t="s">
        <v>417</v>
      </c>
      <c r="Q102" s="4" t="s">
        <v>257</v>
      </c>
      <c r="R102" s="4" t="s">
        <v>25</v>
      </c>
      <c r="S102" s="4" t="s">
        <v>32</v>
      </c>
      <c r="T102" s="4" t="s">
        <v>26</v>
      </c>
    </row>
    <row r="103" spans="1:20" ht="28.5" x14ac:dyDescent="0.2">
      <c r="A103" s="3" t="s">
        <v>18</v>
      </c>
      <c r="B103" s="4" t="s">
        <v>281</v>
      </c>
      <c r="C103" s="5" t="s">
        <v>426</v>
      </c>
      <c r="D103" s="4" t="s">
        <v>427</v>
      </c>
      <c r="E103" s="4" t="s">
        <v>58</v>
      </c>
      <c r="F103" s="4" t="s">
        <v>22</v>
      </c>
      <c r="G103" s="3" t="s">
        <v>23</v>
      </c>
      <c r="H103" s="6" t="s">
        <v>24</v>
      </c>
      <c r="I103" s="7">
        <v>42734.341666666667</v>
      </c>
      <c r="J103" s="17">
        <v>42795.399305555555</v>
      </c>
      <c r="K103" s="8">
        <v>42779</v>
      </c>
      <c r="L103" s="20">
        <f>INDEX(Sheet1!$A$2:$B$9,MATCH(general_report!J103,Sheet1!$A$2:$A$9,1),2)</f>
        <v>42807</v>
      </c>
      <c r="M103" s="21">
        <f t="shared" si="1"/>
        <v>0</v>
      </c>
      <c r="N103" s="4">
        <v>18</v>
      </c>
      <c r="O103" s="4"/>
      <c r="P103" s="4"/>
      <c r="Q103" s="4"/>
      <c r="R103" s="4" t="s">
        <v>32</v>
      </c>
      <c r="S103" s="4" t="s">
        <v>25</v>
      </c>
      <c r="T103" s="4" t="s">
        <v>41</v>
      </c>
    </row>
    <row r="104" spans="1:20" ht="15" x14ac:dyDescent="0.2">
      <c r="A104" s="3" t="s">
        <v>18</v>
      </c>
      <c r="B104" s="4" t="s">
        <v>418</v>
      </c>
      <c r="C104" s="5" t="s">
        <v>424</v>
      </c>
      <c r="D104" s="4" t="s">
        <v>425</v>
      </c>
      <c r="E104" s="4" t="s">
        <v>254</v>
      </c>
      <c r="F104" s="4" t="s">
        <v>22</v>
      </c>
      <c r="G104" s="3" t="s">
        <v>31</v>
      </c>
      <c r="H104" s="6" t="s">
        <v>24</v>
      </c>
      <c r="I104" s="7">
        <v>42738.047222222223</v>
      </c>
      <c r="J104" s="17">
        <v>42797.531944444447</v>
      </c>
      <c r="K104" s="4"/>
      <c r="L104" s="20">
        <f>INDEX(Sheet1!$A$2:$B$9,MATCH(general_report!J104,Sheet1!$A$2:$A$9,1),2)</f>
        <v>42807</v>
      </c>
      <c r="M104" s="21">
        <f t="shared" si="1"/>
        <v>0</v>
      </c>
      <c r="N104" s="4">
        <v>21</v>
      </c>
      <c r="O104" s="4" t="s">
        <v>255</v>
      </c>
      <c r="P104" s="4" t="s">
        <v>421</v>
      </c>
      <c r="Q104" s="4" t="s">
        <v>257</v>
      </c>
      <c r="R104" s="4" t="s">
        <v>25</v>
      </c>
      <c r="S104" s="4" t="s">
        <v>32</v>
      </c>
      <c r="T104" s="4" t="s">
        <v>26</v>
      </c>
    </row>
    <row r="105" spans="1:20" ht="15" x14ac:dyDescent="0.2">
      <c r="A105" s="3" t="s">
        <v>18</v>
      </c>
      <c r="B105" s="4" t="s">
        <v>418</v>
      </c>
      <c r="C105" s="5" t="s">
        <v>422</v>
      </c>
      <c r="D105" s="4" t="s">
        <v>423</v>
      </c>
      <c r="E105" s="4" t="s">
        <v>254</v>
      </c>
      <c r="F105" s="4" t="s">
        <v>22</v>
      </c>
      <c r="G105" s="3" t="s">
        <v>23</v>
      </c>
      <c r="H105" s="6" t="s">
        <v>24</v>
      </c>
      <c r="I105" s="7">
        <v>42738.162499999999</v>
      </c>
      <c r="J105" s="17">
        <v>42797.529166666667</v>
      </c>
      <c r="K105" s="4"/>
      <c r="L105" s="20">
        <f>INDEX(Sheet1!$A$2:$B$9,MATCH(general_report!J105,Sheet1!$A$2:$A$9,1),2)</f>
        <v>42807</v>
      </c>
      <c r="M105" s="21">
        <f t="shared" si="1"/>
        <v>0</v>
      </c>
      <c r="N105" s="4">
        <v>18</v>
      </c>
      <c r="O105" s="4" t="s">
        <v>255</v>
      </c>
      <c r="P105" s="4" t="s">
        <v>421</v>
      </c>
      <c r="Q105" s="4" t="s">
        <v>257</v>
      </c>
      <c r="R105" s="4" t="s">
        <v>25</v>
      </c>
      <c r="S105" s="4" t="s">
        <v>32</v>
      </c>
      <c r="T105" s="4" t="s">
        <v>26</v>
      </c>
    </row>
    <row r="106" spans="1:20" ht="15" x14ac:dyDescent="0.2">
      <c r="A106" s="3" t="s">
        <v>18</v>
      </c>
      <c r="B106" s="4" t="s">
        <v>418</v>
      </c>
      <c r="C106" s="5" t="s">
        <v>419</v>
      </c>
      <c r="D106" s="4" t="s">
        <v>420</v>
      </c>
      <c r="E106" s="4" t="s">
        <v>254</v>
      </c>
      <c r="F106" s="4" t="s">
        <v>22</v>
      </c>
      <c r="G106" s="3" t="s">
        <v>23</v>
      </c>
      <c r="H106" s="6" t="s">
        <v>24</v>
      </c>
      <c r="I106" s="7">
        <v>42738.209722222222</v>
      </c>
      <c r="J106" s="17">
        <v>42797.530555555553</v>
      </c>
      <c r="K106" s="4"/>
      <c r="L106" s="20">
        <f>INDEX(Sheet1!$A$2:$B$9,MATCH(general_report!J106,Sheet1!$A$2:$A$9,1),2)</f>
        <v>42807</v>
      </c>
      <c r="M106" s="21">
        <f t="shared" si="1"/>
        <v>0</v>
      </c>
      <c r="N106" s="4">
        <v>18</v>
      </c>
      <c r="O106" s="4" t="s">
        <v>255</v>
      </c>
      <c r="P106" s="4" t="s">
        <v>421</v>
      </c>
      <c r="Q106" s="4" t="s">
        <v>257</v>
      </c>
      <c r="R106" s="4" t="s">
        <v>25</v>
      </c>
      <c r="S106" s="4" t="s">
        <v>32</v>
      </c>
      <c r="T106" s="4" t="s">
        <v>26</v>
      </c>
    </row>
    <row r="107" spans="1:20" ht="15" x14ac:dyDescent="0.2">
      <c r="A107" s="3" t="s">
        <v>18</v>
      </c>
      <c r="B107" s="4" t="s">
        <v>206</v>
      </c>
      <c r="C107" s="5" t="s">
        <v>415</v>
      </c>
      <c r="D107" s="4" t="s">
        <v>416</v>
      </c>
      <c r="E107" s="4" t="s">
        <v>254</v>
      </c>
      <c r="F107" s="4" t="s">
        <v>22</v>
      </c>
      <c r="G107" s="3" t="s">
        <v>77</v>
      </c>
      <c r="H107" s="4" t="s">
        <v>78</v>
      </c>
      <c r="I107" s="7">
        <v>42739.175694444442</v>
      </c>
      <c r="J107" s="17">
        <v>42796.645833333336</v>
      </c>
      <c r="K107" s="8">
        <v>42788</v>
      </c>
      <c r="L107" s="20">
        <f>INDEX(Sheet1!$A$2:$B$9,MATCH(general_report!J107,Sheet1!$A$2:$A$9,1),2)</f>
        <v>42807</v>
      </c>
      <c r="M107" s="21">
        <f t="shared" si="1"/>
        <v>1</v>
      </c>
      <c r="N107" s="4">
        <v>8</v>
      </c>
      <c r="O107" s="4" t="s">
        <v>255</v>
      </c>
      <c r="P107" s="4" t="s">
        <v>417</v>
      </c>
      <c r="Q107" s="4" t="s">
        <v>257</v>
      </c>
      <c r="R107" s="4" t="s">
        <v>25</v>
      </c>
      <c r="S107" s="4" t="s">
        <v>32</v>
      </c>
      <c r="T107" s="4" t="s">
        <v>26</v>
      </c>
    </row>
    <row r="108" spans="1:20" ht="28.5" x14ac:dyDescent="0.2">
      <c r="A108" s="3" t="s">
        <v>18</v>
      </c>
      <c r="B108" s="4" t="s">
        <v>112</v>
      </c>
      <c r="C108" s="5" t="s">
        <v>413</v>
      </c>
      <c r="D108" s="4" t="s">
        <v>414</v>
      </c>
      <c r="E108" s="4" t="s">
        <v>58</v>
      </c>
      <c r="F108" s="4" t="s">
        <v>22</v>
      </c>
      <c r="G108" s="3" t="s">
        <v>23</v>
      </c>
      <c r="H108" s="6" t="s">
        <v>24</v>
      </c>
      <c r="I108" s="7">
        <v>42741.192361111112</v>
      </c>
      <c r="J108" s="17">
        <v>42795.4</v>
      </c>
      <c r="K108" s="8">
        <v>42779</v>
      </c>
      <c r="L108" s="20">
        <f>INDEX(Sheet1!$A$2:$B$9,MATCH(general_report!J108,Sheet1!$A$2:$A$9,1),2)</f>
        <v>42807</v>
      </c>
      <c r="M108" s="21">
        <f t="shared" si="1"/>
        <v>0</v>
      </c>
      <c r="N108" s="4">
        <v>13</v>
      </c>
      <c r="O108" s="4"/>
      <c r="P108" s="4" t="s">
        <v>59</v>
      </c>
      <c r="Q108" s="4"/>
      <c r="R108" s="4" t="s">
        <v>25</v>
      </c>
      <c r="S108" s="4" t="s">
        <v>25</v>
      </c>
      <c r="T108" s="4" t="s">
        <v>41</v>
      </c>
    </row>
    <row r="109" spans="1:20" ht="15" x14ac:dyDescent="0.2">
      <c r="A109" s="3" t="s">
        <v>18</v>
      </c>
      <c r="B109" s="6" t="s">
        <v>340</v>
      </c>
      <c r="C109" s="5" t="s">
        <v>411</v>
      </c>
      <c r="D109" s="4" t="s">
        <v>412</v>
      </c>
      <c r="E109" s="4" t="s">
        <v>64</v>
      </c>
      <c r="F109" s="4" t="s">
        <v>22</v>
      </c>
      <c r="G109" s="3" t="s">
        <v>77</v>
      </c>
      <c r="H109" s="4" t="s">
        <v>78</v>
      </c>
      <c r="I109" s="7">
        <v>42744.226388888892</v>
      </c>
      <c r="J109" s="17">
        <v>42802.390277777777</v>
      </c>
      <c r="K109" s="4"/>
      <c r="L109" s="20">
        <f>INDEX(Sheet1!$A$2:$B$9,MATCH(general_report!J109,Sheet1!$A$2:$A$9,1),2)</f>
        <v>42807</v>
      </c>
      <c r="M109" s="21">
        <f t="shared" si="1"/>
        <v>1</v>
      </c>
      <c r="N109" s="4">
        <v>2</v>
      </c>
      <c r="O109" s="4"/>
      <c r="P109" s="4" t="s">
        <v>246</v>
      </c>
      <c r="Q109" s="4"/>
      <c r="R109" s="4" t="s">
        <v>32</v>
      </c>
      <c r="S109" s="4" t="s">
        <v>32</v>
      </c>
      <c r="T109" s="4" t="s">
        <v>41</v>
      </c>
    </row>
    <row r="110" spans="1:20" ht="28.5" x14ac:dyDescent="0.2">
      <c r="A110" s="3" t="s">
        <v>18</v>
      </c>
      <c r="B110" s="6" t="s">
        <v>340</v>
      </c>
      <c r="C110" s="5" t="s">
        <v>409</v>
      </c>
      <c r="D110" s="4" t="s">
        <v>410</v>
      </c>
      <c r="E110" s="4" t="s">
        <v>64</v>
      </c>
      <c r="F110" s="4" t="s">
        <v>22</v>
      </c>
      <c r="G110" s="3" t="s">
        <v>77</v>
      </c>
      <c r="H110" s="4" t="s">
        <v>78</v>
      </c>
      <c r="I110" s="7">
        <v>42744.23541666667</v>
      </c>
      <c r="J110" s="17">
        <v>42802.390972222223</v>
      </c>
      <c r="K110" s="4"/>
      <c r="L110" s="20">
        <f>INDEX(Sheet1!$A$2:$B$9,MATCH(general_report!J110,Sheet1!$A$2:$A$9,1),2)</f>
        <v>42807</v>
      </c>
      <c r="M110" s="21">
        <f t="shared" si="1"/>
        <v>1</v>
      </c>
      <c r="N110" s="4">
        <v>2</v>
      </c>
      <c r="O110" s="4"/>
      <c r="P110" s="4" t="s">
        <v>246</v>
      </c>
      <c r="Q110" s="4"/>
      <c r="R110" s="4" t="s">
        <v>32</v>
      </c>
      <c r="S110" s="4" t="s">
        <v>32</v>
      </c>
      <c r="T110" s="4" t="s">
        <v>41</v>
      </c>
    </row>
    <row r="111" spans="1:20" ht="28.5" x14ac:dyDescent="0.2">
      <c r="A111" s="3" t="s">
        <v>18</v>
      </c>
      <c r="B111" s="6" t="s">
        <v>340</v>
      </c>
      <c r="C111" s="5" t="s">
        <v>407</v>
      </c>
      <c r="D111" s="4" t="s">
        <v>408</v>
      </c>
      <c r="E111" s="4" t="s">
        <v>64</v>
      </c>
      <c r="F111" s="4" t="s">
        <v>22</v>
      </c>
      <c r="G111" s="3" t="s">
        <v>77</v>
      </c>
      <c r="H111" s="4" t="s">
        <v>78</v>
      </c>
      <c r="I111" s="7">
        <v>42744.237500000003</v>
      </c>
      <c r="J111" s="17">
        <v>42802.394444444442</v>
      </c>
      <c r="K111" s="4"/>
      <c r="L111" s="20">
        <f>INDEX(Sheet1!$A$2:$B$9,MATCH(general_report!J111,Sheet1!$A$2:$A$9,1),2)</f>
        <v>42807</v>
      </c>
      <c r="M111" s="21">
        <f t="shared" si="1"/>
        <v>1</v>
      </c>
      <c r="N111" s="4">
        <v>2</v>
      </c>
      <c r="O111" s="4"/>
      <c r="P111" s="4" t="s">
        <v>246</v>
      </c>
      <c r="Q111" s="4"/>
      <c r="R111" s="4" t="s">
        <v>32</v>
      </c>
      <c r="S111" s="4" t="s">
        <v>32</v>
      </c>
      <c r="T111" s="4" t="s">
        <v>41</v>
      </c>
    </row>
    <row r="112" spans="1:20" ht="42.75" x14ac:dyDescent="0.2">
      <c r="A112" s="3" t="s">
        <v>18</v>
      </c>
      <c r="B112" s="6" t="s">
        <v>340</v>
      </c>
      <c r="C112" s="5" t="s">
        <v>405</v>
      </c>
      <c r="D112" s="4" t="s">
        <v>406</v>
      </c>
      <c r="E112" s="4" t="s">
        <v>254</v>
      </c>
      <c r="F112" s="4" t="s">
        <v>22</v>
      </c>
      <c r="G112" s="3" t="s">
        <v>31</v>
      </c>
      <c r="H112" s="6" t="s">
        <v>24</v>
      </c>
      <c r="I112" s="7">
        <v>42744.250694444447</v>
      </c>
      <c r="J112" s="17">
        <v>42800.791666666664</v>
      </c>
      <c r="K112" s="4"/>
      <c r="L112" s="20">
        <f>INDEX(Sheet1!$A$2:$B$9,MATCH(general_report!J112,Sheet1!$A$2:$A$9,1),2)</f>
        <v>42807</v>
      </c>
      <c r="M112" s="21">
        <f t="shared" si="1"/>
        <v>0</v>
      </c>
      <c r="N112" s="4">
        <v>2</v>
      </c>
      <c r="O112" s="4" t="s">
        <v>255</v>
      </c>
      <c r="P112" s="4" t="s">
        <v>374</v>
      </c>
      <c r="Q112" s="4" t="s">
        <v>257</v>
      </c>
      <c r="R112" s="4" t="s">
        <v>25</v>
      </c>
      <c r="S112" s="4" t="s">
        <v>32</v>
      </c>
      <c r="T112" s="4" t="s">
        <v>26</v>
      </c>
    </row>
    <row r="113" spans="1:20" ht="28.5" x14ac:dyDescent="0.2">
      <c r="A113" s="3" t="s">
        <v>18</v>
      </c>
      <c r="B113" s="6" t="s">
        <v>340</v>
      </c>
      <c r="C113" s="5" t="s">
        <v>403</v>
      </c>
      <c r="D113" s="4" t="s">
        <v>404</v>
      </c>
      <c r="E113" s="4" t="s">
        <v>254</v>
      </c>
      <c r="F113" s="4" t="s">
        <v>22</v>
      </c>
      <c r="G113" s="3" t="s">
        <v>31</v>
      </c>
      <c r="H113" s="6" t="s">
        <v>24</v>
      </c>
      <c r="I113" s="7">
        <v>42744.263888888891</v>
      </c>
      <c r="J113" s="17">
        <v>42800.791666666664</v>
      </c>
      <c r="K113" s="4"/>
      <c r="L113" s="20">
        <f>INDEX(Sheet1!$A$2:$B$9,MATCH(general_report!J113,Sheet1!$A$2:$A$9,1),2)</f>
        <v>42807</v>
      </c>
      <c r="M113" s="21">
        <f t="shared" si="1"/>
        <v>0</v>
      </c>
      <c r="N113" s="4">
        <v>2</v>
      </c>
      <c r="O113" s="4" t="s">
        <v>255</v>
      </c>
      <c r="P113" s="4" t="s">
        <v>374</v>
      </c>
      <c r="Q113" s="4" t="s">
        <v>257</v>
      </c>
      <c r="R113" s="4" t="s">
        <v>25</v>
      </c>
      <c r="S113" s="4" t="s">
        <v>32</v>
      </c>
      <c r="T113" s="4" t="s">
        <v>26</v>
      </c>
    </row>
    <row r="114" spans="1:20" ht="28.5" x14ac:dyDescent="0.2">
      <c r="A114" s="3" t="s">
        <v>18</v>
      </c>
      <c r="B114" s="6" t="s">
        <v>340</v>
      </c>
      <c r="C114" s="5" t="s">
        <v>401</v>
      </c>
      <c r="D114" s="4" t="s">
        <v>402</v>
      </c>
      <c r="E114" s="4" t="s">
        <v>64</v>
      </c>
      <c r="F114" s="4" t="s">
        <v>22</v>
      </c>
      <c r="G114" s="3" t="s">
        <v>77</v>
      </c>
      <c r="H114" s="4" t="s">
        <v>78</v>
      </c>
      <c r="I114" s="7">
        <v>42744.26666666667</v>
      </c>
      <c r="J114" s="17">
        <v>42802.39166666667</v>
      </c>
      <c r="K114" s="4"/>
      <c r="L114" s="20">
        <f>INDEX(Sheet1!$A$2:$B$9,MATCH(general_report!J114,Sheet1!$A$2:$A$9,1),2)</f>
        <v>42807</v>
      </c>
      <c r="M114" s="21">
        <f t="shared" si="1"/>
        <v>1</v>
      </c>
      <c r="N114" s="4">
        <v>2</v>
      </c>
      <c r="O114" s="4"/>
      <c r="P114" s="4" t="s">
        <v>246</v>
      </c>
      <c r="Q114" s="4"/>
      <c r="R114" s="4" t="s">
        <v>32</v>
      </c>
      <c r="S114" s="4" t="s">
        <v>32</v>
      </c>
      <c r="T114" s="4" t="s">
        <v>41</v>
      </c>
    </row>
    <row r="115" spans="1:20" ht="28.5" x14ac:dyDescent="0.2">
      <c r="A115" s="3" t="s">
        <v>18</v>
      </c>
      <c r="B115" s="6" t="s">
        <v>340</v>
      </c>
      <c r="C115" s="5" t="s">
        <v>399</v>
      </c>
      <c r="D115" s="4" t="s">
        <v>400</v>
      </c>
      <c r="E115" s="4" t="s">
        <v>254</v>
      </c>
      <c r="F115" s="4" t="s">
        <v>22</v>
      </c>
      <c r="G115" s="3" t="s">
        <v>31</v>
      </c>
      <c r="H115" s="6" t="s">
        <v>24</v>
      </c>
      <c r="I115" s="7">
        <v>42744.269444444442</v>
      </c>
      <c r="J115" s="17">
        <v>42800.791666666664</v>
      </c>
      <c r="K115" s="4"/>
      <c r="L115" s="20">
        <f>INDEX(Sheet1!$A$2:$B$9,MATCH(general_report!J115,Sheet1!$A$2:$A$9,1),2)</f>
        <v>42807</v>
      </c>
      <c r="M115" s="21">
        <f t="shared" si="1"/>
        <v>0</v>
      </c>
      <c r="N115" s="4">
        <v>2</v>
      </c>
      <c r="O115" s="4" t="s">
        <v>255</v>
      </c>
      <c r="P115" s="4" t="s">
        <v>374</v>
      </c>
      <c r="Q115" s="4" t="s">
        <v>257</v>
      </c>
      <c r="R115" s="4" t="s">
        <v>25</v>
      </c>
      <c r="S115" s="4" t="s">
        <v>32</v>
      </c>
      <c r="T115" s="4" t="s">
        <v>26</v>
      </c>
    </row>
    <row r="116" spans="1:20" ht="28.5" x14ac:dyDescent="0.2">
      <c r="A116" s="3" t="s">
        <v>18</v>
      </c>
      <c r="B116" s="6" t="s">
        <v>340</v>
      </c>
      <c r="C116" s="5" t="s">
        <v>397</v>
      </c>
      <c r="D116" s="4" t="s">
        <v>398</v>
      </c>
      <c r="E116" s="4" t="s">
        <v>254</v>
      </c>
      <c r="F116" s="4" t="s">
        <v>22</v>
      </c>
      <c r="G116" s="3" t="s">
        <v>31</v>
      </c>
      <c r="H116" s="6" t="s">
        <v>24</v>
      </c>
      <c r="I116" s="7">
        <v>42744.276388888888</v>
      </c>
      <c r="J116" s="17">
        <v>42800.791666666664</v>
      </c>
      <c r="K116" s="4"/>
      <c r="L116" s="20">
        <f>INDEX(Sheet1!$A$2:$B$9,MATCH(general_report!J116,Sheet1!$A$2:$A$9,1),2)</f>
        <v>42807</v>
      </c>
      <c r="M116" s="21">
        <f t="shared" si="1"/>
        <v>0</v>
      </c>
      <c r="N116" s="4">
        <v>2</v>
      </c>
      <c r="O116" s="4" t="s">
        <v>255</v>
      </c>
      <c r="P116" s="4" t="s">
        <v>374</v>
      </c>
      <c r="Q116" s="4" t="s">
        <v>257</v>
      </c>
      <c r="R116" s="4" t="s">
        <v>25</v>
      </c>
      <c r="S116" s="4" t="s">
        <v>32</v>
      </c>
      <c r="T116" s="4" t="s">
        <v>26</v>
      </c>
    </row>
    <row r="117" spans="1:20" ht="28.5" x14ac:dyDescent="0.2">
      <c r="A117" s="3" t="s">
        <v>18</v>
      </c>
      <c r="B117" s="6" t="s">
        <v>340</v>
      </c>
      <c r="C117" s="5" t="s">
        <v>395</v>
      </c>
      <c r="D117" s="4" t="s">
        <v>396</v>
      </c>
      <c r="E117" s="4" t="s">
        <v>254</v>
      </c>
      <c r="F117" s="4" t="s">
        <v>22</v>
      </c>
      <c r="G117" s="3" t="s">
        <v>31</v>
      </c>
      <c r="H117" s="6" t="s">
        <v>24</v>
      </c>
      <c r="I117" s="7">
        <v>42744.279861111114</v>
      </c>
      <c r="J117" s="17">
        <v>42800.791666666664</v>
      </c>
      <c r="K117" s="4"/>
      <c r="L117" s="20">
        <f>INDEX(Sheet1!$A$2:$B$9,MATCH(general_report!J117,Sheet1!$A$2:$A$9,1),2)</f>
        <v>42807</v>
      </c>
      <c r="M117" s="21">
        <f t="shared" si="1"/>
        <v>0</v>
      </c>
      <c r="N117" s="4">
        <v>2</v>
      </c>
      <c r="O117" s="4" t="s">
        <v>255</v>
      </c>
      <c r="P117" s="4" t="s">
        <v>374</v>
      </c>
      <c r="Q117" s="4" t="s">
        <v>257</v>
      </c>
      <c r="R117" s="4" t="s">
        <v>25</v>
      </c>
      <c r="S117" s="4" t="s">
        <v>32</v>
      </c>
      <c r="T117" s="4" t="s">
        <v>26</v>
      </c>
    </row>
    <row r="118" spans="1:20" ht="28.5" x14ac:dyDescent="0.2">
      <c r="A118" s="3" t="s">
        <v>18</v>
      </c>
      <c r="B118" s="6" t="s">
        <v>340</v>
      </c>
      <c r="C118" s="5" t="s">
        <v>393</v>
      </c>
      <c r="D118" s="4" t="s">
        <v>394</v>
      </c>
      <c r="E118" s="4" t="s">
        <v>254</v>
      </c>
      <c r="F118" s="4" t="s">
        <v>22</v>
      </c>
      <c r="G118" s="3" t="s">
        <v>31</v>
      </c>
      <c r="H118" s="6" t="s">
        <v>24</v>
      </c>
      <c r="I118" s="7">
        <v>42744.28402777778</v>
      </c>
      <c r="J118" s="17">
        <v>42800.791666666664</v>
      </c>
      <c r="K118" s="4"/>
      <c r="L118" s="20">
        <f>INDEX(Sheet1!$A$2:$B$9,MATCH(general_report!J118,Sheet1!$A$2:$A$9,1),2)</f>
        <v>42807</v>
      </c>
      <c r="M118" s="21">
        <f t="shared" si="1"/>
        <v>0</v>
      </c>
      <c r="N118" s="4">
        <v>2</v>
      </c>
      <c r="O118" s="4" t="s">
        <v>255</v>
      </c>
      <c r="P118" s="4" t="s">
        <v>374</v>
      </c>
      <c r="Q118" s="4" t="s">
        <v>257</v>
      </c>
      <c r="R118" s="4" t="s">
        <v>25</v>
      </c>
      <c r="S118" s="4" t="s">
        <v>32</v>
      </c>
      <c r="T118" s="4" t="s">
        <v>26</v>
      </c>
    </row>
    <row r="119" spans="1:20" ht="28.5" x14ac:dyDescent="0.2">
      <c r="A119" s="3" t="s">
        <v>18</v>
      </c>
      <c r="B119" s="6" t="s">
        <v>340</v>
      </c>
      <c r="C119" s="5" t="s">
        <v>391</v>
      </c>
      <c r="D119" s="4" t="s">
        <v>392</v>
      </c>
      <c r="E119" s="4" t="s">
        <v>254</v>
      </c>
      <c r="F119" s="4" t="s">
        <v>22</v>
      </c>
      <c r="G119" s="3" t="s">
        <v>31</v>
      </c>
      <c r="H119" s="6" t="s">
        <v>24</v>
      </c>
      <c r="I119" s="7">
        <v>42744.291666666664</v>
      </c>
      <c r="J119" s="17">
        <v>42800.791666666664</v>
      </c>
      <c r="K119" s="4"/>
      <c r="L119" s="20">
        <f>INDEX(Sheet1!$A$2:$B$9,MATCH(general_report!J119,Sheet1!$A$2:$A$9,1),2)</f>
        <v>42807</v>
      </c>
      <c r="M119" s="21">
        <f t="shared" si="1"/>
        <v>0</v>
      </c>
      <c r="N119" s="4">
        <v>2</v>
      </c>
      <c r="O119" s="4" t="s">
        <v>255</v>
      </c>
      <c r="P119" s="4" t="s">
        <v>374</v>
      </c>
      <c r="Q119" s="4" t="s">
        <v>257</v>
      </c>
      <c r="R119" s="4" t="s">
        <v>25</v>
      </c>
      <c r="S119" s="4" t="s">
        <v>32</v>
      </c>
      <c r="T119" s="4" t="s">
        <v>26</v>
      </c>
    </row>
    <row r="120" spans="1:20" ht="28.5" x14ac:dyDescent="0.2">
      <c r="A120" s="3" t="s">
        <v>18</v>
      </c>
      <c r="B120" s="6" t="s">
        <v>340</v>
      </c>
      <c r="C120" s="5" t="s">
        <v>389</v>
      </c>
      <c r="D120" s="4" t="s">
        <v>390</v>
      </c>
      <c r="E120" s="4" t="s">
        <v>254</v>
      </c>
      <c r="F120" s="4" t="s">
        <v>22</v>
      </c>
      <c r="G120" s="3" t="s">
        <v>31</v>
      </c>
      <c r="H120" s="6" t="s">
        <v>24</v>
      </c>
      <c r="I120" s="7">
        <v>42744.295138888891</v>
      </c>
      <c r="J120" s="17">
        <v>42800.791666666664</v>
      </c>
      <c r="K120" s="4"/>
      <c r="L120" s="20">
        <f>INDEX(Sheet1!$A$2:$B$9,MATCH(general_report!J120,Sheet1!$A$2:$A$9,1),2)</f>
        <v>42807</v>
      </c>
      <c r="M120" s="21">
        <f t="shared" si="1"/>
        <v>0</v>
      </c>
      <c r="N120" s="4">
        <v>2</v>
      </c>
      <c r="O120" s="4" t="s">
        <v>255</v>
      </c>
      <c r="P120" s="4" t="s">
        <v>374</v>
      </c>
      <c r="Q120" s="4" t="s">
        <v>257</v>
      </c>
      <c r="R120" s="4" t="s">
        <v>25</v>
      </c>
      <c r="S120" s="4" t="s">
        <v>32</v>
      </c>
      <c r="T120" s="4" t="s">
        <v>26</v>
      </c>
    </row>
    <row r="121" spans="1:20" ht="15" x14ac:dyDescent="0.2">
      <c r="A121" s="3" t="s">
        <v>18</v>
      </c>
      <c r="B121" s="6" t="s">
        <v>340</v>
      </c>
      <c r="C121" s="5" t="s">
        <v>387</v>
      </c>
      <c r="D121" s="4" t="s">
        <v>388</v>
      </c>
      <c r="E121" s="4" t="s">
        <v>254</v>
      </c>
      <c r="F121" s="4" t="s">
        <v>22</v>
      </c>
      <c r="G121" s="3" t="s">
        <v>31</v>
      </c>
      <c r="H121" s="6" t="s">
        <v>24</v>
      </c>
      <c r="I121" s="7">
        <v>42744.299305555556</v>
      </c>
      <c r="J121" s="17">
        <v>42800.791666666664</v>
      </c>
      <c r="K121" s="4"/>
      <c r="L121" s="20">
        <f>INDEX(Sheet1!$A$2:$B$9,MATCH(general_report!J121,Sheet1!$A$2:$A$9,1),2)</f>
        <v>42807</v>
      </c>
      <c r="M121" s="21">
        <f t="shared" si="1"/>
        <v>0</v>
      </c>
      <c r="N121" s="4">
        <v>2</v>
      </c>
      <c r="O121" s="4" t="s">
        <v>255</v>
      </c>
      <c r="P121" s="4" t="s">
        <v>374</v>
      </c>
      <c r="Q121" s="4" t="s">
        <v>257</v>
      </c>
      <c r="R121" s="4" t="s">
        <v>25</v>
      </c>
      <c r="S121" s="4" t="s">
        <v>32</v>
      </c>
      <c r="T121" s="4" t="s">
        <v>26</v>
      </c>
    </row>
    <row r="122" spans="1:20" ht="28.5" x14ac:dyDescent="0.2">
      <c r="A122" s="3" t="s">
        <v>18</v>
      </c>
      <c r="B122" s="6" t="s">
        <v>340</v>
      </c>
      <c r="C122" s="5" t="s">
        <v>385</v>
      </c>
      <c r="D122" s="4" t="s">
        <v>386</v>
      </c>
      <c r="E122" s="4" t="s">
        <v>254</v>
      </c>
      <c r="F122" s="4" t="s">
        <v>22</v>
      </c>
      <c r="G122" s="3" t="s">
        <v>31</v>
      </c>
      <c r="H122" s="6" t="s">
        <v>24</v>
      </c>
      <c r="I122" s="7">
        <v>42744.302083333336</v>
      </c>
      <c r="J122" s="17">
        <v>42800.791666666664</v>
      </c>
      <c r="K122" s="4"/>
      <c r="L122" s="20">
        <f>INDEX(Sheet1!$A$2:$B$9,MATCH(general_report!J122,Sheet1!$A$2:$A$9,1),2)</f>
        <v>42807</v>
      </c>
      <c r="M122" s="21">
        <f t="shared" si="1"/>
        <v>0</v>
      </c>
      <c r="N122" s="4">
        <v>2</v>
      </c>
      <c r="O122" s="4" t="s">
        <v>255</v>
      </c>
      <c r="P122" s="4" t="s">
        <v>374</v>
      </c>
      <c r="Q122" s="4" t="s">
        <v>257</v>
      </c>
      <c r="R122" s="4" t="s">
        <v>25</v>
      </c>
      <c r="S122" s="4" t="s">
        <v>32</v>
      </c>
      <c r="T122" s="4" t="s">
        <v>26</v>
      </c>
    </row>
    <row r="123" spans="1:20" ht="42.75" x14ac:dyDescent="0.2">
      <c r="A123" s="3" t="s">
        <v>18</v>
      </c>
      <c r="B123" s="6" t="s">
        <v>340</v>
      </c>
      <c r="C123" s="5" t="s">
        <v>383</v>
      </c>
      <c r="D123" s="4" t="s">
        <v>384</v>
      </c>
      <c r="E123" s="4" t="s">
        <v>254</v>
      </c>
      <c r="F123" s="4" t="s">
        <v>22</v>
      </c>
      <c r="G123" s="3" t="s">
        <v>31</v>
      </c>
      <c r="H123" s="6" t="s">
        <v>24</v>
      </c>
      <c r="I123" s="7">
        <v>42744.307638888888</v>
      </c>
      <c r="J123" s="17">
        <v>42800.792361111111</v>
      </c>
      <c r="K123" s="4"/>
      <c r="L123" s="20">
        <f>INDEX(Sheet1!$A$2:$B$9,MATCH(general_report!J123,Sheet1!$A$2:$A$9,1),2)</f>
        <v>42807</v>
      </c>
      <c r="M123" s="21">
        <f t="shared" si="1"/>
        <v>0</v>
      </c>
      <c r="N123" s="4">
        <v>2</v>
      </c>
      <c r="O123" s="4" t="s">
        <v>255</v>
      </c>
      <c r="P123" s="4" t="s">
        <v>374</v>
      </c>
      <c r="Q123" s="4" t="s">
        <v>257</v>
      </c>
      <c r="R123" s="4" t="s">
        <v>25</v>
      </c>
      <c r="S123" s="4" t="s">
        <v>32</v>
      </c>
      <c r="T123" s="4" t="s">
        <v>26</v>
      </c>
    </row>
    <row r="124" spans="1:20" ht="42.75" x14ac:dyDescent="0.2">
      <c r="A124" s="3" t="s">
        <v>18</v>
      </c>
      <c r="B124" s="6" t="s">
        <v>340</v>
      </c>
      <c r="C124" s="5" t="s">
        <v>381</v>
      </c>
      <c r="D124" s="4" t="s">
        <v>382</v>
      </c>
      <c r="E124" s="4" t="s">
        <v>254</v>
      </c>
      <c r="F124" s="4" t="s">
        <v>22</v>
      </c>
      <c r="G124" s="3" t="s">
        <v>31</v>
      </c>
      <c r="H124" s="6" t="s">
        <v>24</v>
      </c>
      <c r="I124" s="7">
        <v>42744.3125</v>
      </c>
      <c r="J124" s="17">
        <v>42800.791666666664</v>
      </c>
      <c r="K124" s="4"/>
      <c r="L124" s="20">
        <f>INDEX(Sheet1!$A$2:$B$9,MATCH(general_report!J124,Sheet1!$A$2:$A$9,1),2)</f>
        <v>42807</v>
      </c>
      <c r="M124" s="21">
        <f t="shared" si="1"/>
        <v>0</v>
      </c>
      <c r="N124" s="4">
        <v>2</v>
      </c>
      <c r="O124" s="4" t="s">
        <v>255</v>
      </c>
      <c r="P124" s="4" t="s">
        <v>374</v>
      </c>
      <c r="Q124" s="4" t="s">
        <v>257</v>
      </c>
      <c r="R124" s="4" t="s">
        <v>25</v>
      </c>
      <c r="S124" s="4" t="s">
        <v>32</v>
      </c>
      <c r="T124" s="4" t="s">
        <v>26</v>
      </c>
    </row>
    <row r="125" spans="1:20" ht="15" x14ac:dyDescent="0.2">
      <c r="A125" s="3" t="s">
        <v>18</v>
      </c>
      <c r="B125" s="6" t="s">
        <v>340</v>
      </c>
      <c r="C125" s="5" t="s">
        <v>379</v>
      </c>
      <c r="D125" s="4" t="s">
        <v>380</v>
      </c>
      <c r="E125" s="4" t="s">
        <v>254</v>
      </c>
      <c r="F125" s="4" t="s">
        <v>22</v>
      </c>
      <c r="G125" s="3" t="s">
        <v>31</v>
      </c>
      <c r="H125" s="6" t="s">
        <v>24</v>
      </c>
      <c r="I125" s="7">
        <v>42744.320833333331</v>
      </c>
      <c r="J125" s="17">
        <v>42800.791666666664</v>
      </c>
      <c r="K125" s="4"/>
      <c r="L125" s="20">
        <f>INDEX(Sheet1!$A$2:$B$9,MATCH(general_report!J125,Sheet1!$A$2:$A$9,1),2)</f>
        <v>42807</v>
      </c>
      <c r="M125" s="21">
        <f t="shared" si="1"/>
        <v>0</v>
      </c>
      <c r="N125" s="4">
        <v>2</v>
      </c>
      <c r="O125" s="4" t="s">
        <v>255</v>
      </c>
      <c r="P125" s="4" t="s">
        <v>374</v>
      </c>
      <c r="Q125" s="4" t="s">
        <v>257</v>
      </c>
      <c r="R125" s="4" t="s">
        <v>25</v>
      </c>
      <c r="S125" s="4" t="s">
        <v>32</v>
      </c>
      <c r="T125" s="4" t="s">
        <v>26</v>
      </c>
    </row>
    <row r="126" spans="1:20" ht="42.75" x14ac:dyDescent="0.2">
      <c r="A126" s="3" t="s">
        <v>18</v>
      </c>
      <c r="B126" s="6" t="s">
        <v>340</v>
      </c>
      <c r="C126" s="5" t="s">
        <v>377</v>
      </c>
      <c r="D126" s="4" t="s">
        <v>378</v>
      </c>
      <c r="E126" s="4" t="s">
        <v>254</v>
      </c>
      <c r="F126" s="4" t="s">
        <v>22</v>
      </c>
      <c r="G126" s="3" t="s">
        <v>31</v>
      </c>
      <c r="H126" s="6" t="s">
        <v>24</v>
      </c>
      <c r="I126" s="7">
        <v>42744.323611111111</v>
      </c>
      <c r="J126" s="17">
        <v>42800.791666666664</v>
      </c>
      <c r="K126" s="4"/>
      <c r="L126" s="20">
        <f>INDEX(Sheet1!$A$2:$B$9,MATCH(general_report!J126,Sheet1!$A$2:$A$9,1),2)</f>
        <v>42807</v>
      </c>
      <c r="M126" s="21">
        <f t="shared" si="1"/>
        <v>0</v>
      </c>
      <c r="N126" s="4">
        <v>2</v>
      </c>
      <c r="O126" s="4" t="s">
        <v>255</v>
      </c>
      <c r="P126" s="4" t="s">
        <v>374</v>
      </c>
      <c r="Q126" s="4" t="s">
        <v>257</v>
      </c>
      <c r="R126" s="4" t="s">
        <v>25</v>
      </c>
      <c r="S126" s="4" t="s">
        <v>32</v>
      </c>
      <c r="T126" s="4" t="s">
        <v>26</v>
      </c>
    </row>
    <row r="127" spans="1:20" ht="28.5" x14ac:dyDescent="0.2">
      <c r="A127" s="3" t="s">
        <v>18</v>
      </c>
      <c r="B127" s="6" t="s">
        <v>340</v>
      </c>
      <c r="C127" s="5" t="s">
        <v>375</v>
      </c>
      <c r="D127" s="4" t="s">
        <v>376</v>
      </c>
      <c r="E127" s="4" t="s">
        <v>254</v>
      </c>
      <c r="F127" s="4" t="s">
        <v>22</v>
      </c>
      <c r="G127" s="3" t="s">
        <v>31</v>
      </c>
      <c r="H127" s="6" t="s">
        <v>24</v>
      </c>
      <c r="I127" s="7">
        <v>42744.32708333333</v>
      </c>
      <c r="J127" s="17">
        <v>42800.791666666664</v>
      </c>
      <c r="K127" s="4"/>
      <c r="L127" s="20">
        <f>INDEX(Sheet1!$A$2:$B$9,MATCH(general_report!J127,Sheet1!$A$2:$A$9,1),2)</f>
        <v>42807</v>
      </c>
      <c r="M127" s="21">
        <f t="shared" si="1"/>
        <v>0</v>
      </c>
      <c r="N127" s="4">
        <v>2</v>
      </c>
      <c r="O127" s="4" t="s">
        <v>255</v>
      </c>
      <c r="P127" s="4" t="s">
        <v>374</v>
      </c>
      <c r="Q127" s="4" t="s">
        <v>257</v>
      </c>
      <c r="R127" s="4" t="s">
        <v>25</v>
      </c>
      <c r="S127" s="4" t="s">
        <v>32</v>
      </c>
      <c r="T127" s="4" t="s">
        <v>26</v>
      </c>
    </row>
    <row r="128" spans="1:20" ht="28.5" x14ac:dyDescent="0.2">
      <c r="A128" s="3" t="s">
        <v>18</v>
      </c>
      <c r="B128" s="6" t="s">
        <v>340</v>
      </c>
      <c r="C128" s="5" t="s">
        <v>372</v>
      </c>
      <c r="D128" s="4" t="s">
        <v>373</v>
      </c>
      <c r="E128" s="4" t="s">
        <v>254</v>
      </c>
      <c r="F128" s="4" t="s">
        <v>22</v>
      </c>
      <c r="G128" s="3" t="s">
        <v>31</v>
      </c>
      <c r="H128" s="6" t="s">
        <v>24</v>
      </c>
      <c r="I128" s="7">
        <v>42744.32916666667</v>
      </c>
      <c r="J128" s="17">
        <v>42800.791666666664</v>
      </c>
      <c r="K128" s="4"/>
      <c r="L128" s="20">
        <f>INDEX(Sheet1!$A$2:$B$9,MATCH(general_report!J128,Sheet1!$A$2:$A$9,1),2)</f>
        <v>42807</v>
      </c>
      <c r="M128" s="21">
        <f t="shared" si="1"/>
        <v>0</v>
      </c>
      <c r="N128" s="4">
        <v>2</v>
      </c>
      <c r="O128" s="4" t="s">
        <v>255</v>
      </c>
      <c r="P128" s="4" t="s">
        <v>374</v>
      </c>
      <c r="Q128" s="4" t="s">
        <v>257</v>
      </c>
      <c r="R128" s="4" t="s">
        <v>25</v>
      </c>
      <c r="S128" s="4" t="s">
        <v>32</v>
      </c>
      <c r="T128" s="4" t="s">
        <v>26</v>
      </c>
    </row>
    <row r="129" spans="1:20" ht="15" x14ac:dyDescent="0.2">
      <c r="A129" s="3" t="s">
        <v>18</v>
      </c>
      <c r="B129" s="6" t="s">
        <v>340</v>
      </c>
      <c r="C129" s="5" t="s">
        <v>370</v>
      </c>
      <c r="D129" s="4" t="s">
        <v>371</v>
      </c>
      <c r="E129" s="4" t="s">
        <v>64</v>
      </c>
      <c r="F129" s="4" t="s">
        <v>22</v>
      </c>
      <c r="G129" s="3" t="s">
        <v>77</v>
      </c>
      <c r="H129" s="4" t="s">
        <v>78</v>
      </c>
      <c r="I129" s="7">
        <v>42744.332638888889</v>
      </c>
      <c r="J129" s="17">
        <v>42802.392361111109</v>
      </c>
      <c r="K129" s="4"/>
      <c r="L129" s="20">
        <f>INDEX(Sheet1!$A$2:$B$9,MATCH(general_report!J129,Sheet1!$A$2:$A$9,1),2)</f>
        <v>42807</v>
      </c>
      <c r="M129" s="21">
        <f t="shared" si="1"/>
        <v>1</v>
      </c>
      <c r="N129" s="4">
        <v>2</v>
      </c>
      <c r="O129" s="4"/>
      <c r="P129" s="4" t="s">
        <v>246</v>
      </c>
      <c r="Q129" s="4"/>
      <c r="R129" s="4" t="s">
        <v>32</v>
      </c>
      <c r="S129" s="4" t="s">
        <v>32</v>
      </c>
      <c r="T129" s="4" t="s">
        <v>41</v>
      </c>
    </row>
    <row r="130" spans="1:20" ht="28.5" x14ac:dyDescent="0.2">
      <c r="A130" s="3" t="s">
        <v>18</v>
      </c>
      <c r="B130" s="6" t="s">
        <v>340</v>
      </c>
      <c r="C130" s="5" t="s">
        <v>368</v>
      </c>
      <c r="D130" s="4" t="s">
        <v>369</v>
      </c>
      <c r="E130" s="4" t="s">
        <v>64</v>
      </c>
      <c r="F130" s="4" t="s">
        <v>22</v>
      </c>
      <c r="G130" s="3" t="s">
        <v>77</v>
      </c>
      <c r="H130" s="4" t="s">
        <v>78</v>
      </c>
      <c r="I130" s="7">
        <v>42744.347916666666</v>
      </c>
      <c r="J130" s="17">
        <v>42802.393750000003</v>
      </c>
      <c r="K130" s="4"/>
      <c r="L130" s="20">
        <f>INDEX(Sheet1!$A$2:$B$9,MATCH(general_report!J130,Sheet1!$A$2:$A$9,1),2)</f>
        <v>42807</v>
      </c>
      <c r="M130" s="21">
        <f t="shared" si="1"/>
        <v>1</v>
      </c>
      <c r="N130" s="4">
        <v>3</v>
      </c>
      <c r="O130" s="4"/>
      <c r="P130" s="4" t="s">
        <v>246</v>
      </c>
      <c r="Q130" s="4"/>
      <c r="R130" s="4" t="s">
        <v>32</v>
      </c>
      <c r="S130" s="4" t="s">
        <v>32</v>
      </c>
      <c r="T130" s="4" t="s">
        <v>41</v>
      </c>
    </row>
    <row r="131" spans="1:20" ht="15" x14ac:dyDescent="0.2">
      <c r="A131" s="3" t="s">
        <v>18</v>
      </c>
      <c r="B131" s="4" t="s">
        <v>363</v>
      </c>
      <c r="C131" s="5" t="s">
        <v>364</v>
      </c>
      <c r="D131" s="4" t="s">
        <v>365</v>
      </c>
      <c r="E131" s="4" t="s">
        <v>254</v>
      </c>
      <c r="F131" s="4" t="s">
        <v>22</v>
      </c>
      <c r="G131" s="3" t="s">
        <v>23</v>
      </c>
      <c r="H131" s="6" t="s">
        <v>24</v>
      </c>
      <c r="I131" s="7">
        <v>42745.250694444447</v>
      </c>
      <c r="J131" s="17">
        <v>42796.637499999997</v>
      </c>
      <c r="K131" s="8">
        <v>42790</v>
      </c>
      <c r="L131" s="20">
        <f>INDEX(Sheet1!$A$2:$B$9,MATCH(general_report!J131,Sheet1!$A$2:$A$9,1),2)</f>
        <v>42807</v>
      </c>
      <c r="M131" s="21">
        <f t="shared" ref="M131:M194" si="2">IF(H131="Fixed",1,0)</f>
        <v>0</v>
      </c>
      <c r="N131" s="4">
        <v>21</v>
      </c>
      <c r="O131" s="4" t="s">
        <v>366</v>
      </c>
      <c r="P131" s="4" t="s">
        <v>367</v>
      </c>
      <c r="Q131" s="4" t="s">
        <v>257</v>
      </c>
      <c r="R131" s="4" t="s">
        <v>25</v>
      </c>
      <c r="S131" s="4" t="s">
        <v>32</v>
      </c>
      <c r="T131" s="4" t="s">
        <v>26</v>
      </c>
    </row>
    <row r="132" spans="1:20" ht="15" x14ac:dyDescent="0.2">
      <c r="A132" s="3" t="s">
        <v>18</v>
      </c>
      <c r="B132" s="6" t="s">
        <v>340</v>
      </c>
      <c r="C132" s="5" t="s">
        <v>359</v>
      </c>
      <c r="D132" s="4" t="s">
        <v>360</v>
      </c>
      <c r="E132" s="4" t="s">
        <v>254</v>
      </c>
      <c r="F132" s="4" t="s">
        <v>22</v>
      </c>
      <c r="G132" s="3" t="s">
        <v>31</v>
      </c>
      <c r="H132" s="6" t="s">
        <v>24</v>
      </c>
      <c r="I132" s="7">
        <v>42745.27847222222</v>
      </c>
      <c r="J132" s="17">
        <v>42800.791666666664</v>
      </c>
      <c r="K132" s="4"/>
      <c r="L132" s="20">
        <f>INDEX(Sheet1!$A$2:$B$9,MATCH(general_report!J132,Sheet1!$A$2:$A$9,1),2)</f>
        <v>42807</v>
      </c>
      <c r="M132" s="21">
        <f t="shared" si="2"/>
        <v>0</v>
      </c>
      <c r="N132" s="4">
        <v>3</v>
      </c>
      <c r="O132" s="4" t="s">
        <v>361</v>
      </c>
      <c r="P132" s="4" t="s">
        <v>362</v>
      </c>
      <c r="Q132" s="4" t="s">
        <v>257</v>
      </c>
      <c r="R132" s="4" t="s">
        <v>25</v>
      </c>
      <c r="S132" s="4" t="s">
        <v>32</v>
      </c>
      <c r="T132" s="4" t="s">
        <v>26</v>
      </c>
    </row>
    <row r="133" spans="1:20" ht="28.5" x14ac:dyDescent="0.2">
      <c r="A133" s="3" t="s">
        <v>18</v>
      </c>
      <c r="B133" s="6" t="s">
        <v>340</v>
      </c>
      <c r="C133" s="5" t="s">
        <v>356</v>
      </c>
      <c r="D133" s="4" t="s">
        <v>357</v>
      </c>
      <c r="E133" s="4" t="s">
        <v>254</v>
      </c>
      <c r="F133" s="4" t="s">
        <v>22</v>
      </c>
      <c r="G133" s="3" t="s">
        <v>31</v>
      </c>
      <c r="H133" s="6" t="s">
        <v>24</v>
      </c>
      <c r="I133" s="7">
        <v>42747.273611111108</v>
      </c>
      <c r="J133" s="17">
        <v>42800.791666666664</v>
      </c>
      <c r="K133" s="4"/>
      <c r="L133" s="20">
        <f>INDEX(Sheet1!$A$2:$B$9,MATCH(general_report!J133,Sheet1!$A$2:$A$9,1),2)</f>
        <v>42807</v>
      </c>
      <c r="M133" s="21">
        <f t="shared" si="2"/>
        <v>0</v>
      </c>
      <c r="N133" s="4">
        <v>3</v>
      </c>
      <c r="O133" s="4" t="s">
        <v>255</v>
      </c>
      <c r="P133" s="4" t="s">
        <v>358</v>
      </c>
      <c r="Q133" s="4" t="s">
        <v>257</v>
      </c>
      <c r="R133" s="4" t="s">
        <v>25</v>
      </c>
      <c r="S133" s="4" t="s">
        <v>32</v>
      </c>
      <c r="T133" s="4" t="s">
        <v>26</v>
      </c>
    </row>
    <row r="134" spans="1:20" ht="28.5" x14ac:dyDescent="0.2">
      <c r="A134" s="3" t="s">
        <v>18</v>
      </c>
      <c r="B134" s="4" t="s">
        <v>147</v>
      </c>
      <c r="C134" s="5" t="s">
        <v>353</v>
      </c>
      <c r="D134" s="4" t="s">
        <v>354</v>
      </c>
      <c r="E134" s="4" t="s">
        <v>355</v>
      </c>
      <c r="F134" s="4" t="s">
        <v>22</v>
      </c>
      <c r="G134" s="3" t="s">
        <v>23</v>
      </c>
      <c r="H134" s="6" t="s">
        <v>24</v>
      </c>
      <c r="I134" s="7">
        <v>42751.701388888891</v>
      </c>
      <c r="J134" s="17">
        <v>42795.399305555555</v>
      </c>
      <c r="K134" s="8">
        <v>42781</v>
      </c>
      <c r="L134" s="20">
        <f>INDEX(Sheet1!$A$2:$B$9,MATCH(general_report!J134,Sheet1!$A$2:$A$9,1),2)</f>
        <v>42807</v>
      </c>
      <c r="M134" s="21">
        <f t="shared" si="2"/>
        <v>0</v>
      </c>
      <c r="N134" s="4">
        <v>8</v>
      </c>
      <c r="O134" s="4"/>
      <c r="P134" s="4" t="s">
        <v>217</v>
      </c>
      <c r="Q134" s="4" t="s">
        <v>83</v>
      </c>
      <c r="R134" s="4" t="s">
        <v>25</v>
      </c>
      <c r="S134" s="4" t="s">
        <v>32</v>
      </c>
      <c r="T134" s="4" t="s">
        <v>130</v>
      </c>
    </row>
    <row r="135" spans="1:20" ht="42.75" x14ac:dyDescent="0.2">
      <c r="A135" s="3" t="s">
        <v>18</v>
      </c>
      <c r="B135" s="6" t="s">
        <v>340</v>
      </c>
      <c r="C135" s="5" t="s">
        <v>351</v>
      </c>
      <c r="D135" s="4" t="s">
        <v>352</v>
      </c>
      <c r="E135" s="4" t="s">
        <v>64</v>
      </c>
      <c r="F135" s="4" t="s">
        <v>22</v>
      </c>
      <c r="G135" s="3" t="s">
        <v>77</v>
      </c>
      <c r="H135" s="4" t="s">
        <v>78</v>
      </c>
      <c r="I135" s="7">
        <v>42752.355555555558</v>
      </c>
      <c r="J135" s="17">
        <v>42802.395833333336</v>
      </c>
      <c r="K135" s="4"/>
      <c r="L135" s="20">
        <f>INDEX(Sheet1!$A$2:$B$9,MATCH(general_report!J135,Sheet1!$A$2:$A$9,1),2)</f>
        <v>42807</v>
      </c>
      <c r="M135" s="21">
        <f t="shared" si="2"/>
        <v>1</v>
      </c>
      <c r="N135" s="4">
        <v>3</v>
      </c>
      <c r="O135" s="4"/>
      <c r="P135" s="4" t="s">
        <v>246</v>
      </c>
      <c r="Q135" s="4"/>
      <c r="R135" s="4" t="s">
        <v>32</v>
      </c>
      <c r="S135" s="4" t="s">
        <v>32</v>
      </c>
      <c r="T135" s="4" t="s">
        <v>41</v>
      </c>
    </row>
    <row r="136" spans="1:20" ht="42.75" x14ac:dyDescent="0.2">
      <c r="A136" s="3" t="s">
        <v>18</v>
      </c>
      <c r="B136" s="6" t="s">
        <v>340</v>
      </c>
      <c r="C136" s="5" t="s">
        <v>349</v>
      </c>
      <c r="D136" s="4" t="s">
        <v>350</v>
      </c>
      <c r="E136" s="4" t="s">
        <v>64</v>
      </c>
      <c r="F136" s="4" t="s">
        <v>22</v>
      </c>
      <c r="G136" s="3" t="s">
        <v>77</v>
      </c>
      <c r="H136" s="4" t="s">
        <v>78</v>
      </c>
      <c r="I136" s="7">
        <v>42752.359027777777</v>
      </c>
      <c r="J136" s="17">
        <v>42802.395833333336</v>
      </c>
      <c r="K136" s="4"/>
      <c r="L136" s="20">
        <f>INDEX(Sheet1!$A$2:$B$9,MATCH(general_report!J136,Sheet1!$A$2:$A$9,1),2)</f>
        <v>42807</v>
      </c>
      <c r="M136" s="21">
        <f t="shared" si="2"/>
        <v>1</v>
      </c>
      <c r="N136" s="4">
        <v>3</v>
      </c>
      <c r="O136" s="4"/>
      <c r="P136" s="4" t="s">
        <v>246</v>
      </c>
      <c r="Q136" s="4"/>
      <c r="R136" s="4" t="s">
        <v>32</v>
      </c>
      <c r="S136" s="4" t="s">
        <v>32</v>
      </c>
      <c r="T136" s="4" t="s">
        <v>41</v>
      </c>
    </row>
    <row r="137" spans="1:20" ht="42.75" x14ac:dyDescent="0.2">
      <c r="A137" s="3" t="s">
        <v>18</v>
      </c>
      <c r="B137" s="6" t="s">
        <v>340</v>
      </c>
      <c r="C137" s="5" t="s">
        <v>347</v>
      </c>
      <c r="D137" s="4" t="s">
        <v>348</v>
      </c>
      <c r="E137" s="4" t="s">
        <v>64</v>
      </c>
      <c r="F137" s="4" t="s">
        <v>22</v>
      </c>
      <c r="G137" s="3" t="s">
        <v>77</v>
      </c>
      <c r="H137" s="4" t="s">
        <v>78</v>
      </c>
      <c r="I137" s="7">
        <v>42752.361805555556</v>
      </c>
      <c r="J137" s="17">
        <v>42802.395833333336</v>
      </c>
      <c r="K137" s="4"/>
      <c r="L137" s="20">
        <f>INDEX(Sheet1!$A$2:$B$9,MATCH(general_report!J137,Sheet1!$A$2:$A$9,1),2)</f>
        <v>42807</v>
      </c>
      <c r="M137" s="21">
        <f t="shared" si="2"/>
        <v>1</v>
      </c>
      <c r="N137" s="4">
        <v>3</v>
      </c>
      <c r="O137" s="4"/>
      <c r="P137" s="4" t="s">
        <v>246</v>
      </c>
      <c r="Q137" s="4"/>
      <c r="R137" s="4" t="s">
        <v>32</v>
      </c>
      <c r="S137" s="4" t="s">
        <v>32</v>
      </c>
      <c r="T137" s="4" t="s">
        <v>41</v>
      </c>
    </row>
    <row r="138" spans="1:20" ht="42.75" x14ac:dyDescent="0.2">
      <c r="A138" s="3" t="s">
        <v>18</v>
      </c>
      <c r="B138" s="6" t="s">
        <v>340</v>
      </c>
      <c r="C138" s="5" t="s">
        <v>345</v>
      </c>
      <c r="D138" s="4" t="s">
        <v>346</v>
      </c>
      <c r="E138" s="4" t="s">
        <v>64</v>
      </c>
      <c r="F138" s="4" t="s">
        <v>22</v>
      </c>
      <c r="G138" s="3" t="s">
        <v>77</v>
      </c>
      <c r="H138" s="4" t="s">
        <v>78</v>
      </c>
      <c r="I138" s="7">
        <v>42752.362500000003</v>
      </c>
      <c r="J138" s="17">
        <v>42802.396527777775</v>
      </c>
      <c r="K138" s="4"/>
      <c r="L138" s="20">
        <f>INDEX(Sheet1!$A$2:$B$9,MATCH(general_report!J138,Sheet1!$A$2:$A$9,1),2)</f>
        <v>42807</v>
      </c>
      <c r="M138" s="21">
        <f t="shared" si="2"/>
        <v>1</v>
      </c>
      <c r="N138" s="4">
        <v>3</v>
      </c>
      <c r="O138" s="4"/>
      <c r="P138" s="4" t="s">
        <v>246</v>
      </c>
      <c r="Q138" s="4"/>
      <c r="R138" s="4" t="s">
        <v>32</v>
      </c>
      <c r="S138" s="4" t="s">
        <v>32</v>
      </c>
      <c r="T138" s="4" t="s">
        <v>41</v>
      </c>
    </row>
    <row r="139" spans="1:20" ht="42.75" x14ac:dyDescent="0.2">
      <c r="A139" s="3" t="s">
        <v>18</v>
      </c>
      <c r="B139" s="6" t="s">
        <v>340</v>
      </c>
      <c r="C139" s="5" t="s">
        <v>343</v>
      </c>
      <c r="D139" s="4" t="s">
        <v>344</v>
      </c>
      <c r="E139" s="4" t="s">
        <v>64</v>
      </c>
      <c r="F139" s="4" t="s">
        <v>22</v>
      </c>
      <c r="G139" s="3" t="s">
        <v>77</v>
      </c>
      <c r="H139" s="4" t="s">
        <v>78</v>
      </c>
      <c r="I139" s="7">
        <v>42752.363194444442</v>
      </c>
      <c r="J139" s="17">
        <v>42802.396527777775</v>
      </c>
      <c r="K139" s="4"/>
      <c r="L139" s="20">
        <f>INDEX(Sheet1!$A$2:$B$9,MATCH(general_report!J139,Sheet1!$A$2:$A$9,1),2)</f>
        <v>42807</v>
      </c>
      <c r="M139" s="21">
        <f t="shared" si="2"/>
        <v>1</v>
      </c>
      <c r="N139" s="4">
        <v>3</v>
      </c>
      <c r="O139" s="4"/>
      <c r="P139" s="4" t="s">
        <v>246</v>
      </c>
      <c r="Q139" s="4"/>
      <c r="R139" s="4" t="s">
        <v>32</v>
      </c>
      <c r="S139" s="4" t="s">
        <v>32</v>
      </c>
      <c r="T139" s="4" t="s">
        <v>41</v>
      </c>
    </row>
    <row r="140" spans="1:20" ht="42.75" x14ac:dyDescent="0.2">
      <c r="A140" s="3" t="s">
        <v>18</v>
      </c>
      <c r="B140" s="6" t="s">
        <v>340</v>
      </c>
      <c r="C140" s="5" t="s">
        <v>341</v>
      </c>
      <c r="D140" s="4" t="s">
        <v>342</v>
      </c>
      <c r="E140" s="4" t="s">
        <v>64</v>
      </c>
      <c r="F140" s="4" t="s">
        <v>22</v>
      </c>
      <c r="G140" s="3" t="s">
        <v>77</v>
      </c>
      <c r="H140" s="4" t="s">
        <v>78</v>
      </c>
      <c r="I140" s="7">
        <v>42752.363888888889</v>
      </c>
      <c r="J140" s="17">
        <v>42802.396527777775</v>
      </c>
      <c r="K140" s="4"/>
      <c r="L140" s="20">
        <f>INDEX(Sheet1!$A$2:$B$9,MATCH(general_report!J140,Sheet1!$A$2:$A$9,1),2)</f>
        <v>42807</v>
      </c>
      <c r="M140" s="21">
        <f t="shared" si="2"/>
        <v>1</v>
      </c>
      <c r="N140" s="4">
        <v>3</v>
      </c>
      <c r="O140" s="4"/>
      <c r="P140" s="4" t="s">
        <v>246</v>
      </c>
      <c r="Q140" s="4"/>
      <c r="R140" s="4" t="s">
        <v>32</v>
      </c>
      <c r="S140" s="4" t="s">
        <v>32</v>
      </c>
      <c r="T140" s="4" t="s">
        <v>41</v>
      </c>
    </row>
    <row r="141" spans="1:20" ht="28.5" x14ac:dyDescent="0.2">
      <c r="A141" s="3" t="s">
        <v>18</v>
      </c>
      <c r="B141" s="4" t="s">
        <v>112</v>
      </c>
      <c r="C141" s="5" t="s">
        <v>338</v>
      </c>
      <c r="D141" s="4" t="s">
        <v>339</v>
      </c>
      <c r="E141" s="4" t="s">
        <v>58</v>
      </c>
      <c r="F141" s="4" t="s">
        <v>22</v>
      </c>
      <c r="G141" s="3" t="s">
        <v>23</v>
      </c>
      <c r="H141" s="6" t="s">
        <v>24</v>
      </c>
      <c r="I141" s="7">
        <v>42759.265972222223</v>
      </c>
      <c r="J141" s="17">
        <v>42800.911111111112</v>
      </c>
      <c r="K141" s="4"/>
      <c r="L141" s="20">
        <f>INDEX(Sheet1!$A$2:$B$9,MATCH(general_report!J141,Sheet1!$A$2:$A$9,1),2)</f>
        <v>42807</v>
      </c>
      <c r="M141" s="21">
        <f t="shared" si="2"/>
        <v>0</v>
      </c>
      <c r="N141" s="4">
        <v>18</v>
      </c>
      <c r="O141" s="4"/>
      <c r="P141" s="4" t="s">
        <v>284</v>
      </c>
      <c r="Q141" s="4"/>
      <c r="R141" s="4" t="s">
        <v>25</v>
      </c>
      <c r="S141" s="4" t="s">
        <v>32</v>
      </c>
      <c r="T141" s="4" t="s">
        <v>41</v>
      </c>
    </row>
    <row r="142" spans="1:20" ht="28.5" x14ac:dyDescent="0.2">
      <c r="A142" s="3" t="s">
        <v>18</v>
      </c>
      <c r="B142" s="4" t="s">
        <v>112</v>
      </c>
      <c r="C142" s="5" t="s">
        <v>336</v>
      </c>
      <c r="D142" s="4" t="s">
        <v>337</v>
      </c>
      <c r="E142" s="4" t="s">
        <v>58</v>
      </c>
      <c r="F142" s="4" t="s">
        <v>22</v>
      </c>
      <c r="G142" s="3" t="s">
        <v>23</v>
      </c>
      <c r="H142" s="4" t="s">
        <v>24</v>
      </c>
      <c r="I142" s="7">
        <v>42759.280555555553</v>
      </c>
      <c r="J142" s="17">
        <v>42795.4</v>
      </c>
      <c r="K142" s="4"/>
      <c r="L142" s="20">
        <f>INDEX(Sheet1!$A$2:$B$9,MATCH(general_report!J142,Sheet1!$A$2:$A$9,1),2)</f>
        <v>42807</v>
      </c>
      <c r="M142" s="21">
        <f t="shared" si="2"/>
        <v>0</v>
      </c>
      <c r="N142" s="4">
        <v>18</v>
      </c>
      <c r="O142" s="4"/>
      <c r="P142" s="4" t="s">
        <v>284</v>
      </c>
      <c r="Q142" s="4"/>
      <c r="R142" s="4" t="s">
        <v>25</v>
      </c>
      <c r="S142" s="4" t="s">
        <v>25</v>
      </c>
      <c r="T142" s="4" t="s">
        <v>41</v>
      </c>
    </row>
    <row r="143" spans="1:20" ht="42.75" x14ac:dyDescent="0.2">
      <c r="A143" s="3" t="s">
        <v>18</v>
      </c>
      <c r="B143" s="4" t="s">
        <v>311</v>
      </c>
      <c r="C143" s="5" t="s">
        <v>333</v>
      </c>
      <c r="D143" s="4" t="s">
        <v>334</v>
      </c>
      <c r="E143" s="4" t="s">
        <v>213</v>
      </c>
      <c r="F143" s="4" t="s">
        <v>163</v>
      </c>
      <c r="G143" s="3" t="s">
        <v>23</v>
      </c>
      <c r="H143" s="6" t="s">
        <v>24</v>
      </c>
      <c r="I143" s="7">
        <v>42761.572916666664</v>
      </c>
      <c r="J143" s="17">
        <v>42802.143750000003</v>
      </c>
      <c r="K143" s="4"/>
      <c r="L143" s="20">
        <f>INDEX(Sheet1!$A$2:$B$9,MATCH(general_report!J143,Sheet1!$A$2:$A$9,1),2)</f>
        <v>42807</v>
      </c>
      <c r="M143" s="21">
        <f t="shared" si="2"/>
        <v>0</v>
      </c>
      <c r="N143" s="4">
        <v>8</v>
      </c>
      <c r="O143" s="4"/>
      <c r="P143" s="4" t="s">
        <v>335</v>
      </c>
      <c r="Q143" s="4"/>
      <c r="R143" s="4" t="s">
        <v>32</v>
      </c>
      <c r="S143" s="4" t="s">
        <v>32</v>
      </c>
      <c r="T143" s="4" t="s">
        <v>26</v>
      </c>
    </row>
    <row r="144" spans="1:20" ht="15" x14ac:dyDescent="0.2">
      <c r="A144" s="3" t="s">
        <v>18</v>
      </c>
      <c r="B144" s="4" t="s">
        <v>72</v>
      </c>
      <c r="C144" s="5" t="s">
        <v>329</v>
      </c>
      <c r="D144" s="4" t="s">
        <v>330</v>
      </c>
      <c r="E144" s="4" t="s">
        <v>331</v>
      </c>
      <c r="F144" s="4" t="s">
        <v>22</v>
      </c>
      <c r="G144" s="3" t="s">
        <v>77</v>
      </c>
      <c r="H144" s="4" t="s">
        <v>78</v>
      </c>
      <c r="I144" s="7">
        <v>42766.78402777778</v>
      </c>
      <c r="J144" s="17">
        <v>42795.744444444441</v>
      </c>
      <c r="K144" s="8">
        <v>42781</v>
      </c>
      <c r="L144" s="20">
        <f>INDEX(Sheet1!$A$2:$B$9,MATCH(general_report!J144,Sheet1!$A$2:$A$9,1),2)</f>
        <v>42807</v>
      </c>
      <c r="M144" s="21">
        <f t="shared" si="2"/>
        <v>1</v>
      </c>
      <c r="N144" s="4">
        <v>2</v>
      </c>
      <c r="O144" s="4"/>
      <c r="P144" s="4" t="s">
        <v>328</v>
      </c>
      <c r="Q144" s="4" t="s">
        <v>332</v>
      </c>
      <c r="R144" s="4" t="s">
        <v>25</v>
      </c>
      <c r="S144" s="4" t="s">
        <v>25</v>
      </c>
      <c r="T144" s="4" t="s">
        <v>41</v>
      </c>
    </row>
    <row r="145" spans="1:20" ht="15" x14ac:dyDescent="0.2">
      <c r="A145" s="3" t="s">
        <v>18</v>
      </c>
      <c r="B145" s="4" t="s">
        <v>68</v>
      </c>
      <c r="C145" s="5" t="s">
        <v>326</v>
      </c>
      <c r="D145" s="4" t="s">
        <v>327</v>
      </c>
      <c r="E145" s="4" t="s">
        <v>58</v>
      </c>
      <c r="F145" s="4" t="s">
        <v>22</v>
      </c>
      <c r="G145" s="3" t="s">
        <v>23</v>
      </c>
      <c r="H145" s="6" t="s">
        <v>24</v>
      </c>
      <c r="I145" s="7">
        <v>42768.234722222223</v>
      </c>
      <c r="J145" s="17">
        <v>42795.399305555555</v>
      </c>
      <c r="K145" s="4"/>
      <c r="L145" s="20">
        <f>INDEX(Sheet1!$A$2:$B$9,MATCH(general_report!J145,Sheet1!$A$2:$A$9,1),2)</f>
        <v>42807</v>
      </c>
      <c r="M145" s="21">
        <f t="shared" si="2"/>
        <v>0</v>
      </c>
      <c r="N145" s="4">
        <v>5</v>
      </c>
      <c r="O145" s="4"/>
      <c r="P145" s="4" t="s">
        <v>328</v>
      </c>
      <c r="Q145" s="4"/>
      <c r="R145" s="4" t="s">
        <v>25</v>
      </c>
      <c r="S145" s="4" t="s">
        <v>25</v>
      </c>
      <c r="T145" s="4" t="s">
        <v>41</v>
      </c>
    </row>
    <row r="146" spans="1:20" ht="28.5" x14ac:dyDescent="0.2">
      <c r="A146" s="3" t="s">
        <v>18</v>
      </c>
      <c r="B146" s="4" t="s">
        <v>274</v>
      </c>
      <c r="C146" s="5" t="s">
        <v>323</v>
      </c>
      <c r="D146" s="4" t="s">
        <v>324</v>
      </c>
      <c r="E146" s="4" t="s">
        <v>58</v>
      </c>
      <c r="F146" s="4" t="s">
        <v>22</v>
      </c>
      <c r="G146" s="3" t="s">
        <v>23</v>
      </c>
      <c r="H146" s="6" t="s">
        <v>24</v>
      </c>
      <c r="I146" s="7">
        <v>42768.284722222219</v>
      </c>
      <c r="J146" s="17">
        <v>42800.054861111108</v>
      </c>
      <c r="K146" s="4"/>
      <c r="L146" s="20">
        <f>INDEX(Sheet1!$A$2:$B$9,MATCH(general_report!J146,Sheet1!$A$2:$A$9,1),2)</f>
        <v>42807</v>
      </c>
      <c r="M146" s="21">
        <f t="shared" si="2"/>
        <v>0</v>
      </c>
      <c r="N146" s="4">
        <v>8</v>
      </c>
      <c r="O146" s="4"/>
      <c r="P146" s="4" t="s">
        <v>325</v>
      </c>
      <c r="Q146" s="4"/>
      <c r="R146" s="4" t="s">
        <v>25</v>
      </c>
      <c r="S146" s="4" t="s">
        <v>25</v>
      </c>
      <c r="T146" s="4" t="s">
        <v>41</v>
      </c>
    </row>
    <row r="147" spans="1:20" ht="28.5" x14ac:dyDescent="0.2">
      <c r="A147" s="3" t="s">
        <v>18</v>
      </c>
      <c r="B147" s="4" t="s">
        <v>169</v>
      </c>
      <c r="C147" s="5" t="s">
        <v>170</v>
      </c>
      <c r="D147" s="4" t="s">
        <v>171</v>
      </c>
      <c r="E147" s="4" t="s">
        <v>172</v>
      </c>
      <c r="F147" s="4" t="s">
        <v>163</v>
      </c>
      <c r="G147" s="3" t="s">
        <v>23</v>
      </c>
      <c r="H147" s="6" t="s">
        <v>24</v>
      </c>
      <c r="I147" s="7">
        <v>42768.529166666667</v>
      </c>
      <c r="J147" s="17">
        <v>42801.495138888888</v>
      </c>
      <c r="K147" s="4"/>
      <c r="L147" s="20">
        <f>INDEX(Sheet1!$A$2:$B$9,MATCH(general_report!J147,Sheet1!$A$2:$A$9,1),2)</f>
        <v>42807</v>
      </c>
      <c r="M147" s="21">
        <f t="shared" si="2"/>
        <v>0</v>
      </c>
      <c r="N147" s="4">
        <v>5</v>
      </c>
      <c r="O147" s="4" t="s">
        <v>37</v>
      </c>
      <c r="P147" s="4"/>
      <c r="Q147" s="4" t="s">
        <v>33</v>
      </c>
      <c r="R147" s="4" t="s">
        <v>25</v>
      </c>
      <c r="S147" s="4" t="s">
        <v>25</v>
      </c>
      <c r="T147" s="4" t="s">
        <v>33</v>
      </c>
    </row>
    <row r="148" spans="1:20" ht="28.5" x14ac:dyDescent="0.2">
      <c r="A148" s="3" t="s">
        <v>18</v>
      </c>
      <c r="B148" s="4" t="s">
        <v>206</v>
      </c>
      <c r="C148" s="5" t="s">
        <v>319</v>
      </c>
      <c r="D148" s="4" t="s">
        <v>320</v>
      </c>
      <c r="E148" s="4" t="s">
        <v>321</v>
      </c>
      <c r="F148" s="4" t="s">
        <v>163</v>
      </c>
      <c r="G148" s="3" t="s">
        <v>77</v>
      </c>
      <c r="H148" s="4" t="s">
        <v>78</v>
      </c>
      <c r="I148" s="7">
        <v>42768.592361111114</v>
      </c>
      <c r="J148" s="17">
        <v>42796.631249999999</v>
      </c>
      <c r="K148" s="8">
        <v>42790</v>
      </c>
      <c r="L148" s="20">
        <f>INDEX(Sheet1!$A$2:$B$9,MATCH(general_report!J148,Sheet1!$A$2:$A$9,1),2)</f>
        <v>42807</v>
      </c>
      <c r="M148" s="21">
        <f t="shared" si="2"/>
        <v>1</v>
      </c>
      <c r="N148" s="4">
        <v>5</v>
      </c>
      <c r="O148" s="4" t="s">
        <v>257</v>
      </c>
      <c r="P148" s="4" t="s">
        <v>322</v>
      </c>
      <c r="Q148" s="4" t="s">
        <v>257</v>
      </c>
      <c r="R148" s="4" t="s">
        <v>25</v>
      </c>
      <c r="S148" s="4" t="s">
        <v>25</v>
      </c>
      <c r="T148" s="4" t="s">
        <v>26</v>
      </c>
    </row>
    <row r="149" spans="1:20" ht="28.5" x14ac:dyDescent="0.2">
      <c r="A149" s="3" t="s">
        <v>18</v>
      </c>
      <c r="B149" s="4" t="s">
        <v>262</v>
      </c>
      <c r="C149" s="5" t="s">
        <v>317</v>
      </c>
      <c r="D149" s="4" t="s">
        <v>318</v>
      </c>
      <c r="E149" s="4" t="s">
        <v>124</v>
      </c>
      <c r="F149" s="4" t="s">
        <v>22</v>
      </c>
      <c r="G149" s="3" t="s">
        <v>23</v>
      </c>
      <c r="H149" s="6" t="s">
        <v>24</v>
      </c>
      <c r="I149" s="7">
        <v>42768.677083333336</v>
      </c>
      <c r="J149" s="17">
        <v>42796.430555555555</v>
      </c>
      <c r="K149" s="4"/>
      <c r="L149" s="20">
        <f>INDEX(Sheet1!$A$2:$B$9,MATCH(general_report!J149,Sheet1!$A$2:$A$9,1),2)</f>
        <v>42807</v>
      </c>
      <c r="M149" s="21">
        <f t="shared" si="2"/>
        <v>0</v>
      </c>
      <c r="N149" s="4">
        <v>13</v>
      </c>
      <c r="O149" s="4"/>
      <c r="P149" s="4" t="s">
        <v>125</v>
      </c>
      <c r="Q149" s="4"/>
      <c r="R149" s="4" t="s">
        <v>32</v>
      </c>
      <c r="S149" s="4" t="s">
        <v>32</v>
      </c>
      <c r="T149" s="4" t="s">
        <v>26</v>
      </c>
    </row>
    <row r="150" spans="1:20" ht="15" x14ac:dyDescent="0.2">
      <c r="A150" s="3" t="s">
        <v>18</v>
      </c>
      <c r="B150" s="4" t="s">
        <v>64</v>
      </c>
      <c r="C150" s="5" t="s">
        <v>314</v>
      </c>
      <c r="D150" s="4" t="s">
        <v>315</v>
      </c>
      <c r="E150" s="4" t="s">
        <v>316</v>
      </c>
      <c r="F150" s="4" t="s">
        <v>22</v>
      </c>
      <c r="G150" s="3" t="s">
        <v>23</v>
      </c>
      <c r="H150" s="4" t="s">
        <v>24</v>
      </c>
      <c r="I150" s="7">
        <v>42771.96597222222</v>
      </c>
      <c r="J150" s="17">
        <v>42796.286111111112</v>
      </c>
      <c r="K150" s="4"/>
      <c r="L150" s="20">
        <f>INDEX(Sheet1!$A$2:$B$9,MATCH(general_report!J150,Sheet1!$A$2:$A$9,1),2)</f>
        <v>42807</v>
      </c>
      <c r="M150" s="21">
        <f t="shared" si="2"/>
        <v>0</v>
      </c>
      <c r="N150" s="4">
        <v>13</v>
      </c>
      <c r="O150" s="4"/>
      <c r="P150" s="4" t="s">
        <v>111</v>
      </c>
      <c r="Q150" s="4"/>
      <c r="R150" s="4" t="s">
        <v>25</v>
      </c>
      <c r="S150" s="4" t="s">
        <v>25</v>
      </c>
      <c r="T150" s="4" t="s">
        <v>41</v>
      </c>
    </row>
    <row r="151" spans="1:20" ht="28.5" x14ac:dyDescent="0.2">
      <c r="A151" s="3" t="s">
        <v>18</v>
      </c>
      <c r="B151" s="4" t="s">
        <v>311</v>
      </c>
      <c r="C151" s="5" t="s">
        <v>312</v>
      </c>
      <c r="D151" s="4" t="s">
        <v>313</v>
      </c>
      <c r="E151" s="4" t="s">
        <v>262</v>
      </c>
      <c r="F151" s="4" t="s">
        <v>22</v>
      </c>
      <c r="G151" s="3" t="s">
        <v>23</v>
      </c>
      <c r="H151" s="6" t="s">
        <v>24</v>
      </c>
      <c r="I151" s="7">
        <v>42773.366666666669</v>
      </c>
      <c r="J151" s="17">
        <v>42795.398611111108</v>
      </c>
      <c r="K151" s="4"/>
      <c r="L151" s="20">
        <f>INDEX(Sheet1!$A$2:$B$9,MATCH(general_report!J151,Sheet1!$A$2:$A$9,1),2)</f>
        <v>42807</v>
      </c>
      <c r="M151" s="21">
        <f t="shared" si="2"/>
        <v>0</v>
      </c>
      <c r="N151" s="4">
        <v>5</v>
      </c>
      <c r="O151" s="4"/>
      <c r="P151" s="4" t="s">
        <v>125</v>
      </c>
      <c r="Q151" s="4" t="s">
        <v>60</v>
      </c>
      <c r="R151" s="4" t="s">
        <v>25</v>
      </c>
      <c r="S151" s="4" t="s">
        <v>25</v>
      </c>
      <c r="T151" s="4" t="s">
        <v>41</v>
      </c>
    </row>
    <row r="152" spans="1:20" ht="28.5" x14ac:dyDescent="0.2">
      <c r="A152" s="3" t="s">
        <v>18</v>
      </c>
      <c r="B152" s="4" t="s">
        <v>82</v>
      </c>
      <c r="C152" s="5" t="s">
        <v>309</v>
      </c>
      <c r="D152" s="4" t="s">
        <v>310</v>
      </c>
      <c r="E152" s="4" t="s">
        <v>82</v>
      </c>
      <c r="F152" s="4" t="s">
        <v>22</v>
      </c>
      <c r="G152" s="3" t="s">
        <v>77</v>
      </c>
      <c r="H152" s="4" t="s">
        <v>78</v>
      </c>
      <c r="I152" s="7">
        <v>42773.538194444445</v>
      </c>
      <c r="J152" s="17">
        <v>42797.74722222222</v>
      </c>
      <c r="K152" s="4"/>
      <c r="L152" s="20">
        <f>INDEX(Sheet1!$A$2:$B$9,MATCH(general_report!J152,Sheet1!$A$2:$A$9,1),2)</f>
        <v>42807</v>
      </c>
      <c r="M152" s="21">
        <f t="shared" si="2"/>
        <v>1</v>
      </c>
      <c r="N152" s="4">
        <v>13</v>
      </c>
      <c r="O152" s="4"/>
      <c r="P152" s="4" t="s">
        <v>217</v>
      </c>
      <c r="Q152" s="4" t="s">
        <v>83</v>
      </c>
      <c r="R152" s="4" t="s">
        <v>25</v>
      </c>
      <c r="S152" s="4" t="s">
        <v>32</v>
      </c>
      <c r="T152" s="4" t="s">
        <v>130</v>
      </c>
    </row>
    <row r="153" spans="1:20" ht="28.5" x14ac:dyDescent="0.2">
      <c r="A153" s="3" t="s">
        <v>18</v>
      </c>
      <c r="B153" s="4" t="s">
        <v>96</v>
      </c>
      <c r="C153" s="5" t="s">
        <v>307</v>
      </c>
      <c r="D153" s="4" t="s">
        <v>308</v>
      </c>
      <c r="E153" s="4" t="s">
        <v>96</v>
      </c>
      <c r="F153" s="4" t="s">
        <v>22</v>
      </c>
      <c r="G153" s="3" t="s">
        <v>77</v>
      </c>
      <c r="H153" s="4" t="s">
        <v>78</v>
      </c>
      <c r="I153" s="7">
        <v>42774.384722222225</v>
      </c>
      <c r="J153" s="17">
        <v>42798.163194444445</v>
      </c>
      <c r="K153" s="4"/>
      <c r="L153" s="20">
        <f>INDEX(Sheet1!$A$2:$B$9,MATCH(general_report!J153,Sheet1!$A$2:$A$9,1),2)</f>
        <v>42807</v>
      </c>
      <c r="M153" s="21">
        <f t="shared" si="2"/>
        <v>1</v>
      </c>
      <c r="N153" s="4">
        <v>5</v>
      </c>
      <c r="O153" s="4"/>
      <c r="P153" s="4" t="s">
        <v>303</v>
      </c>
      <c r="Q153" s="4"/>
      <c r="R153" s="4" t="s">
        <v>32</v>
      </c>
      <c r="S153" s="4" t="s">
        <v>32</v>
      </c>
      <c r="T153" s="4" t="s">
        <v>41</v>
      </c>
    </row>
    <row r="154" spans="1:20" ht="28.5" x14ac:dyDescent="0.2">
      <c r="A154" s="3" t="s">
        <v>18</v>
      </c>
      <c r="B154" s="4" t="s">
        <v>304</v>
      </c>
      <c r="C154" s="5" t="s">
        <v>305</v>
      </c>
      <c r="D154" s="4" t="s">
        <v>306</v>
      </c>
      <c r="E154" s="4" t="s">
        <v>96</v>
      </c>
      <c r="F154" s="4" t="s">
        <v>22</v>
      </c>
      <c r="G154" s="3" t="s">
        <v>31</v>
      </c>
      <c r="H154" s="6" t="s">
        <v>24</v>
      </c>
      <c r="I154" s="7">
        <v>42774.386805555558</v>
      </c>
      <c r="J154" s="17">
        <v>42803.109722222223</v>
      </c>
      <c r="K154" s="4"/>
      <c r="L154" s="20">
        <f>INDEX(Sheet1!$A$2:$B$9,MATCH(general_report!J154,Sheet1!$A$2:$A$9,1),2)</f>
        <v>42807</v>
      </c>
      <c r="M154" s="21">
        <f t="shared" si="2"/>
        <v>0</v>
      </c>
      <c r="N154" s="4">
        <v>21</v>
      </c>
      <c r="O154" s="4"/>
      <c r="P154" s="4" t="s">
        <v>303</v>
      </c>
      <c r="Q154" s="4"/>
      <c r="R154" s="4" t="s">
        <v>32</v>
      </c>
      <c r="S154" s="4" t="s">
        <v>32</v>
      </c>
      <c r="T154" s="4" t="s">
        <v>41</v>
      </c>
    </row>
    <row r="155" spans="1:20" ht="15" x14ac:dyDescent="0.2">
      <c r="A155" s="3" t="s">
        <v>18</v>
      </c>
      <c r="B155" s="4" t="s">
        <v>288</v>
      </c>
      <c r="C155" s="5" t="s">
        <v>301</v>
      </c>
      <c r="D155" s="4" t="s">
        <v>302</v>
      </c>
      <c r="E155" s="4" t="s">
        <v>96</v>
      </c>
      <c r="F155" s="4" t="s">
        <v>22</v>
      </c>
      <c r="G155" s="3" t="s">
        <v>23</v>
      </c>
      <c r="H155" s="6" t="s">
        <v>24</v>
      </c>
      <c r="I155" s="7">
        <v>42774.388194444444</v>
      </c>
      <c r="J155" s="17">
        <v>42803.175694444442</v>
      </c>
      <c r="K155" s="4"/>
      <c r="L155" s="20">
        <f>INDEX(Sheet1!$A$2:$B$9,MATCH(general_report!J155,Sheet1!$A$2:$A$9,1),2)</f>
        <v>42807</v>
      </c>
      <c r="M155" s="21">
        <f t="shared" si="2"/>
        <v>0</v>
      </c>
      <c r="N155" s="4">
        <v>13</v>
      </c>
      <c r="O155" s="4"/>
      <c r="P155" s="4" t="s">
        <v>303</v>
      </c>
      <c r="Q155" s="4"/>
      <c r="R155" s="4" t="s">
        <v>32</v>
      </c>
      <c r="S155" s="4" t="s">
        <v>32</v>
      </c>
      <c r="T155" s="4" t="s">
        <v>41</v>
      </c>
    </row>
    <row r="156" spans="1:20" ht="15" x14ac:dyDescent="0.2">
      <c r="A156" s="3" t="s">
        <v>18</v>
      </c>
      <c r="B156" s="4" t="s">
        <v>82</v>
      </c>
      <c r="C156" s="5" t="s">
        <v>300</v>
      </c>
      <c r="D156" s="4" t="s">
        <v>154</v>
      </c>
      <c r="E156" s="4" t="s">
        <v>82</v>
      </c>
      <c r="F156" s="4" t="s">
        <v>22</v>
      </c>
      <c r="G156" s="3" t="s">
        <v>31</v>
      </c>
      <c r="H156" s="6" t="s">
        <v>24</v>
      </c>
      <c r="I156" s="7">
        <v>42774.538194444445</v>
      </c>
      <c r="J156" s="17">
        <v>42795.398611111108</v>
      </c>
      <c r="K156" s="4"/>
      <c r="L156" s="20">
        <f>INDEX(Sheet1!$A$2:$B$9,MATCH(general_report!J156,Sheet1!$A$2:$A$9,1),2)</f>
        <v>42807</v>
      </c>
      <c r="M156" s="21">
        <f t="shared" si="2"/>
        <v>0</v>
      </c>
      <c r="N156" s="4">
        <v>8</v>
      </c>
      <c r="O156" s="4"/>
      <c r="P156" s="4"/>
      <c r="Q156" s="4" t="s">
        <v>83</v>
      </c>
      <c r="R156" s="4" t="s">
        <v>25</v>
      </c>
      <c r="S156" s="4" t="s">
        <v>32</v>
      </c>
      <c r="T156" s="4" t="s">
        <v>130</v>
      </c>
    </row>
    <row r="157" spans="1:20" ht="15" x14ac:dyDescent="0.2">
      <c r="A157" s="3" t="s">
        <v>18</v>
      </c>
      <c r="B157" s="4" t="s">
        <v>147</v>
      </c>
      <c r="C157" s="5" t="s">
        <v>298</v>
      </c>
      <c r="D157" s="4" t="s">
        <v>299</v>
      </c>
      <c r="E157" s="4" t="s">
        <v>82</v>
      </c>
      <c r="F157" s="4" t="s">
        <v>22</v>
      </c>
      <c r="G157" s="3" t="s">
        <v>31</v>
      </c>
      <c r="H157" s="6" t="s">
        <v>24</v>
      </c>
      <c r="I157" s="7">
        <v>42774.556944444441</v>
      </c>
      <c r="J157" s="17">
        <v>42795.4</v>
      </c>
      <c r="K157" s="4"/>
      <c r="L157" s="20">
        <f>INDEX(Sheet1!$A$2:$B$9,MATCH(general_report!J157,Sheet1!$A$2:$A$9,1),2)</f>
        <v>42807</v>
      </c>
      <c r="M157" s="21">
        <f t="shared" si="2"/>
        <v>0</v>
      </c>
      <c r="N157" s="4">
        <v>13</v>
      </c>
      <c r="O157" s="4"/>
      <c r="P157" s="4"/>
      <c r="Q157" s="4" t="s">
        <v>83</v>
      </c>
      <c r="R157" s="4" t="s">
        <v>25</v>
      </c>
      <c r="S157" s="4" t="s">
        <v>32</v>
      </c>
      <c r="T157" s="4" t="s">
        <v>130</v>
      </c>
    </row>
    <row r="158" spans="1:20" ht="28.5" x14ac:dyDescent="0.2">
      <c r="A158" s="3" t="s">
        <v>18</v>
      </c>
      <c r="B158" s="4" t="s">
        <v>34</v>
      </c>
      <c r="C158" s="5" t="s">
        <v>248</v>
      </c>
      <c r="D158" s="4" t="s">
        <v>249</v>
      </c>
      <c r="E158" s="4" t="s">
        <v>250</v>
      </c>
      <c r="F158" s="4" t="s">
        <v>22</v>
      </c>
      <c r="G158" s="3" t="s">
        <v>77</v>
      </c>
      <c r="H158" s="4" t="s">
        <v>78</v>
      </c>
      <c r="I158" s="7">
        <v>42774.557638888888</v>
      </c>
      <c r="J158" s="17">
        <v>42795.99722222222</v>
      </c>
      <c r="K158" s="4"/>
      <c r="L158" s="20">
        <f>INDEX(Sheet1!$A$2:$B$9,MATCH(general_report!J158,Sheet1!$A$2:$A$9,1),2)</f>
        <v>42807</v>
      </c>
      <c r="M158" s="21">
        <f t="shared" si="2"/>
        <v>1</v>
      </c>
      <c r="N158" s="4">
        <v>5</v>
      </c>
      <c r="O158" s="4" t="s">
        <v>241</v>
      </c>
      <c r="P158" s="4" t="s">
        <v>242</v>
      </c>
      <c r="Q158" s="4" t="s">
        <v>33</v>
      </c>
      <c r="R158" s="4" t="s">
        <v>25</v>
      </c>
      <c r="S158" s="4" t="s">
        <v>25</v>
      </c>
      <c r="T158" s="4" t="s">
        <v>33</v>
      </c>
    </row>
    <row r="159" spans="1:20" ht="42.75" x14ac:dyDescent="0.2">
      <c r="A159" s="3" t="s">
        <v>18</v>
      </c>
      <c r="B159" s="4" t="s">
        <v>79</v>
      </c>
      <c r="C159" s="5" t="s">
        <v>296</v>
      </c>
      <c r="D159" s="4" t="s">
        <v>297</v>
      </c>
      <c r="E159" s="4" t="s">
        <v>82</v>
      </c>
      <c r="F159" s="4" t="s">
        <v>22</v>
      </c>
      <c r="G159" s="3" t="s">
        <v>23</v>
      </c>
      <c r="H159" s="4" t="s">
        <v>78</v>
      </c>
      <c r="I159" s="7">
        <v>42774.567361111112</v>
      </c>
      <c r="J159" s="17">
        <v>42802.066666666666</v>
      </c>
      <c r="K159" s="4"/>
      <c r="L159" s="20">
        <f>INDEX(Sheet1!$A$2:$B$9,MATCH(general_report!J159,Sheet1!$A$2:$A$9,1),2)</f>
        <v>42807</v>
      </c>
      <c r="M159" s="21">
        <f t="shared" si="2"/>
        <v>1</v>
      </c>
      <c r="N159" s="4">
        <v>13</v>
      </c>
      <c r="O159" s="4"/>
      <c r="P159" s="4"/>
      <c r="Q159" s="4" t="s">
        <v>83</v>
      </c>
      <c r="R159" s="4" t="s">
        <v>25</v>
      </c>
      <c r="S159" s="4" t="s">
        <v>25</v>
      </c>
      <c r="T159" s="4" t="s">
        <v>130</v>
      </c>
    </row>
    <row r="160" spans="1:20" ht="28.5" x14ac:dyDescent="0.2">
      <c r="A160" s="3" t="s">
        <v>18</v>
      </c>
      <c r="B160" s="4" t="s">
        <v>61</v>
      </c>
      <c r="C160" s="5" t="s">
        <v>294</v>
      </c>
      <c r="D160" s="4" t="s">
        <v>295</v>
      </c>
      <c r="E160" s="4" t="s">
        <v>64</v>
      </c>
      <c r="F160" s="4" t="s">
        <v>22</v>
      </c>
      <c r="G160" s="3" t="s">
        <v>23</v>
      </c>
      <c r="H160" s="4" t="s">
        <v>78</v>
      </c>
      <c r="I160" s="7">
        <v>42775.352777777778</v>
      </c>
      <c r="J160" s="17">
        <v>42803.175000000003</v>
      </c>
      <c r="K160" s="4"/>
      <c r="L160" s="20">
        <f>INDEX(Sheet1!$A$2:$B$9,MATCH(general_report!J160,Sheet1!$A$2:$A$9,1),2)</f>
        <v>42807</v>
      </c>
      <c r="M160" s="21">
        <f t="shared" si="2"/>
        <v>1</v>
      </c>
      <c r="N160" s="4">
        <v>8</v>
      </c>
      <c r="O160" s="4"/>
      <c r="P160" s="4" t="s">
        <v>111</v>
      </c>
      <c r="Q160" s="4"/>
      <c r="R160" s="4" t="s">
        <v>32</v>
      </c>
      <c r="S160" s="4" t="s">
        <v>32</v>
      </c>
      <c r="T160" s="4" t="s">
        <v>41</v>
      </c>
    </row>
    <row r="161" spans="1:20" ht="15" x14ac:dyDescent="0.2">
      <c r="A161" s="3" t="s">
        <v>18</v>
      </c>
      <c r="B161" s="4" t="s">
        <v>19</v>
      </c>
      <c r="C161" s="5" t="s">
        <v>292</v>
      </c>
      <c r="D161" s="4" t="s">
        <v>293</v>
      </c>
      <c r="E161" s="4" t="s">
        <v>19</v>
      </c>
      <c r="F161" s="4" t="s">
        <v>22</v>
      </c>
      <c r="G161" s="3" t="s">
        <v>31</v>
      </c>
      <c r="H161" s="4" t="s">
        <v>78</v>
      </c>
      <c r="I161" s="7">
        <v>42775.380555555559</v>
      </c>
      <c r="J161" s="17">
        <v>42795.4</v>
      </c>
      <c r="K161" s="4"/>
      <c r="L161" s="20">
        <f>INDEX(Sheet1!$A$2:$B$9,MATCH(general_report!J161,Sheet1!$A$2:$A$9,1),2)</f>
        <v>42807</v>
      </c>
      <c r="M161" s="21">
        <f t="shared" si="2"/>
        <v>1</v>
      </c>
      <c r="N161" s="4">
        <v>3</v>
      </c>
      <c r="O161" s="4"/>
      <c r="P161" s="4"/>
      <c r="Q161" s="4" t="s">
        <v>60</v>
      </c>
      <c r="R161" s="4" t="s">
        <v>25</v>
      </c>
      <c r="S161" s="4" t="s">
        <v>25</v>
      </c>
      <c r="T161" s="4" t="s">
        <v>41</v>
      </c>
    </row>
    <row r="162" spans="1:20" ht="15" x14ac:dyDescent="0.2">
      <c r="A162" s="3" t="s">
        <v>18</v>
      </c>
      <c r="B162" s="4" t="s">
        <v>288</v>
      </c>
      <c r="C162" s="5" t="s">
        <v>289</v>
      </c>
      <c r="D162" s="4" t="s">
        <v>290</v>
      </c>
      <c r="E162" s="4" t="s">
        <v>291</v>
      </c>
      <c r="F162" s="4" t="s">
        <v>22</v>
      </c>
      <c r="G162" s="3" t="s">
        <v>23</v>
      </c>
      <c r="H162" s="4" t="s">
        <v>78</v>
      </c>
      <c r="I162" s="7">
        <v>42775.386111111111</v>
      </c>
      <c r="J162" s="17">
        <v>42795.4</v>
      </c>
      <c r="K162" s="4"/>
      <c r="L162" s="20">
        <f>INDEX(Sheet1!$A$2:$B$9,MATCH(general_report!J162,Sheet1!$A$2:$A$9,1),2)</f>
        <v>42807</v>
      </c>
      <c r="M162" s="21">
        <f t="shared" si="2"/>
        <v>1</v>
      </c>
      <c r="N162" s="4">
        <v>13</v>
      </c>
      <c r="O162" s="4"/>
      <c r="P162" s="4"/>
      <c r="Q162" s="4"/>
      <c r="R162" s="4" t="s">
        <v>25</v>
      </c>
      <c r="S162" s="4" t="s">
        <v>32</v>
      </c>
      <c r="T162" s="4" t="s">
        <v>41</v>
      </c>
    </row>
    <row r="163" spans="1:20" ht="15" x14ac:dyDescent="0.2">
      <c r="A163" s="3" t="s">
        <v>18</v>
      </c>
      <c r="B163" s="4" t="s">
        <v>262</v>
      </c>
      <c r="C163" s="5" t="s">
        <v>285</v>
      </c>
      <c r="D163" s="4" t="s">
        <v>286</v>
      </c>
      <c r="E163" s="4" t="s">
        <v>262</v>
      </c>
      <c r="F163" s="4" t="s">
        <v>22</v>
      </c>
      <c r="G163" s="3" t="s">
        <v>23</v>
      </c>
      <c r="H163" s="4" t="s">
        <v>78</v>
      </c>
      <c r="I163" s="7">
        <v>42775.497916666667</v>
      </c>
      <c r="J163" s="17">
        <v>42795.398611111108</v>
      </c>
      <c r="K163" s="4"/>
      <c r="L163" s="20">
        <f>INDEX(Sheet1!$A$2:$B$9,MATCH(general_report!J163,Sheet1!$A$2:$A$9,1),2)</f>
        <v>42807</v>
      </c>
      <c r="M163" s="21">
        <f t="shared" si="2"/>
        <v>1</v>
      </c>
      <c r="N163" s="4">
        <v>13</v>
      </c>
      <c r="O163" s="4"/>
      <c r="P163" s="4" t="s">
        <v>287</v>
      </c>
      <c r="Q163" s="4"/>
      <c r="R163" s="4" t="s">
        <v>25</v>
      </c>
      <c r="S163" s="4" t="s">
        <v>25</v>
      </c>
      <c r="T163" s="4" t="s">
        <v>41</v>
      </c>
    </row>
    <row r="164" spans="1:20" ht="28.5" x14ac:dyDescent="0.2">
      <c r="A164" s="3" t="s">
        <v>18</v>
      </c>
      <c r="B164" s="4" t="s">
        <v>281</v>
      </c>
      <c r="C164" s="5" t="s">
        <v>282</v>
      </c>
      <c r="D164" s="4" t="s">
        <v>283</v>
      </c>
      <c r="E164" s="4" t="s">
        <v>19</v>
      </c>
      <c r="F164" s="4" t="s">
        <v>22</v>
      </c>
      <c r="G164" s="3" t="s">
        <v>23</v>
      </c>
      <c r="H164" s="4" t="s">
        <v>78</v>
      </c>
      <c r="I164" s="7">
        <v>42776.192361111112</v>
      </c>
      <c r="J164" s="17">
        <v>42796.438194444447</v>
      </c>
      <c r="K164" s="4"/>
      <c r="L164" s="20">
        <f>INDEX(Sheet1!$A$2:$B$9,MATCH(general_report!J164,Sheet1!$A$2:$A$9,1),2)</f>
        <v>42807</v>
      </c>
      <c r="M164" s="21">
        <f t="shared" si="2"/>
        <v>1</v>
      </c>
      <c r="N164" s="4">
        <v>13</v>
      </c>
      <c r="O164" s="4"/>
      <c r="P164" s="4" t="s">
        <v>284</v>
      </c>
      <c r="Q164" s="4"/>
      <c r="R164" s="4" t="s">
        <v>25</v>
      </c>
      <c r="S164" s="4" t="s">
        <v>32</v>
      </c>
      <c r="T164" s="4" t="s">
        <v>26</v>
      </c>
    </row>
    <row r="165" spans="1:20" ht="28.5" x14ac:dyDescent="0.2">
      <c r="A165" s="3" t="s">
        <v>18</v>
      </c>
      <c r="B165" s="4" t="s">
        <v>278</v>
      </c>
      <c r="C165" s="5" t="s">
        <v>279</v>
      </c>
      <c r="D165" s="4" t="s">
        <v>280</v>
      </c>
      <c r="E165" s="4" t="s">
        <v>96</v>
      </c>
      <c r="F165" s="4" t="s">
        <v>22</v>
      </c>
      <c r="G165" s="3" t="s">
        <v>77</v>
      </c>
      <c r="H165" s="4" t="s">
        <v>78</v>
      </c>
      <c r="I165" s="7">
        <v>42776.216666666667</v>
      </c>
      <c r="J165" s="17">
        <v>42797.239583333336</v>
      </c>
      <c r="K165" s="4"/>
      <c r="L165" s="20">
        <f>INDEX(Sheet1!$A$2:$B$9,MATCH(general_report!J165,Sheet1!$A$2:$A$9,1),2)</f>
        <v>42807</v>
      </c>
      <c r="M165" s="21">
        <f t="shared" si="2"/>
        <v>1</v>
      </c>
      <c r="N165" s="4">
        <v>2</v>
      </c>
      <c r="O165" s="4"/>
      <c r="P165" s="4" t="s">
        <v>65</v>
      </c>
      <c r="Q165" s="4"/>
      <c r="R165" s="4" t="s">
        <v>25</v>
      </c>
      <c r="S165" s="4" t="s">
        <v>25</v>
      </c>
      <c r="T165" s="4" t="s">
        <v>41</v>
      </c>
    </row>
    <row r="166" spans="1:20" ht="28.5" x14ac:dyDescent="0.2">
      <c r="A166" s="3" t="s">
        <v>18</v>
      </c>
      <c r="B166" s="4" t="s">
        <v>274</v>
      </c>
      <c r="C166" s="5" t="s">
        <v>275</v>
      </c>
      <c r="D166" s="4" t="s">
        <v>276</v>
      </c>
      <c r="E166" s="4" t="s">
        <v>277</v>
      </c>
      <c r="F166" s="4" t="s">
        <v>22</v>
      </c>
      <c r="G166" s="3" t="s">
        <v>23</v>
      </c>
      <c r="H166" s="6" t="s">
        <v>24</v>
      </c>
      <c r="I166" s="7">
        <v>42776.399305555555</v>
      </c>
      <c r="J166" s="17">
        <v>42801.546527777777</v>
      </c>
      <c r="K166" s="4"/>
      <c r="L166" s="20">
        <f>INDEX(Sheet1!$A$2:$B$9,MATCH(general_report!J166,Sheet1!$A$2:$A$9,1),2)</f>
        <v>42807</v>
      </c>
      <c r="M166" s="21">
        <f t="shared" si="2"/>
        <v>0</v>
      </c>
      <c r="N166" s="4">
        <v>13</v>
      </c>
      <c r="O166" s="4"/>
      <c r="P166" s="4"/>
      <c r="Q166" s="4"/>
      <c r="R166" s="4" t="s">
        <v>32</v>
      </c>
      <c r="S166" s="4" t="s">
        <v>32</v>
      </c>
      <c r="T166" s="4" t="s">
        <v>26</v>
      </c>
    </row>
    <row r="167" spans="1:20" ht="28.5" x14ac:dyDescent="0.2">
      <c r="A167" s="3" t="s">
        <v>18</v>
      </c>
      <c r="B167" s="4" t="s">
        <v>271</v>
      </c>
      <c r="C167" s="5" t="s">
        <v>272</v>
      </c>
      <c r="D167" s="4" t="s">
        <v>273</v>
      </c>
      <c r="E167" s="4" t="s">
        <v>58</v>
      </c>
      <c r="F167" s="4" t="s">
        <v>22</v>
      </c>
      <c r="G167" s="3" t="s">
        <v>23</v>
      </c>
      <c r="H167" s="6" t="s">
        <v>24</v>
      </c>
      <c r="I167" s="7">
        <v>42776.404861111114</v>
      </c>
      <c r="J167" s="17">
        <v>42800.602083333331</v>
      </c>
      <c r="K167" s="4"/>
      <c r="L167" s="20">
        <f>INDEX(Sheet1!$A$2:$B$9,MATCH(general_report!J167,Sheet1!$A$2:$A$9,1),2)</f>
        <v>42807</v>
      </c>
      <c r="M167" s="21">
        <f t="shared" si="2"/>
        <v>0</v>
      </c>
      <c r="N167" s="4">
        <v>18</v>
      </c>
      <c r="O167" s="4"/>
      <c r="P167" s="4" t="s">
        <v>53</v>
      </c>
      <c r="Q167" s="4" t="s">
        <v>270</v>
      </c>
      <c r="R167" s="4" t="s">
        <v>32</v>
      </c>
      <c r="S167" s="4" t="s">
        <v>32</v>
      </c>
      <c r="T167" s="4" t="s">
        <v>41</v>
      </c>
    </row>
    <row r="168" spans="1:20" ht="28.5" x14ac:dyDescent="0.2">
      <c r="A168" s="3" t="s">
        <v>18</v>
      </c>
      <c r="B168" s="4" t="s">
        <v>58</v>
      </c>
      <c r="C168" s="5" t="s">
        <v>269</v>
      </c>
      <c r="D168" s="4" t="s">
        <v>222</v>
      </c>
      <c r="E168" s="4" t="s">
        <v>58</v>
      </c>
      <c r="F168" s="4" t="s">
        <v>22</v>
      </c>
      <c r="G168" s="3" t="s">
        <v>23</v>
      </c>
      <c r="H168" s="6" t="s">
        <v>24</v>
      </c>
      <c r="I168" s="7">
        <v>42776.554166666669</v>
      </c>
      <c r="J168" s="17">
        <v>42795.995833333334</v>
      </c>
      <c r="K168" s="4"/>
      <c r="L168" s="20">
        <f>INDEX(Sheet1!$A$2:$B$9,MATCH(general_report!J168,Sheet1!$A$2:$A$9,1),2)</f>
        <v>42807</v>
      </c>
      <c r="M168" s="21">
        <f t="shared" si="2"/>
        <v>0</v>
      </c>
      <c r="N168" s="4">
        <v>8</v>
      </c>
      <c r="O168" s="4"/>
      <c r="P168" s="4" t="s">
        <v>53</v>
      </c>
      <c r="Q168" s="4" t="s">
        <v>270</v>
      </c>
      <c r="R168" s="4" t="s">
        <v>25</v>
      </c>
      <c r="S168" s="4" t="s">
        <v>32</v>
      </c>
      <c r="T168" s="4" t="s">
        <v>41</v>
      </c>
    </row>
    <row r="169" spans="1:20" ht="28.5" x14ac:dyDescent="0.2">
      <c r="A169" s="3" t="s">
        <v>18</v>
      </c>
      <c r="B169" s="4" t="s">
        <v>169</v>
      </c>
      <c r="C169" s="5" t="s">
        <v>267</v>
      </c>
      <c r="D169" s="4" t="s">
        <v>268</v>
      </c>
      <c r="E169" s="4" t="s">
        <v>169</v>
      </c>
      <c r="F169" s="4" t="s">
        <v>22</v>
      </c>
      <c r="G169" s="3" t="s">
        <v>23</v>
      </c>
      <c r="H169" s="6" t="s">
        <v>24</v>
      </c>
      <c r="I169" s="7">
        <v>42779.55</v>
      </c>
      <c r="J169" s="17">
        <v>42801.472222222219</v>
      </c>
      <c r="K169" s="4"/>
      <c r="L169" s="20">
        <f>INDEX(Sheet1!$A$2:$B$9,MATCH(general_report!J169,Sheet1!$A$2:$A$9,1),2)</f>
        <v>42807</v>
      </c>
      <c r="M169" s="21">
        <f t="shared" si="2"/>
        <v>0</v>
      </c>
      <c r="N169" s="4">
        <v>8</v>
      </c>
      <c r="O169" s="4" t="s">
        <v>37</v>
      </c>
      <c r="P169" s="4" t="s">
        <v>242</v>
      </c>
      <c r="Q169" s="4" t="s">
        <v>33</v>
      </c>
      <c r="R169" s="4" t="s">
        <v>25</v>
      </c>
      <c r="S169" s="4" t="s">
        <v>25</v>
      </c>
      <c r="T169" s="4" t="s">
        <v>33</v>
      </c>
    </row>
    <row r="170" spans="1:20" ht="28.5" x14ac:dyDescent="0.2">
      <c r="A170" s="3" t="s">
        <v>18</v>
      </c>
      <c r="B170" s="4" t="s">
        <v>262</v>
      </c>
      <c r="C170" s="5" t="s">
        <v>265</v>
      </c>
      <c r="D170" s="4" t="s">
        <v>266</v>
      </c>
      <c r="E170" s="4" t="s">
        <v>124</v>
      </c>
      <c r="F170" s="4" t="s">
        <v>22</v>
      </c>
      <c r="G170" s="3" t="s">
        <v>23</v>
      </c>
      <c r="H170" s="6" t="s">
        <v>24</v>
      </c>
      <c r="I170" s="7">
        <v>42779.960416666669</v>
      </c>
      <c r="J170" s="17">
        <v>42803.488888888889</v>
      </c>
      <c r="K170" s="4"/>
      <c r="L170" s="20">
        <f>INDEX(Sheet1!$A$2:$B$9,MATCH(general_report!J170,Sheet1!$A$2:$A$9,1),2)</f>
        <v>42807</v>
      </c>
      <c r="M170" s="21">
        <f t="shared" si="2"/>
        <v>0</v>
      </c>
      <c r="N170" s="4">
        <v>5</v>
      </c>
      <c r="O170" s="4"/>
      <c r="P170" s="4" t="s">
        <v>125</v>
      </c>
      <c r="Q170" s="4"/>
      <c r="R170" s="4" t="s">
        <v>32</v>
      </c>
      <c r="S170" s="4" t="s">
        <v>32</v>
      </c>
      <c r="T170" s="4" t="s">
        <v>26</v>
      </c>
    </row>
    <row r="171" spans="1:20" ht="28.5" x14ac:dyDescent="0.2">
      <c r="A171" s="3" t="s">
        <v>18</v>
      </c>
      <c r="B171" s="4" t="s">
        <v>262</v>
      </c>
      <c r="C171" s="5" t="s">
        <v>263</v>
      </c>
      <c r="D171" s="4" t="s">
        <v>264</v>
      </c>
      <c r="E171" s="4" t="s">
        <v>124</v>
      </c>
      <c r="F171" s="4" t="s">
        <v>22</v>
      </c>
      <c r="G171" s="3" t="s">
        <v>31</v>
      </c>
      <c r="H171" s="6" t="s">
        <v>24</v>
      </c>
      <c r="I171" s="7">
        <v>42779.963194444441</v>
      </c>
      <c r="J171" s="17">
        <v>42802.563194444447</v>
      </c>
      <c r="K171" s="4"/>
      <c r="L171" s="20">
        <f>INDEX(Sheet1!$A$2:$B$9,MATCH(general_report!J171,Sheet1!$A$2:$A$9,1),2)</f>
        <v>42807</v>
      </c>
      <c r="M171" s="21">
        <f t="shared" si="2"/>
        <v>0</v>
      </c>
      <c r="N171" s="4">
        <v>8</v>
      </c>
      <c r="O171" s="4"/>
      <c r="P171" s="4" t="s">
        <v>125</v>
      </c>
      <c r="Q171" s="4"/>
      <c r="R171" s="4" t="s">
        <v>32</v>
      </c>
      <c r="S171" s="4" t="s">
        <v>32</v>
      </c>
      <c r="T171" s="4" t="s">
        <v>26</v>
      </c>
    </row>
    <row r="172" spans="1:20" ht="28.5" x14ac:dyDescent="0.2">
      <c r="A172" s="3" t="s">
        <v>18</v>
      </c>
      <c r="B172" s="4" t="s">
        <v>147</v>
      </c>
      <c r="C172" s="5" t="s">
        <v>260</v>
      </c>
      <c r="D172" s="4" t="s">
        <v>261</v>
      </c>
      <c r="E172" s="4" t="s">
        <v>237</v>
      </c>
      <c r="F172" s="4" t="s">
        <v>22</v>
      </c>
      <c r="G172" s="3" t="s">
        <v>31</v>
      </c>
      <c r="H172" s="6" t="s">
        <v>24</v>
      </c>
      <c r="I172" s="7">
        <v>42780.895138888889</v>
      </c>
      <c r="J172" s="17">
        <v>42795.399305555555</v>
      </c>
      <c r="K172" s="8">
        <v>42789</v>
      </c>
      <c r="L172" s="20">
        <f>INDEX(Sheet1!$A$2:$B$9,MATCH(general_report!J172,Sheet1!$A$2:$A$9,1),2)</f>
        <v>42807</v>
      </c>
      <c r="M172" s="21">
        <f t="shared" si="2"/>
        <v>0</v>
      </c>
      <c r="N172" s="4">
        <v>5</v>
      </c>
      <c r="O172" s="4"/>
      <c r="P172" s="4"/>
      <c r="Q172" s="4" t="s">
        <v>83</v>
      </c>
      <c r="R172" s="4" t="s">
        <v>25</v>
      </c>
      <c r="S172" s="4" t="s">
        <v>32</v>
      </c>
      <c r="T172" s="4" t="s">
        <v>26</v>
      </c>
    </row>
    <row r="173" spans="1:20" ht="28.5" x14ac:dyDescent="0.2">
      <c r="A173" s="3" t="s">
        <v>18</v>
      </c>
      <c r="B173" s="4" t="s">
        <v>251</v>
      </c>
      <c r="C173" s="5" t="s">
        <v>258</v>
      </c>
      <c r="D173" s="4" t="s">
        <v>259</v>
      </c>
      <c r="E173" s="4" t="s">
        <v>254</v>
      </c>
      <c r="F173" s="4" t="s">
        <v>22</v>
      </c>
      <c r="G173" s="3" t="s">
        <v>23</v>
      </c>
      <c r="H173" s="6" t="s">
        <v>24</v>
      </c>
      <c r="I173" s="7">
        <v>42781.042361111111</v>
      </c>
      <c r="J173" s="17">
        <v>42796.579861111109</v>
      </c>
      <c r="K173" s="4"/>
      <c r="L173" s="20">
        <f>INDEX(Sheet1!$A$2:$B$9,MATCH(general_report!J173,Sheet1!$A$2:$A$9,1),2)</f>
        <v>42807</v>
      </c>
      <c r="M173" s="21">
        <f t="shared" si="2"/>
        <v>0</v>
      </c>
      <c r="N173" s="4">
        <v>18</v>
      </c>
      <c r="O173" s="4" t="s">
        <v>255</v>
      </c>
      <c r="P173" s="4" t="s">
        <v>256</v>
      </c>
      <c r="Q173" s="4" t="s">
        <v>257</v>
      </c>
      <c r="R173" s="4" t="s">
        <v>25</v>
      </c>
      <c r="S173" s="4" t="s">
        <v>32</v>
      </c>
      <c r="T173" s="4" t="s">
        <v>26</v>
      </c>
    </row>
    <row r="174" spans="1:20" ht="42.75" x14ac:dyDescent="0.2">
      <c r="A174" s="3" t="s">
        <v>18</v>
      </c>
      <c r="B174" s="4" t="s">
        <v>251</v>
      </c>
      <c r="C174" s="5" t="s">
        <v>252</v>
      </c>
      <c r="D174" s="4" t="s">
        <v>253</v>
      </c>
      <c r="E174" s="4" t="s">
        <v>254</v>
      </c>
      <c r="F174" s="4" t="s">
        <v>22</v>
      </c>
      <c r="G174" s="3" t="s">
        <v>23</v>
      </c>
      <c r="H174" s="6" t="s">
        <v>24</v>
      </c>
      <c r="I174" s="7">
        <v>42781.068749999999</v>
      </c>
      <c r="J174" s="17">
        <v>42796.581944444442</v>
      </c>
      <c r="K174" s="4"/>
      <c r="L174" s="20">
        <f>INDEX(Sheet1!$A$2:$B$9,MATCH(general_report!J174,Sheet1!$A$2:$A$9,1),2)</f>
        <v>42807</v>
      </c>
      <c r="M174" s="21">
        <f t="shared" si="2"/>
        <v>0</v>
      </c>
      <c r="N174" s="4">
        <v>18</v>
      </c>
      <c r="O174" s="4" t="s">
        <v>255</v>
      </c>
      <c r="P174" s="4" t="s">
        <v>256</v>
      </c>
      <c r="Q174" s="4" t="s">
        <v>257</v>
      </c>
      <c r="R174" s="4" t="s">
        <v>25</v>
      </c>
      <c r="S174" s="4" t="s">
        <v>32</v>
      </c>
      <c r="T174" s="4" t="s">
        <v>26</v>
      </c>
    </row>
    <row r="175" spans="1:20" ht="15" x14ac:dyDescent="0.2">
      <c r="A175" s="3" t="s">
        <v>18</v>
      </c>
      <c r="B175" s="4" t="s">
        <v>38</v>
      </c>
      <c r="C175" s="5" t="s">
        <v>243</v>
      </c>
      <c r="D175" s="4" t="s">
        <v>244</v>
      </c>
      <c r="E175" s="4" t="s">
        <v>38</v>
      </c>
      <c r="F175" s="4" t="s">
        <v>22</v>
      </c>
      <c r="G175" s="3" t="s">
        <v>31</v>
      </c>
      <c r="H175" s="6" t="s">
        <v>24</v>
      </c>
      <c r="I175" s="7">
        <v>42781.566666666666</v>
      </c>
      <c r="J175" s="17">
        <v>42795.400694444441</v>
      </c>
      <c r="K175" s="4"/>
      <c r="L175" s="20">
        <f>INDEX(Sheet1!$A$2:$B$9,MATCH(general_report!J175,Sheet1!$A$2:$A$9,1),2)</f>
        <v>42807</v>
      </c>
      <c r="M175" s="21">
        <f t="shared" si="2"/>
        <v>0</v>
      </c>
      <c r="N175" s="4">
        <v>13</v>
      </c>
      <c r="O175" s="4" t="s">
        <v>245</v>
      </c>
      <c r="P175" s="4" t="s">
        <v>246</v>
      </c>
      <c r="Q175" s="4" t="s">
        <v>247</v>
      </c>
      <c r="R175" s="4" t="s">
        <v>32</v>
      </c>
      <c r="S175" s="4" t="s">
        <v>25</v>
      </c>
      <c r="T175" s="4" t="s">
        <v>26</v>
      </c>
    </row>
    <row r="176" spans="1:20" ht="28.5" x14ac:dyDescent="0.2">
      <c r="A176" s="3" t="s">
        <v>18</v>
      </c>
      <c r="B176" s="4" t="s">
        <v>38</v>
      </c>
      <c r="C176" s="5" t="s">
        <v>239</v>
      </c>
      <c r="D176" s="4" t="s">
        <v>240</v>
      </c>
      <c r="E176" s="4" t="s">
        <v>30</v>
      </c>
      <c r="F176" s="4" t="s">
        <v>22</v>
      </c>
      <c r="G176" s="3" t="s">
        <v>23</v>
      </c>
      <c r="H176" s="4" t="s">
        <v>24</v>
      </c>
      <c r="I176" s="7">
        <v>42781.711805555555</v>
      </c>
      <c r="J176" s="17">
        <v>42800.777083333334</v>
      </c>
      <c r="K176" s="4"/>
      <c r="L176" s="20">
        <f>INDEX(Sheet1!$A$2:$B$9,MATCH(general_report!J176,Sheet1!$A$2:$A$9,1),2)</f>
        <v>42807</v>
      </c>
      <c r="M176" s="21">
        <f t="shared" si="2"/>
        <v>0</v>
      </c>
      <c r="N176" s="4">
        <v>5</v>
      </c>
      <c r="O176" s="4" t="s">
        <v>241</v>
      </c>
      <c r="P176" s="4" t="s">
        <v>242</v>
      </c>
      <c r="Q176" s="4" t="s">
        <v>33</v>
      </c>
      <c r="R176" s="4" t="s">
        <v>25</v>
      </c>
      <c r="S176" s="4" t="s">
        <v>25</v>
      </c>
      <c r="T176" s="4" t="s">
        <v>41</v>
      </c>
    </row>
    <row r="177" spans="1:20" ht="42.75" x14ac:dyDescent="0.2">
      <c r="A177" s="3" t="s">
        <v>18</v>
      </c>
      <c r="B177" s="4" t="s">
        <v>79</v>
      </c>
      <c r="C177" s="5" t="s">
        <v>235</v>
      </c>
      <c r="D177" s="4" t="s">
        <v>236</v>
      </c>
      <c r="E177" s="4" t="s">
        <v>237</v>
      </c>
      <c r="F177" s="4" t="s">
        <v>22</v>
      </c>
      <c r="G177" s="3" t="s">
        <v>31</v>
      </c>
      <c r="H177" s="6" t="s">
        <v>24</v>
      </c>
      <c r="I177" s="7">
        <v>42781.920138888891</v>
      </c>
      <c r="J177" s="17">
        <v>42795.399305555555</v>
      </c>
      <c r="K177" s="4"/>
      <c r="L177" s="20">
        <f>INDEX(Sheet1!$A$2:$B$9,MATCH(general_report!J177,Sheet1!$A$2:$A$9,1),2)</f>
        <v>42807</v>
      </c>
      <c r="M177" s="21">
        <f t="shared" si="2"/>
        <v>0</v>
      </c>
      <c r="N177" s="4">
        <v>13</v>
      </c>
      <c r="O177" s="4"/>
      <c r="P177" s="4" t="s">
        <v>238</v>
      </c>
      <c r="Q177" s="4" t="s">
        <v>83</v>
      </c>
      <c r="R177" s="4" t="s">
        <v>25</v>
      </c>
      <c r="S177" s="4" t="s">
        <v>32</v>
      </c>
      <c r="T177" s="4" t="s">
        <v>26</v>
      </c>
    </row>
    <row r="178" spans="1:20" ht="28.5" x14ac:dyDescent="0.2">
      <c r="A178" s="3" t="s">
        <v>18</v>
      </c>
      <c r="B178" s="4" t="s">
        <v>147</v>
      </c>
      <c r="C178" s="5" t="s">
        <v>233</v>
      </c>
      <c r="D178" s="4" t="s">
        <v>234</v>
      </c>
      <c r="E178" s="4" t="s">
        <v>147</v>
      </c>
      <c r="F178" s="4" t="s">
        <v>22</v>
      </c>
      <c r="G178" s="3" t="s">
        <v>77</v>
      </c>
      <c r="H178" s="4" t="s">
        <v>78</v>
      </c>
      <c r="I178" s="7">
        <v>42781.991666666669</v>
      </c>
      <c r="J178" s="17">
        <v>42796.335416666669</v>
      </c>
      <c r="K178" s="4"/>
      <c r="L178" s="20">
        <f>INDEX(Sheet1!$A$2:$B$9,MATCH(general_report!J178,Sheet1!$A$2:$A$9,1),2)</f>
        <v>42807</v>
      </c>
      <c r="M178" s="21">
        <f t="shared" si="2"/>
        <v>1</v>
      </c>
      <c r="N178" s="4">
        <v>5</v>
      </c>
      <c r="O178" s="4"/>
      <c r="P178" s="4" t="s">
        <v>154</v>
      </c>
      <c r="Q178" s="4" t="s">
        <v>83</v>
      </c>
      <c r="R178" s="4" t="s">
        <v>25</v>
      </c>
      <c r="S178" s="4" t="s">
        <v>32</v>
      </c>
      <c r="T178" s="4" t="s">
        <v>26</v>
      </c>
    </row>
    <row r="179" spans="1:20" ht="28.5" x14ac:dyDescent="0.2">
      <c r="A179" s="3" t="s">
        <v>18</v>
      </c>
      <c r="B179" s="4" t="s">
        <v>147</v>
      </c>
      <c r="C179" s="5" t="s">
        <v>231</v>
      </c>
      <c r="D179" s="4" t="s">
        <v>232</v>
      </c>
      <c r="E179" s="4" t="s">
        <v>147</v>
      </c>
      <c r="F179" s="4" t="s">
        <v>22</v>
      </c>
      <c r="G179" s="3" t="s">
        <v>23</v>
      </c>
      <c r="H179" s="6" t="s">
        <v>24</v>
      </c>
      <c r="I179" s="7">
        <v>42781.992361111108</v>
      </c>
      <c r="J179" s="17">
        <v>42795.398611111108</v>
      </c>
      <c r="K179" s="4"/>
      <c r="L179" s="20">
        <f>INDEX(Sheet1!$A$2:$B$9,MATCH(general_report!J179,Sheet1!$A$2:$A$9,1),2)</f>
        <v>42807</v>
      </c>
      <c r="M179" s="21">
        <f t="shared" si="2"/>
        <v>0</v>
      </c>
      <c r="N179" s="4">
        <v>5</v>
      </c>
      <c r="O179" s="4"/>
      <c r="P179" s="4" t="s">
        <v>154</v>
      </c>
      <c r="Q179" s="4" t="s">
        <v>83</v>
      </c>
      <c r="R179" s="4" t="s">
        <v>25</v>
      </c>
      <c r="S179" s="4" t="s">
        <v>32</v>
      </c>
      <c r="T179" s="4" t="s">
        <v>26</v>
      </c>
    </row>
    <row r="180" spans="1:20" ht="28.5" x14ac:dyDescent="0.2">
      <c r="A180" s="3" t="s">
        <v>18</v>
      </c>
      <c r="B180" s="4" t="s">
        <v>84</v>
      </c>
      <c r="C180" s="5" t="s">
        <v>229</v>
      </c>
      <c r="D180" s="4" t="s">
        <v>230</v>
      </c>
      <c r="E180" s="4" t="s">
        <v>147</v>
      </c>
      <c r="F180" s="4" t="s">
        <v>22</v>
      </c>
      <c r="G180" s="3" t="s">
        <v>23</v>
      </c>
      <c r="H180" s="6" t="s">
        <v>24</v>
      </c>
      <c r="I180" s="7">
        <v>42782.263888888891</v>
      </c>
      <c r="J180" s="17">
        <v>42795.4</v>
      </c>
      <c r="K180" s="4"/>
      <c r="L180" s="20">
        <f>INDEX(Sheet1!$A$2:$B$9,MATCH(general_report!J180,Sheet1!$A$2:$A$9,1),2)</f>
        <v>42807</v>
      </c>
      <c r="M180" s="21">
        <f t="shared" si="2"/>
        <v>0</v>
      </c>
      <c r="N180" s="4">
        <v>2</v>
      </c>
      <c r="O180" s="4"/>
      <c r="P180" s="4" t="s">
        <v>87</v>
      </c>
      <c r="Q180" s="4" t="s">
        <v>83</v>
      </c>
      <c r="R180" s="4" t="s">
        <v>25</v>
      </c>
      <c r="S180" s="4" t="s">
        <v>32</v>
      </c>
      <c r="T180" s="4" t="s">
        <v>130</v>
      </c>
    </row>
    <row r="181" spans="1:20" ht="28.5" x14ac:dyDescent="0.2">
      <c r="A181" s="3" t="s">
        <v>18</v>
      </c>
      <c r="B181" s="4" t="s">
        <v>84</v>
      </c>
      <c r="C181" s="5" t="s">
        <v>227</v>
      </c>
      <c r="D181" s="4" t="s">
        <v>228</v>
      </c>
      <c r="E181" s="4" t="s">
        <v>147</v>
      </c>
      <c r="F181" s="4" t="s">
        <v>22</v>
      </c>
      <c r="G181" s="3" t="s">
        <v>31</v>
      </c>
      <c r="H181" s="6" t="s">
        <v>24</v>
      </c>
      <c r="I181" s="7">
        <v>42782.270138888889</v>
      </c>
      <c r="J181" s="17">
        <v>42795.620138888888</v>
      </c>
      <c r="K181" s="4"/>
      <c r="L181" s="20">
        <f>INDEX(Sheet1!$A$2:$B$9,MATCH(general_report!J181,Sheet1!$A$2:$A$9,1),2)</f>
        <v>42807</v>
      </c>
      <c r="M181" s="21">
        <f t="shared" si="2"/>
        <v>0</v>
      </c>
      <c r="N181" s="4">
        <v>2</v>
      </c>
      <c r="O181" s="4"/>
      <c r="P181" s="4" t="s">
        <v>87</v>
      </c>
      <c r="Q181" s="4" t="s">
        <v>83</v>
      </c>
      <c r="R181" s="4" t="s">
        <v>25</v>
      </c>
      <c r="S181" s="4" t="s">
        <v>32</v>
      </c>
      <c r="T181" s="4" t="s">
        <v>130</v>
      </c>
    </row>
    <row r="182" spans="1:20" ht="15" x14ac:dyDescent="0.2">
      <c r="A182" s="3" t="s">
        <v>18</v>
      </c>
      <c r="B182" s="4" t="s">
        <v>82</v>
      </c>
      <c r="C182" s="5" t="s">
        <v>225</v>
      </c>
      <c r="D182" s="4" t="s">
        <v>226</v>
      </c>
      <c r="E182" s="4" t="s">
        <v>79</v>
      </c>
      <c r="F182" s="4" t="s">
        <v>22</v>
      </c>
      <c r="G182" s="3" t="s">
        <v>23</v>
      </c>
      <c r="H182" s="6" t="s">
        <v>24</v>
      </c>
      <c r="I182" s="7">
        <v>42782.271527777775</v>
      </c>
      <c r="J182" s="17">
        <v>42795.399305555555</v>
      </c>
      <c r="K182" s="4"/>
      <c r="L182" s="20">
        <f>INDEX(Sheet1!$A$2:$B$9,MATCH(general_report!J182,Sheet1!$A$2:$A$9,1),2)</f>
        <v>42807</v>
      </c>
      <c r="M182" s="21">
        <f t="shared" si="2"/>
        <v>0</v>
      </c>
      <c r="N182" s="4">
        <v>5</v>
      </c>
      <c r="O182" s="4"/>
      <c r="P182" s="4" t="s">
        <v>217</v>
      </c>
      <c r="Q182" s="4" t="s">
        <v>83</v>
      </c>
      <c r="R182" s="4" t="s">
        <v>25</v>
      </c>
      <c r="S182" s="4" t="s">
        <v>32</v>
      </c>
      <c r="T182" s="4" t="s">
        <v>26</v>
      </c>
    </row>
    <row r="183" spans="1:20" ht="42.75" x14ac:dyDescent="0.2">
      <c r="A183" s="3" t="s">
        <v>18</v>
      </c>
      <c r="B183" s="4" t="s">
        <v>82</v>
      </c>
      <c r="C183" s="5" t="s">
        <v>220</v>
      </c>
      <c r="D183" s="4" t="s">
        <v>221</v>
      </c>
      <c r="E183" s="4" t="s">
        <v>79</v>
      </c>
      <c r="F183" s="4" t="s">
        <v>22</v>
      </c>
      <c r="G183" s="3" t="s">
        <v>23</v>
      </c>
      <c r="H183" s="6" t="s">
        <v>24</v>
      </c>
      <c r="I183" s="7">
        <v>42782.303472222222</v>
      </c>
      <c r="J183" s="17">
        <v>42795.041666666664</v>
      </c>
      <c r="K183" s="4"/>
      <c r="L183" s="20">
        <f>INDEX(Sheet1!$A$2:$B$9,MATCH(general_report!J183,Sheet1!$A$2:$A$9,1),2)</f>
        <v>42807</v>
      </c>
      <c r="M183" s="21">
        <f t="shared" si="2"/>
        <v>0</v>
      </c>
      <c r="N183" s="4">
        <v>5</v>
      </c>
      <c r="O183" s="4"/>
      <c r="P183" s="4" t="s">
        <v>222</v>
      </c>
      <c r="Q183" s="4"/>
      <c r="R183" s="4" t="s">
        <v>25</v>
      </c>
      <c r="S183" s="4" t="s">
        <v>32</v>
      </c>
      <c r="T183" s="4" t="s">
        <v>130</v>
      </c>
    </row>
    <row r="184" spans="1:20" ht="42.75" x14ac:dyDescent="0.2">
      <c r="A184" s="3" t="s">
        <v>18</v>
      </c>
      <c r="B184" s="4" t="s">
        <v>82</v>
      </c>
      <c r="C184" s="5" t="s">
        <v>223</v>
      </c>
      <c r="D184" s="4" t="s">
        <v>224</v>
      </c>
      <c r="E184" s="4" t="s">
        <v>79</v>
      </c>
      <c r="F184" s="4" t="s">
        <v>22</v>
      </c>
      <c r="G184" s="3" t="s">
        <v>77</v>
      </c>
      <c r="H184" s="4" t="s">
        <v>78</v>
      </c>
      <c r="I184" s="7">
        <v>42782.303472222222</v>
      </c>
      <c r="J184" s="17">
        <v>42797.728472222225</v>
      </c>
      <c r="K184" s="4"/>
      <c r="L184" s="20">
        <f>INDEX(Sheet1!$A$2:$B$9,MATCH(general_report!J184,Sheet1!$A$2:$A$9,1),2)</f>
        <v>42807</v>
      </c>
      <c r="M184" s="21">
        <f t="shared" si="2"/>
        <v>1</v>
      </c>
      <c r="N184" s="4">
        <v>5</v>
      </c>
      <c r="O184" s="4"/>
      <c r="P184" s="4" t="s">
        <v>222</v>
      </c>
      <c r="Q184" s="4" t="s">
        <v>83</v>
      </c>
      <c r="R184" s="4" t="s">
        <v>25</v>
      </c>
      <c r="S184" s="4" t="s">
        <v>25</v>
      </c>
      <c r="T184" s="4" t="s">
        <v>130</v>
      </c>
    </row>
    <row r="185" spans="1:20" ht="42.75" x14ac:dyDescent="0.2">
      <c r="A185" s="3" t="s">
        <v>18</v>
      </c>
      <c r="B185" s="4" t="s">
        <v>126</v>
      </c>
      <c r="C185" s="5" t="s">
        <v>218</v>
      </c>
      <c r="D185" s="4" t="s">
        <v>219</v>
      </c>
      <c r="E185" s="4" t="s">
        <v>79</v>
      </c>
      <c r="F185" s="4" t="s">
        <v>22</v>
      </c>
      <c r="G185" s="3" t="s">
        <v>23</v>
      </c>
      <c r="H185" s="6" t="s">
        <v>24</v>
      </c>
      <c r="I185" s="7">
        <v>42782.307638888888</v>
      </c>
      <c r="J185" s="17">
        <v>42803.384722222225</v>
      </c>
      <c r="K185" s="4"/>
      <c r="L185" s="20">
        <f>INDEX(Sheet1!$A$2:$B$9,MATCH(general_report!J185,Sheet1!$A$2:$A$9,1),2)</f>
        <v>42807</v>
      </c>
      <c r="M185" s="21">
        <f t="shared" si="2"/>
        <v>0</v>
      </c>
      <c r="N185" s="4">
        <v>3</v>
      </c>
      <c r="O185" s="4"/>
      <c r="P185" s="4" t="s">
        <v>201</v>
      </c>
      <c r="Q185" s="4" t="s">
        <v>83</v>
      </c>
      <c r="R185" s="4" t="s">
        <v>25</v>
      </c>
      <c r="S185" s="4" t="s">
        <v>32</v>
      </c>
      <c r="T185" s="4" t="s">
        <v>130</v>
      </c>
    </row>
    <row r="186" spans="1:20" ht="15" x14ac:dyDescent="0.2">
      <c r="A186" s="3" t="s">
        <v>18</v>
      </c>
      <c r="B186" s="4" t="s">
        <v>214</v>
      </c>
      <c r="C186" s="5" t="s">
        <v>215</v>
      </c>
      <c r="D186" s="4" t="s">
        <v>216</v>
      </c>
      <c r="E186" s="4" t="s">
        <v>82</v>
      </c>
      <c r="F186" s="4" t="s">
        <v>22</v>
      </c>
      <c r="G186" s="3" t="s">
        <v>77</v>
      </c>
      <c r="H186" s="4" t="s">
        <v>78</v>
      </c>
      <c r="I186" s="7">
        <v>42782.614583333336</v>
      </c>
      <c r="J186" s="17">
        <v>42802.050694444442</v>
      </c>
      <c r="K186" s="4"/>
      <c r="L186" s="20">
        <f>INDEX(Sheet1!$A$2:$B$9,MATCH(general_report!J186,Sheet1!$A$2:$A$9,1),2)</f>
        <v>42807</v>
      </c>
      <c r="M186" s="21">
        <f t="shared" si="2"/>
        <v>1</v>
      </c>
      <c r="N186" s="4">
        <v>2</v>
      </c>
      <c r="O186" s="4"/>
      <c r="P186" s="4" t="s">
        <v>217</v>
      </c>
      <c r="Q186" s="4" t="s">
        <v>83</v>
      </c>
      <c r="R186" s="4" t="s">
        <v>25</v>
      </c>
      <c r="S186" s="4" t="s">
        <v>25</v>
      </c>
      <c r="T186" s="4" t="s">
        <v>26</v>
      </c>
    </row>
    <row r="187" spans="1:20" ht="28.5" x14ac:dyDescent="0.2">
      <c r="A187" s="3" t="s">
        <v>18</v>
      </c>
      <c r="B187" s="4" t="s">
        <v>210</v>
      </c>
      <c r="C187" s="5" t="s">
        <v>211</v>
      </c>
      <c r="D187" s="4" t="s">
        <v>212</v>
      </c>
      <c r="E187" s="4" t="s">
        <v>213</v>
      </c>
      <c r="F187" s="4" t="s">
        <v>22</v>
      </c>
      <c r="G187" s="3" t="s">
        <v>23</v>
      </c>
      <c r="H187" s="6" t="s">
        <v>24</v>
      </c>
      <c r="I187" s="7">
        <v>42782.693749999999</v>
      </c>
      <c r="J187" s="17">
        <v>42795.588194444441</v>
      </c>
      <c r="K187" s="4"/>
      <c r="L187" s="20">
        <f>INDEX(Sheet1!$A$2:$B$9,MATCH(general_report!J187,Sheet1!$A$2:$A$9,1),2)</f>
        <v>42807</v>
      </c>
      <c r="M187" s="21">
        <f t="shared" si="2"/>
        <v>0</v>
      </c>
      <c r="N187" s="4">
        <v>8</v>
      </c>
      <c r="O187" s="4"/>
      <c r="P187" s="4" t="s">
        <v>164</v>
      </c>
      <c r="Q187" s="4"/>
      <c r="R187" s="4" t="s">
        <v>25</v>
      </c>
      <c r="S187" s="4" t="s">
        <v>32</v>
      </c>
      <c r="T187" s="4" t="s">
        <v>26</v>
      </c>
    </row>
    <row r="188" spans="1:20" ht="15" x14ac:dyDescent="0.2">
      <c r="A188" s="3" t="s">
        <v>18</v>
      </c>
      <c r="B188" s="4" t="s">
        <v>206</v>
      </c>
      <c r="C188" s="5" t="s">
        <v>207</v>
      </c>
      <c r="D188" s="4" t="s">
        <v>208</v>
      </c>
      <c r="E188" s="4" t="s">
        <v>209</v>
      </c>
      <c r="F188" s="4" t="s">
        <v>22</v>
      </c>
      <c r="G188" s="3" t="s">
        <v>31</v>
      </c>
      <c r="H188" s="6" t="s">
        <v>24</v>
      </c>
      <c r="I188" s="7">
        <v>42782.748611111114</v>
      </c>
      <c r="J188" s="17">
        <v>42795.398611111108</v>
      </c>
      <c r="K188" s="4"/>
      <c r="L188" s="20">
        <f>INDEX(Sheet1!$A$2:$B$9,MATCH(general_report!J188,Sheet1!$A$2:$A$9,1),2)</f>
        <v>42807</v>
      </c>
      <c r="M188" s="21">
        <f t="shared" si="2"/>
        <v>0</v>
      </c>
      <c r="N188" s="4">
        <v>3</v>
      </c>
      <c r="O188" s="4"/>
      <c r="P188" s="4"/>
      <c r="Q188" s="4"/>
      <c r="R188" s="4" t="s">
        <v>25</v>
      </c>
      <c r="S188" s="4" t="s">
        <v>32</v>
      </c>
      <c r="T188" s="4" t="s">
        <v>26</v>
      </c>
    </row>
    <row r="189" spans="1:20" ht="42.75" x14ac:dyDescent="0.2">
      <c r="A189" s="3" t="s">
        <v>18</v>
      </c>
      <c r="B189" s="4" t="s">
        <v>126</v>
      </c>
      <c r="C189" s="5" t="s">
        <v>204</v>
      </c>
      <c r="D189" s="4" t="s">
        <v>205</v>
      </c>
      <c r="E189" s="4" t="s">
        <v>79</v>
      </c>
      <c r="F189" s="4" t="s">
        <v>22</v>
      </c>
      <c r="G189" s="3" t="s">
        <v>23</v>
      </c>
      <c r="H189" s="6" t="s">
        <v>24</v>
      </c>
      <c r="I189" s="7">
        <v>42783.193055555559</v>
      </c>
      <c r="J189" s="17">
        <v>42803.385416666664</v>
      </c>
      <c r="K189" s="4"/>
      <c r="L189" s="20">
        <f>INDEX(Sheet1!$A$2:$B$9,MATCH(general_report!J189,Sheet1!$A$2:$A$9,1),2)</f>
        <v>42807</v>
      </c>
      <c r="M189" s="21">
        <f t="shared" si="2"/>
        <v>0</v>
      </c>
      <c r="N189" s="4">
        <v>18</v>
      </c>
      <c r="O189" s="4"/>
      <c r="P189" s="4" t="s">
        <v>201</v>
      </c>
      <c r="Q189" s="4" t="s">
        <v>83</v>
      </c>
      <c r="R189" s="4" t="s">
        <v>25</v>
      </c>
      <c r="S189" s="4" t="s">
        <v>32</v>
      </c>
      <c r="T189" s="4" t="s">
        <v>130</v>
      </c>
    </row>
    <row r="190" spans="1:20" ht="42.75" x14ac:dyDescent="0.2">
      <c r="A190" s="3" t="s">
        <v>18</v>
      </c>
      <c r="B190" s="4" t="s">
        <v>126</v>
      </c>
      <c r="C190" s="5" t="s">
        <v>202</v>
      </c>
      <c r="D190" s="4" t="s">
        <v>203</v>
      </c>
      <c r="E190" s="4" t="s">
        <v>79</v>
      </c>
      <c r="F190" s="4" t="s">
        <v>22</v>
      </c>
      <c r="G190" s="3" t="s">
        <v>31</v>
      </c>
      <c r="H190" s="6" t="s">
        <v>24</v>
      </c>
      <c r="I190" s="7">
        <v>42783.195833333331</v>
      </c>
      <c r="J190" s="17">
        <v>42795.785416666666</v>
      </c>
      <c r="K190" s="4"/>
      <c r="L190" s="20">
        <f>INDEX(Sheet1!$A$2:$B$9,MATCH(general_report!J190,Sheet1!$A$2:$A$9,1),2)</f>
        <v>42807</v>
      </c>
      <c r="M190" s="21">
        <f t="shared" si="2"/>
        <v>0</v>
      </c>
      <c r="N190" s="4">
        <v>5</v>
      </c>
      <c r="O190" s="4"/>
      <c r="P190" s="4" t="s">
        <v>201</v>
      </c>
      <c r="Q190" s="4" t="s">
        <v>83</v>
      </c>
      <c r="R190" s="4" t="s">
        <v>25</v>
      </c>
      <c r="S190" s="4" t="s">
        <v>32</v>
      </c>
      <c r="T190" s="4" t="s">
        <v>130</v>
      </c>
    </row>
    <row r="191" spans="1:20" ht="42.75" x14ac:dyDescent="0.2">
      <c r="A191" s="3" t="s">
        <v>18</v>
      </c>
      <c r="B191" s="4" t="s">
        <v>126</v>
      </c>
      <c r="C191" s="5" t="s">
        <v>199</v>
      </c>
      <c r="D191" s="4" t="s">
        <v>200</v>
      </c>
      <c r="E191" s="4" t="s">
        <v>79</v>
      </c>
      <c r="F191" s="4" t="s">
        <v>22</v>
      </c>
      <c r="G191" s="3" t="s">
        <v>31</v>
      </c>
      <c r="H191" s="6" t="s">
        <v>24</v>
      </c>
      <c r="I191" s="7">
        <v>42783.196527777778</v>
      </c>
      <c r="J191" s="17">
        <v>42795.785416666666</v>
      </c>
      <c r="K191" s="4"/>
      <c r="L191" s="20">
        <f>INDEX(Sheet1!$A$2:$B$9,MATCH(general_report!J191,Sheet1!$A$2:$A$9,1),2)</f>
        <v>42807</v>
      </c>
      <c r="M191" s="21">
        <f t="shared" si="2"/>
        <v>0</v>
      </c>
      <c r="N191" s="4">
        <v>2</v>
      </c>
      <c r="O191" s="4"/>
      <c r="P191" s="4" t="s">
        <v>201</v>
      </c>
      <c r="Q191" s="4" t="s">
        <v>83</v>
      </c>
      <c r="R191" s="4" t="s">
        <v>25</v>
      </c>
      <c r="S191" s="4" t="s">
        <v>32</v>
      </c>
      <c r="T191" s="4" t="s">
        <v>130</v>
      </c>
    </row>
    <row r="192" spans="1:20" ht="28.5" x14ac:dyDescent="0.2">
      <c r="A192" s="3" t="s">
        <v>18</v>
      </c>
      <c r="B192" s="4" t="s">
        <v>96</v>
      </c>
      <c r="C192" s="5" t="s">
        <v>197</v>
      </c>
      <c r="D192" s="4" t="s">
        <v>198</v>
      </c>
      <c r="E192" s="4" t="s">
        <v>96</v>
      </c>
      <c r="F192" s="4" t="s">
        <v>22</v>
      </c>
      <c r="G192" s="3" t="s">
        <v>23</v>
      </c>
      <c r="H192" s="6" t="s">
        <v>24</v>
      </c>
      <c r="I192" s="7">
        <v>42783.242361111108</v>
      </c>
      <c r="J192" s="17">
        <v>42797.261111111111</v>
      </c>
      <c r="K192" s="4"/>
      <c r="L192" s="20">
        <f>INDEX(Sheet1!$A$2:$B$9,MATCH(general_report!J192,Sheet1!$A$2:$A$9,1),2)</f>
        <v>42807</v>
      </c>
      <c r="M192" s="21">
        <f t="shared" si="2"/>
        <v>0</v>
      </c>
      <c r="N192" s="4">
        <v>8</v>
      </c>
      <c r="O192" s="4"/>
      <c r="P192" s="4" t="s">
        <v>125</v>
      </c>
      <c r="Q192" s="4" t="s">
        <v>60</v>
      </c>
      <c r="R192" s="4" t="s">
        <v>25</v>
      </c>
      <c r="S192" s="4" t="s">
        <v>25</v>
      </c>
      <c r="T192" s="4" t="s">
        <v>41</v>
      </c>
    </row>
    <row r="193" spans="1:20" ht="28.5" x14ac:dyDescent="0.2">
      <c r="A193" s="3" t="s">
        <v>18</v>
      </c>
      <c r="B193" s="4" t="s">
        <v>147</v>
      </c>
      <c r="C193" s="5" t="s">
        <v>195</v>
      </c>
      <c r="D193" s="4" t="s">
        <v>196</v>
      </c>
      <c r="E193" s="4" t="s">
        <v>84</v>
      </c>
      <c r="F193" s="4" t="s">
        <v>22</v>
      </c>
      <c r="G193" s="3" t="s">
        <v>23</v>
      </c>
      <c r="H193" s="6" t="s">
        <v>24</v>
      </c>
      <c r="I193" s="7">
        <v>42783.261805555558</v>
      </c>
      <c r="J193" s="17">
        <v>42795.399305555555</v>
      </c>
      <c r="K193" s="4"/>
      <c r="L193" s="20">
        <f>INDEX(Sheet1!$A$2:$B$9,MATCH(general_report!J193,Sheet1!$A$2:$A$9,1),2)</f>
        <v>42807</v>
      </c>
      <c r="M193" s="21">
        <f t="shared" si="2"/>
        <v>0</v>
      </c>
      <c r="N193" s="4">
        <v>8</v>
      </c>
      <c r="O193" s="4"/>
      <c r="P193" s="4" t="s">
        <v>87</v>
      </c>
      <c r="Q193" s="4" t="s">
        <v>83</v>
      </c>
      <c r="R193" s="4" t="s">
        <v>25</v>
      </c>
      <c r="S193" s="4" t="s">
        <v>32</v>
      </c>
      <c r="T193" s="4" t="s">
        <v>26</v>
      </c>
    </row>
    <row r="194" spans="1:20" ht="28.5" x14ac:dyDescent="0.2">
      <c r="A194" s="3" t="s">
        <v>18</v>
      </c>
      <c r="B194" s="4" t="s">
        <v>147</v>
      </c>
      <c r="C194" s="5" t="s">
        <v>193</v>
      </c>
      <c r="D194" s="4" t="s">
        <v>194</v>
      </c>
      <c r="E194" s="4" t="s">
        <v>84</v>
      </c>
      <c r="F194" s="4" t="s">
        <v>22</v>
      </c>
      <c r="G194" s="3" t="s">
        <v>23</v>
      </c>
      <c r="H194" s="6" t="s">
        <v>24</v>
      </c>
      <c r="I194" s="7">
        <v>42783.263194444444</v>
      </c>
      <c r="J194" s="17">
        <v>42795.399305555555</v>
      </c>
      <c r="K194" s="4"/>
      <c r="L194" s="20">
        <f>INDEX(Sheet1!$A$2:$B$9,MATCH(general_report!J194,Sheet1!$A$2:$A$9,1),2)</f>
        <v>42807</v>
      </c>
      <c r="M194" s="21">
        <f t="shared" si="2"/>
        <v>0</v>
      </c>
      <c r="N194" s="4">
        <v>2</v>
      </c>
      <c r="O194" s="4"/>
      <c r="P194" s="4" t="s">
        <v>87</v>
      </c>
      <c r="Q194" s="4" t="s">
        <v>83</v>
      </c>
      <c r="R194" s="4" t="s">
        <v>25</v>
      </c>
      <c r="S194" s="4" t="s">
        <v>25</v>
      </c>
      <c r="T194" s="4" t="s">
        <v>26</v>
      </c>
    </row>
    <row r="195" spans="1:20" ht="28.5" x14ac:dyDescent="0.2">
      <c r="A195" s="3" t="s">
        <v>18</v>
      </c>
      <c r="B195" s="4" t="s">
        <v>147</v>
      </c>
      <c r="C195" s="5" t="s">
        <v>191</v>
      </c>
      <c r="D195" s="4" t="s">
        <v>192</v>
      </c>
      <c r="E195" s="4" t="s">
        <v>84</v>
      </c>
      <c r="F195" s="4" t="s">
        <v>22</v>
      </c>
      <c r="G195" s="3" t="s">
        <v>31</v>
      </c>
      <c r="H195" s="6" t="s">
        <v>24</v>
      </c>
      <c r="I195" s="7">
        <v>42783.26458333333</v>
      </c>
      <c r="J195" s="17">
        <v>42795.786111111112</v>
      </c>
      <c r="K195" s="4"/>
      <c r="L195" s="20">
        <f>INDEX(Sheet1!$A$2:$B$9,MATCH(general_report!J195,Sheet1!$A$2:$A$9,1),2)</f>
        <v>42807</v>
      </c>
      <c r="M195" s="21">
        <f t="shared" ref="M195:M250" si="3">IF(H195="Fixed",1,0)</f>
        <v>0</v>
      </c>
      <c r="N195" s="4">
        <v>2</v>
      </c>
      <c r="O195" s="4"/>
      <c r="P195" s="4" t="s">
        <v>87</v>
      </c>
      <c r="Q195" s="4" t="s">
        <v>83</v>
      </c>
      <c r="R195" s="4" t="s">
        <v>25</v>
      </c>
      <c r="S195" s="4" t="s">
        <v>32</v>
      </c>
      <c r="T195" s="4" t="s">
        <v>26</v>
      </c>
    </row>
    <row r="196" spans="1:20" ht="42.75" x14ac:dyDescent="0.2">
      <c r="A196" s="3" t="s">
        <v>18</v>
      </c>
      <c r="B196" s="4" t="s">
        <v>84</v>
      </c>
      <c r="C196" s="5" t="s">
        <v>189</v>
      </c>
      <c r="D196" s="4" t="s">
        <v>190</v>
      </c>
      <c r="E196" s="4" t="s">
        <v>84</v>
      </c>
      <c r="F196" s="4" t="s">
        <v>22</v>
      </c>
      <c r="G196" s="3" t="s">
        <v>31</v>
      </c>
      <c r="H196" s="6" t="s">
        <v>24</v>
      </c>
      <c r="I196" s="7">
        <v>42783.268055555556</v>
      </c>
      <c r="J196" s="17">
        <v>42795.619444444441</v>
      </c>
      <c r="K196" s="4"/>
      <c r="L196" s="20">
        <f>INDEX(Sheet1!$A$2:$B$9,MATCH(general_report!J196,Sheet1!$A$2:$A$9,1),2)</f>
        <v>42807</v>
      </c>
      <c r="M196" s="21">
        <f t="shared" si="3"/>
        <v>0</v>
      </c>
      <c r="N196" s="4">
        <v>8</v>
      </c>
      <c r="O196" s="4"/>
      <c r="P196" s="4" t="s">
        <v>87</v>
      </c>
      <c r="Q196" s="4" t="s">
        <v>83</v>
      </c>
      <c r="R196" s="4" t="s">
        <v>25</v>
      </c>
      <c r="S196" s="4" t="s">
        <v>32</v>
      </c>
      <c r="T196" s="4" t="s">
        <v>26</v>
      </c>
    </row>
    <row r="197" spans="1:20" ht="42.75" x14ac:dyDescent="0.2">
      <c r="A197" s="3" t="s">
        <v>18</v>
      </c>
      <c r="B197" s="4" t="s">
        <v>84</v>
      </c>
      <c r="C197" s="5" t="s">
        <v>187</v>
      </c>
      <c r="D197" s="4" t="s">
        <v>188</v>
      </c>
      <c r="E197" s="4" t="s">
        <v>84</v>
      </c>
      <c r="F197" s="4" t="s">
        <v>22</v>
      </c>
      <c r="G197" s="3" t="s">
        <v>31</v>
      </c>
      <c r="H197" s="6" t="s">
        <v>24</v>
      </c>
      <c r="I197" s="7">
        <v>42783.268750000003</v>
      </c>
      <c r="J197" s="17">
        <v>42795.620138888888</v>
      </c>
      <c r="K197" s="4"/>
      <c r="L197" s="20">
        <f>INDEX(Sheet1!$A$2:$B$9,MATCH(general_report!J197,Sheet1!$A$2:$A$9,1),2)</f>
        <v>42807</v>
      </c>
      <c r="M197" s="21">
        <f t="shared" si="3"/>
        <v>0</v>
      </c>
      <c r="N197" s="4">
        <v>8</v>
      </c>
      <c r="O197" s="4"/>
      <c r="P197" s="4" t="s">
        <v>87</v>
      </c>
      <c r="Q197" s="4" t="s">
        <v>83</v>
      </c>
      <c r="R197" s="4" t="s">
        <v>25</v>
      </c>
      <c r="S197" s="4" t="s">
        <v>32</v>
      </c>
      <c r="T197" s="4" t="s">
        <v>26</v>
      </c>
    </row>
    <row r="198" spans="1:20" ht="42.75" x14ac:dyDescent="0.2">
      <c r="A198" s="3" t="s">
        <v>18</v>
      </c>
      <c r="B198" s="4" t="s">
        <v>84</v>
      </c>
      <c r="C198" s="5" t="s">
        <v>185</v>
      </c>
      <c r="D198" s="4" t="s">
        <v>186</v>
      </c>
      <c r="E198" s="4" t="s">
        <v>84</v>
      </c>
      <c r="F198" s="4" t="s">
        <v>22</v>
      </c>
      <c r="G198" s="3" t="s">
        <v>31</v>
      </c>
      <c r="H198" s="6" t="s">
        <v>24</v>
      </c>
      <c r="I198" s="7">
        <v>42783.269444444442</v>
      </c>
      <c r="J198" s="17">
        <v>42795.620138888888</v>
      </c>
      <c r="K198" s="4"/>
      <c r="L198" s="20">
        <f>INDEX(Sheet1!$A$2:$B$9,MATCH(general_report!J198,Sheet1!$A$2:$A$9,1),2)</f>
        <v>42807</v>
      </c>
      <c r="M198" s="21">
        <f t="shared" si="3"/>
        <v>0</v>
      </c>
      <c r="N198" s="4">
        <v>2</v>
      </c>
      <c r="O198" s="4"/>
      <c r="P198" s="4" t="s">
        <v>87</v>
      </c>
      <c r="Q198" s="4" t="s">
        <v>83</v>
      </c>
      <c r="R198" s="4" t="s">
        <v>25</v>
      </c>
      <c r="S198" s="4" t="s">
        <v>32</v>
      </c>
      <c r="T198" s="4" t="s">
        <v>26</v>
      </c>
    </row>
    <row r="199" spans="1:20" ht="42.75" x14ac:dyDescent="0.2">
      <c r="A199" s="3" t="s">
        <v>18</v>
      </c>
      <c r="B199" s="4" t="s">
        <v>84</v>
      </c>
      <c r="C199" s="5" t="s">
        <v>183</v>
      </c>
      <c r="D199" s="4" t="s">
        <v>184</v>
      </c>
      <c r="E199" s="4" t="s">
        <v>84</v>
      </c>
      <c r="F199" s="4" t="s">
        <v>22</v>
      </c>
      <c r="G199" s="3" t="s">
        <v>31</v>
      </c>
      <c r="H199" s="6" t="s">
        <v>24</v>
      </c>
      <c r="I199" s="7">
        <v>42783.270833333336</v>
      </c>
      <c r="J199" s="17">
        <v>42795.620138888888</v>
      </c>
      <c r="K199" s="4"/>
      <c r="L199" s="20">
        <f>INDEX(Sheet1!$A$2:$B$9,MATCH(general_report!J199,Sheet1!$A$2:$A$9,1),2)</f>
        <v>42807</v>
      </c>
      <c r="M199" s="21">
        <f t="shared" si="3"/>
        <v>0</v>
      </c>
      <c r="N199" s="4">
        <v>2</v>
      </c>
      <c r="O199" s="4"/>
      <c r="P199" s="4" t="s">
        <v>87</v>
      </c>
      <c r="Q199" s="4" t="s">
        <v>83</v>
      </c>
      <c r="R199" s="4" t="s">
        <v>25</v>
      </c>
      <c r="S199" s="4" t="s">
        <v>32</v>
      </c>
      <c r="T199" s="4" t="s">
        <v>26</v>
      </c>
    </row>
    <row r="200" spans="1:20" ht="28.5" x14ac:dyDescent="0.2">
      <c r="A200" s="3" t="s">
        <v>18</v>
      </c>
      <c r="B200" s="4" t="s">
        <v>147</v>
      </c>
      <c r="C200" s="5" t="s">
        <v>181</v>
      </c>
      <c r="D200" s="4" t="s">
        <v>182</v>
      </c>
      <c r="E200" s="4" t="s">
        <v>84</v>
      </c>
      <c r="F200" s="4" t="s">
        <v>22</v>
      </c>
      <c r="G200" s="3" t="s">
        <v>31</v>
      </c>
      <c r="H200" s="6" t="s">
        <v>24</v>
      </c>
      <c r="I200" s="7">
        <v>42783.274305555555</v>
      </c>
      <c r="J200" s="17">
        <v>42795.621527777781</v>
      </c>
      <c r="K200" s="4"/>
      <c r="L200" s="20">
        <f>INDEX(Sheet1!$A$2:$B$9,MATCH(general_report!J200,Sheet1!$A$2:$A$9,1),2)</f>
        <v>42807</v>
      </c>
      <c r="M200" s="21">
        <f t="shared" si="3"/>
        <v>0</v>
      </c>
      <c r="N200" s="4">
        <v>8</v>
      </c>
      <c r="O200" s="4"/>
      <c r="P200" s="4" t="s">
        <v>87</v>
      </c>
      <c r="Q200" s="4" t="s">
        <v>83</v>
      </c>
      <c r="R200" s="4" t="s">
        <v>25</v>
      </c>
      <c r="S200" s="4" t="s">
        <v>32</v>
      </c>
      <c r="T200" s="4" t="s">
        <v>26</v>
      </c>
    </row>
    <row r="201" spans="1:20" ht="28.5" x14ac:dyDescent="0.2">
      <c r="A201" s="3" t="s">
        <v>18</v>
      </c>
      <c r="B201" s="4" t="s">
        <v>147</v>
      </c>
      <c r="C201" s="5" t="s">
        <v>179</v>
      </c>
      <c r="D201" s="4" t="s">
        <v>180</v>
      </c>
      <c r="E201" s="4" t="s">
        <v>84</v>
      </c>
      <c r="F201" s="4" t="s">
        <v>22</v>
      </c>
      <c r="G201" s="3" t="s">
        <v>31</v>
      </c>
      <c r="H201" s="6" t="s">
        <v>24</v>
      </c>
      <c r="I201" s="7">
        <v>42783.275000000001</v>
      </c>
      <c r="J201" s="17">
        <v>42795.620833333334</v>
      </c>
      <c r="K201" s="4"/>
      <c r="L201" s="20">
        <f>INDEX(Sheet1!$A$2:$B$9,MATCH(general_report!J201,Sheet1!$A$2:$A$9,1),2)</f>
        <v>42807</v>
      </c>
      <c r="M201" s="21">
        <f t="shared" si="3"/>
        <v>0</v>
      </c>
      <c r="N201" s="4">
        <v>2</v>
      </c>
      <c r="O201" s="4"/>
      <c r="P201" s="4" t="s">
        <v>87</v>
      </c>
      <c r="Q201" s="4" t="s">
        <v>83</v>
      </c>
      <c r="R201" s="4" t="s">
        <v>25</v>
      </c>
      <c r="S201" s="4" t="s">
        <v>32</v>
      </c>
      <c r="T201" s="4" t="s">
        <v>26</v>
      </c>
    </row>
    <row r="202" spans="1:20" ht="28.5" x14ac:dyDescent="0.2">
      <c r="A202" s="3" t="s">
        <v>18</v>
      </c>
      <c r="B202" s="4" t="s">
        <v>147</v>
      </c>
      <c r="C202" s="5" t="s">
        <v>177</v>
      </c>
      <c r="D202" s="4" t="s">
        <v>178</v>
      </c>
      <c r="E202" s="4" t="s">
        <v>84</v>
      </c>
      <c r="F202" s="4" t="s">
        <v>22</v>
      </c>
      <c r="G202" s="3" t="s">
        <v>31</v>
      </c>
      <c r="H202" s="6" t="s">
        <v>24</v>
      </c>
      <c r="I202" s="7">
        <v>42783.276388888888</v>
      </c>
      <c r="J202" s="17">
        <v>42795.620833333334</v>
      </c>
      <c r="K202" s="4"/>
      <c r="L202" s="20">
        <f>INDEX(Sheet1!$A$2:$B$9,MATCH(general_report!J202,Sheet1!$A$2:$A$9,1),2)</f>
        <v>42807</v>
      </c>
      <c r="M202" s="21">
        <f t="shared" si="3"/>
        <v>0</v>
      </c>
      <c r="N202" s="4">
        <v>2</v>
      </c>
      <c r="O202" s="4"/>
      <c r="P202" s="4" t="s">
        <v>87</v>
      </c>
      <c r="Q202" s="4" t="s">
        <v>83</v>
      </c>
      <c r="R202" s="4" t="s">
        <v>25</v>
      </c>
      <c r="S202" s="4" t="s">
        <v>32</v>
      </c>
      <c r="T202" s="4" t="s">
        <v>26</v>
      </c>
    </row>
    <row r="203" spans="1:20" ht="42.75" x14ac:dyDescent="0.2">
      <c r="A203" s="3" t="s">
        <v>18</v>
      </c>
      <c r="B203" s="4" t="s">
        <v>173</v>
      </c>
      <c r="C203" s="5" t="s">
        <v>174</v>
      </c>
      <c r="D203" s="4" t="s">
        <v>175</v>
      </c>
      <c r="E203" s="4" t="s">
        <v>176</v>
      </c>
      <c r="F203" s="4" t="s">
        <v>22</v>
      </c>
      <c r="G203" s="3" t="s">
        <v>23</v>
      </c>
      <c r="H203" s="6" t="s">
        <v>24</v>
      </c>
      <c r="I203" s="7">
        <v>42783.798611111109</v>
      </c>
      <c r="J203" s="17">
        <v>42802.561805555553</v>
      </c>
      <c r="K203" s="4"/>
      <c r="L203" s="20">
        <f>INDEX(Sheet1!$A$2:$B$9,MATCH(general_report!J203,Sheet1!$A$2:$A$9,1),2)</f>
        <v>42807</v>
      </c>
      <c r="M203" s="21">
        <f t="shared" si="3"/>
        <v>0</v>
      </c>
      <c r="N203" s="4">
        <v>5</v>
      </c>
      <c r="O203" s="4" t="s">
        <v>37</v>
      </c>
      <c r="P203" s="4"/>
      <c r="Q203" s="4" t="s">
        <v>33</v>
      </c>
      <c r="R203" s="4" t="s">
        <v>32</v>
      </c>
      <c r="S203" s="4" t="s">
        <v>32</v>
      </c>
      <c r="T203" s="4" t="s">
        <v>33</v>
      </c>
    </row>
    <row r="204" spans="1:20" ht="42.75" x14ac:dyDescent="0.2">
      <c r="A204" s="3" t="s">
        <v>18</v>
      </c>
      <c r="B204" s="4" t="s">
        <v>165</v>
      </c>
      <c r="C204" s="5" t="s">
        <v>166</v>
      </c>
      <c r="D204" s="4" t="s">
        <v>167</v>
      </c>
      <c r="E204" s="4" t="s">
        <v>165</v>
      </c>
      <c r="F204" s="4" t="s">
        <v>168</v>
      </c>
      <c r="G204" s="3" t="s">
        <v>23</v>
      </c>
      <c r="H204" s="6" t="s">
        <v>24</v>
      </c>
      <c r="I204" s="7">
        <v>42785.659722222219</v>
      </c>
      <c r="J204" s="17">
        <v>42796.597916666666</v>
      </c>
      <c r="K204" s="4"/>
      <c r="L204" s="20">
        <f>INDEX(Sheet1!$A$2:$B$9,MATCH(general_report!J204,Sheet1!$A$2:$A$9,1),2)</f>
        <v>42807</v>
      </c>
      <c r="M204" s="21">
        <f t="shared" si="3"/>
        <v>0</v>
      </c>
      <c r="N204" s="4">
        <v>18</v>
      </c>
      <c r="O204" s="4"/>
      <c r="P204" s="4" t="s">
        <v>164</v>
      </c>
      <c r="Q204" s="4"/>
      <c r="R204" s="4" t="s">
        <v>25</v>
      </c>
      <c r="S204" s="4" t="s">
        <v>25</v>
      </c>
      <c r="T204" s="4" t="s">
        <v>26</v>
      </c>
    </row>
    <row r="205" spans="1:20" ht="15" x14ac:dyDescent="0.2">
      <c r="A205" s="3" t="s">
        <v>18</v>
      </c>
      <c r="B205" s="4" t="s">
        <v>159</v>
      </c>
      <c r="C205" s="5" t="s">
        <v>160</v>
      </c>
      <c r="D205" s="4" t="s">
        <v>161</v>
      </c>
      <c r="E205" s="4" t="s">
        <v>162</v>
      </c>
      <c r="F205" s="4" t="s">
        <v>163</v>
      </c>
      <c r="G205" s="3" t="s">
        <v>23</v>
      </c>
      <c r="H205" s="4" t="s">
        <v>24</v>
      </c>
      <c r="I205" s="7">
        <v>42786.57916666667</v>
      </c>
      <c r="J205" s="17">
        <v>42796.408333333333</v>
      </c>
      <c r="K205" s="4"/>
      <c r="L205" s="20">
        <f>INDEX(Sheet1!$A$2:$B$9,MATCH(general_report!J205,Sheet1!$A$2:$A$9,1),2)</f>
        <v>42807</v>
      </c>
      <c r="M205" s="21">
        <f t="shared" si="3"/>
        <v>0</v>
      </c>
      <c r="N205" s="4">
        <v>18</v>
      </c>
      <c r="O205" s="4"/>
      <c r="P205" s="4" t="s">
        <v>164</v>
      </c>
      <c r="Q205" s="4"/>
      <c r="R205" s="4" t="s">
        <v>32</v>
      </c>
      <c r="S205" s="4" t="s">
        <v>32</v>
      </c>
      <c r="T205" s="4" t="s">
        <v>26</v>
      </c>
    </row>
    <row r="206" spans="1:20" ht="28.5" x14ac:dyDescent="0.2">
      <c r="A206" s="3" t="s">
        <v>18</v>
      </c>
      <c r="B206" s="4" t="s">
        <v>147</v>
      </c>
      <c r="C206" s="5" t="s">
        <v>155</v>
      </c>
      <c r="D206" s="4" t="s">
        <v>156</v>
      </c>
      <c r="E206" s="4" t="s">
        <v>147</v>
      </c>
      <c r="F206" s="4" t="s">
        <v>22</v>
      </c>
      <c r="G206" s="3" t="s">
        <v>23</v>
      </c>
      <c r="H206" s="6" t="s">
        <v>24</v>
      </c>
      <c r="I206" s="7">
        <v>42787.300694444442</v>
      </c>
      <c r="J206" s="17">
        <v>42795.399305555555</v>
      </c>
      <c r="K206" s="4"/>
      <c r="L206" s="20">
        <f>INDEX(Sheet1!$A$2:$B$9,MATCH(general_report!J206,Sheet1!$A$2:$A$9,1),2)</f>
        <v>42807</v>
      </c>
      <c r="M206" s="21">
        <f t="shared" si="3"/>
        <v>0</v>
      </c>
      <c r="N206" s="4">
        <v>2</v>
      </c>
      <c r="O206" s="4"/>
      <c r="P206" s="4" t="s">
        <v>154</v>
      </c>
      <c r="Q206" s="4" t="s">
        <v>83</v>
      </c>
      <c r="R206" s="4" t="s">
        <v>25</v>
      </c>
      <c r="S206" s="4" t="s">
        <v>32</v>
      </c>
      <c r="T206" s="4" t="s">
        <v>26</v>
      </c>
    </row>
    <row r="207" spans="1:20" ht="28.5" x14ac:dyDescent="0.2">
      <c r="A207" s="3" t="s">
        <v>18</v>
      </c>
      <c r="B207" s="4" t="s">
        <v>84</v>
      </c>
      <c r="C207" s="5" t="s">
        <v>157</v>
      </c>
      <c r="D207" s="4" t="s">
        <v>158</v>
      </c>
      <c r="E207" s="4" t="s">
        <v>84</v>
      </c>
      <c r="F207" s="4" t="s">
        <v>22</v>
      </c>
      <c r="G207" s="3" t="s">
        <v>77</v>
      </c>
      <c r="H207" s="4" t="s">
        <v>78</v>
      </c>
      <c r="I207" s="7">
        <v>42787.300694444442</v>
      </c>
      <c r="J207" s="17">
        <v>42796.336805555555</v>
      </c>
      <c r="K207" s="4"/>
      <c r="L207" s="20">
        <f>INDEX(Sheet1!$A$2:$B$9,MATCH(general_report!J207,Sheet1!$A$2:$A$9,1),2)</f>
        <v>42807</v>
      </c>
      <c r="M207" s="21">
        <f t="shared" si="3"/>
        <v>1</v>
      </c>
      <c r="N207" s="4">
        <v>5</v>
      </c>
      <c r="O207" s="4"/>
      <c r="P207" s="4" t="s">
        <v>146</v>
      </c>
      <c r="Q207" s="4" t="s">
        <v>83</v>
      </c>
      <c r="R207" s="4" t="s">
        <v>25</v>
      </c>
      <c r="S207" s="4" t="s">
        <v>32</v>
      </c>
      <c r="T207" s="4" t="s">
        <v>26</v>
      </c>
    </row>
    <row r="208" spans="1:20" ht="42.75" x14ac:dyDescent="0.2">
      <c r="A208" s="3" t="s">
        <v>18</v>
      </c>
      <c r="B208" s="4" t="s">
        <v>147</v>
      </c>
      <c r="C208" s="5" t="s">
        <v>152</v>
      </c>
      <c r="D208" s="4" t="s">
        <v>153</v>
      </c>
      <c r="E208" s="4" t="s">
        <v>147</v>
      </c>
      <c r="F208" s="4" t="s">
        <v>22</v>
      </c>
      <c r="G208" s="3" t="s">
        <v>23</v>
      </c>
      <c r="H208" s="6" t="s">
        <v>24</v>
      </c>
      <c r="I208" s="7">
        <v>42787.303472222222</v>
      </c>
      <c r="J208" s="17">
        <v>42801.328472222223</v>
      </c>
      <c r="K208" s="4"/>
      <c r="L208" s="20">
        <f>INDEX(Sheet1!$A$2:$B$9,MATCH(general_report!J208,Sheet1!$A$2:$A$9,1),2)</f>
        <v>42807</v>
      </c>
      <c r="M208" s="21">
        <f t="shared" si="3"/>
        <v>0</v>
      </c>
      <c r="N208" s="4">
        <v>2</v>
      </c>
      <c r="O208" s="4"/>
      <c r="P208" s="4" t="s">
        <v>154</v>
      </c>
      <c r="Q208" s="4"/>
      <c r="R208" s="4" t="s">
        <v>25</v>
      </c>
      <c r="S208" s="4" t="s">
        <v>32</v>
      </c>
      <c r="T208" s="4" t="s">
        <v>26</v>
      </c>
    </row>
    <row r="209" spans="1:20" ht="28.5" x14ac:dyDescent="0.2">
      <c r="A209" s="3" t="s">
        <v>18</v>
      </c>
      <c r="B209" s="4" t="s">
        <v>84</v>
      </c>
      <c r="C209" s="5" t="s">
        <v>150</v>
      </c>
      <c r="D209" s="4" t="s">
        <v>151</v>
      </c>
      <c r="E209" s="4" t="s">
        <v>84</v>
      </c>
      <c r="F209" s="4" t="s">
        <v>22</v>
      </c>
      <c r="G209" s="3" t="s">
        <v>77</v>
      </c>
      <c r="H209" s="4" t="s">
        <v>78</v>
      </c>
      <c r="I209" s="7">
        <v>42787.304861111108</v>
      </c>
      <c r="J209" s="17">
        <v>42796.337500000001</v>
      </c>
      <c r="K209" s="4"/>
      <c r="L209" s="20">
        <f>INDEX(Sheet1!$A$2:$B$9,MATCH(general_report!J209,Sheet1!$A$2:$A$9,1),2)</f>
        <v>42807</v>
      </c>
      <c r="M209" s="21">
        <f t="shared" si="3"/>
        <v>1</v>
      </c>
      <c r="N209" s="4">
        <v>8</v>
      </c>
      <c r="O209" s="4"/>
      <c r="P209" s="4" t="s">
        <v>146</v>
      </c>
      <c r="Q209" s="4" t="s">
        <v>83</v>
      </c>
      <c r="R209" s="4" t="s">
        <v>25</v>
      </c>
      <c r="S209" s="4" t="s">
        <v>32</v>
      </c>
      <c r="T209" s="4" t="s">
        <v>26</v>
      </c>
    </row>
    <row r="210" spans="1:20" ht="28.5" x14ac:dyDescent="0.2">
      <c r="A210" s="3" t="s">
        <v>18</v>
      </c>
      <c r="B210" s="4" t="s">
        <v>147</v>
      </c>
      <c r="C210" s="5" t="s">
        <v>148</v>
      </c>
      <c r="D210" s="4" t="s">
        <v>149</v>
      </c>
      <c r="E210" s="4" t="s">
        <v>84</v>
      </c>
      <c r="F210" s="4" t="s">
        <v>22</v>
      </c>
      <c r="G210" s="3" t="s">
        <v>77</v>
      </c>
      <c r="H210" s="4" t="s">
        <v>78</v>
      </c>
      <c r="I210" s="7">
        <v>42787.306944444441</v>
      </c>
      <c r="J210" s="17">
        <v>42796.980555555558</v>
      </c>
      <c r="K210" s="4"/>
      <c r="L210" s="20">
        <f>INDEX(Sheet1!$A$2:$B$9,MATCH(general_report!J210,Sheet1!$A$2:$A$9,1),2)</f>
        <v>42807</v>
      </c>
      <c r="M210" s="21">
        <f t="shared" si="3"/>
        <v>1</v>
      </c>
      <c r="N210" s="4">
        <v>2</v>
      </c>
      <c r="O210" s="4"/>
      <c r="P210" s="4" t="s">
        <v>146</v>
      </c>
      <c r="Q210" s="4" t="s">
        <v>83</v>
      </c>
      <c r="R210" s="4" t="s">
        <v>25</v>
      </c>
      <c r="S210" s="4" t="s">
        <v>32</v>
      </c>
      <c r="T210" s="4" t="s">
        <v>26</v>
      </c>
    </row>
    <row r="211" spans="1:20" ht="42.75" x14ac:dyDescent="0.2">
      <c r="A211" s="3" t="s">
        <v>18</v>
      </c>
      <c r="B211" s="4" t="s">
        <v>84</v>
      </c>
      <c r="C211" s="5" t="s">
        <v>144</v>
      </c>
      <c r="D211" s="4" t="s">
        <v>145</v>
      </c>
      <c r="E211" s="4" t="s">
        <v>84</v>
      </c>
      <c r="F211" s="4" t="s">
        <v>22</v>
      </c>
      <c r="G211" s="3" t="s">
        <v>77</v>
      </c>
      <c r="H211" s="4" t="s">
        <v>78</v>
      </c>
      <c r="I211" s="7">
        <v>42787.307638888888</v>
      </c>
      <c r="J211" s="17">
        <v>42796.980555555558</v>
      </c>
      <c r="K211" s="4"/>
      <c r="L211" s="20">
        <f>INDEX(Sheet1!$A$2:$B$9,MATCH(general_report!J211,Sheet1!$A$2:$A$9,1),2)</f>
        <v>42807</v>
      </c>
      <c r="M211" s="21">
        <f t="shared" si="3"/>
        <v>1</v>
      </c>
      <c r="N211" s="4">
        <v>2</v>
      </c>
      <c r="O211" s="4"/>
      <c r="P211" s="4" t="s">
        <v>146</v>
      </c>
      <c r="Q211" s="4"/>
      <c r="R211" s="4" t="s">
        <v>25</v>
      </c>
      <c r="S211" s="4" t="s">
        <v>32</v>
      </c>
      <c r="T211" s="4" t="s">
        <v>26</v>
      </c>
    </row>
    <row r="212" spans="1:20" ht="28.5" x14ac:dyDescent="0.2">
      <c r="A212" s="3" t="s">
        <v>18</v>
      </c>
      <c r="B212" s="4" t="s">
        <v>126</v>
      </c>
      <c r="C212" s="5" t="s">
        <v>142</v>
      </c>
      <c r="D212" s="4" t="s">
        <v>143</v>
      </c>
      <c r="E212" s="4" t="s">
        <v>79</v>
      </c>
      <c r="F212" s="4" t="s">
        <v>22</v>
      </c>
      <c r="G212" s="3" t="s">
        <v>77</v>
      </c>
      <c r="H212" s="4" t="s">
        <v>78</v>
      </c>
      <c r="I212" s="7">
        <v>42788.284722222219</v>
      </c>
      <c r="J212" s="17">
        <v>42803.119444444441</v>
      </c>
      <c r="K212" s="4"/>
      <c r="L212" s="20">
        <f>INDEX(Sheet1!$A$2:$B$9,MATCH(general_report!J212,Sheet1!$A$2:$A$9,1),2)</f>
        <v>42807</v>
      </c>
      <c r="M212" s="21">
        <f t="shared" si="3"/>
        <v>1</v>
      </c>
      <c r="N212" s="4">
        <v>5</v>
      </c>
      <c r="O212" s="4" t="s">
        <v>83</v>
      </c>
      <c r="P212" s="4" t="s">
        <v>139</v>
      </c>
      <c r="Q212" s="4"/>
      <c r="R212" s="4" t="s">
        <v>25</v>
      </c>
      <c r="S212" s="4" t="s">
        <v>32</v>
      </c>
      <c r="T212" s="4" t="s">
        <v>130</v>
      </c>
    </row>
    <row r="213" spans="1:20" ht="42.75" x14ac:dyDescent="0.2">
      <c r="A213" s="3" t="s">
        <v>18</v>
      </c>
      <c r="B213" s="4" t="s">
        <v>126</v>
      </c>
      <c r="C213" s="5" t="s">
        <v>140</v>
      </c>
      <c r="D213" s="4" t="s">
        <v>141</v>
      </c>
      <c r="E213" s="4" t="s">
        <v>79</v>
      </c>
      <c r="F213" s="4" t="s">
        <v>22</v>
      </c>
      <c r="G213" s="3" t="s">
        <v>23</v>
      </c>
      <c r="H213" s="6" t="s">
        <v>24</v>
      </c>
      <c r="I213" s="7">
        <v>42788.304166666669</v>
      </c>
      <c r="J213" s="17">
        <v>42803.122916666667</v>
      </c>
      <c r="K213" s="4"/>
      <c r="L213" s="20">
        <f>INDEX(Sheet1!$A$2:$B$9,MATCH(general_report!J213,Sheet1!$A$2:$A$9,1),2)</f>
        <v>42807</v>
      </c>
      <c r="M213" s="21">
        <f t="shared" si="3"/>
        <v>0</v>
      </c>
      <c r="N213" s="4">
        <v>13</v>
      </c>
      <c r="O213" s="4" t="s">
        <v>83</v>
      </c>
      <c r="P213" s="4" t="s">
        <v>139</v>
      </c>
      <c r="Q213" s="4"/>
      <c r="R213" s="4" t="s">
        <v>25</v>
      </c>
      <c r="S213" s="4" t="s">
        <v>32</v>
      </c>
      <c r="T213" s="4" t="s">
        <v>130</v>
      </c>
    </row>
    <row r="214" spans="1:20" ht="42.75" x14ac:dyDescent="0.2">
      <c r="A214" s="3" t="s">
        <v>18</v>
      </c>
      <c r="B214" s="4" t="s">
        <v>126</v>
      </c>
      <c r="C214" s="5" t="s">
        <v>137</v>
      </c>
      <c r="D214" s="4" t="s">
        <v>138</v>
      </c>
      <c r="E214" s="4" t="s">
        <v>79</v>
      </c>
      <c r="F214" s="4" t="s">
        <v>22</v>
      </c>
      <c r="G214" s="3" t="s">
        <v>23</v>
      </c>
      <c r="H214" s="6" t="s">
        <v>24</v>
      </c>
      <c r="I214" s="7">
        <v>42788.310416666667</v>
      </c>
      <c r="J214" s="17">
        <v>42803.129166666666</v>
      </c>
      <c r="K214" s="4"/>
      <c r="L214" s="20">
        <f>INDEX(Sheet1!$A$2:$B$9,MATCH(general_report!J214,Sheet1!$A$2:$A$9,1),2)</f>
        <v>42807</v>
      </c>
      <c r="M214" s="21">
        <f t="shared" si="3"/>
        <v>0</v>
      </c>
      <c r="N214" s="4">
        <v>2</v>
      </c>
      <c r="O214" s="4" t="s">
        <v>83</v>
      </c>
      <c r="P214" s="4" t="s">
        <v>139</v>
      </c>
      <c r="Q214" s="4"/>
      <c r="R214" s="4" t="s">
        <v>25</v>
      </c>
      <c r="S214" s="4" t="s">
        <v>32</v>
      </c>
      <c r="T214" s="4" t="s">
        <v>130</v>
      </c>
    </row>
    <row r="215" spans="1:20" ht="28.5" x14ac:dyDescent="0.2">
      <c r="A215" s="3" t="s">
        <v>18</v>
      </c>
      <c r="B215" s="4" t="s">
        <v>126</v>
      </c>
      <c r="C215" s="5" t="s">
        <v>135</v>
      </c>
      <c r="D215" s="4" t="s">
        <v>136</v>
      </c>
      <c r="E215" s="4" t="s">
        <v>126</v>
      </c>
      <c r="F215" s="4" t="s">
        <v>22</v>
      </c>
      <c r="G215" s="3" t="s">
        <v>77</v>
      </c>
      <c r="H215" s="4" t="s">
        <v>78</v>
      </c>
      <c r="I215" s="7">
        <v>42788.319444444445</v>
      </c>
      <c r="J215" s="17">
        <v>42801.520833333336</v>
      </c>
      <c r="K215" s="4"/>
      <c r="L215" s="20">
        <f>INDEX(Sheet1!$A$2:$B$9,MATCH(general_report!J215,Sheet1!$A$2:$A$9,1),2)</f>
        <v>42807</v>
      </c>
      <c r="M215" s="21">
        <f t="shared" si="3"/>
        <v>1</v>
      </c>
      <c r="N215" s="4">
        <v>8</v>
      </c>
      <c r="O215" s="4"/>
      <c r="P215" s="4" t="s">
        <v>129</v>
      </c>
      <c r="Q215" s="4" t="s">
        <v>83</v>
      </c>
      <c r="R215" s="4" t="s">
        <v>25</v>
      </c>
      <c r="S215" s="4" t="s">
        <v>32</v>
      </c>
      <c r="T215" s="4" t="s">
        <v>130</v>
      </c>
    </row>
    <row r="216" spans="1:20" ht="28.5" x14ac:dyDescent="0.2">
      <c r="A216" s="3" t="s">
        <v>18</v>
      </c>
      <c r="B216" s="4" t="s">
        <v>126</v>
      </c>
      <c r="C216" s="5" t="s">
        <v>133</v>
      </c>
      <c r="D216" s="4" t="s">
        <v>134</v>
      </c>
      <c r="E216" s="4" t="s">
        <v>126</v>
      </c>
      <c r="F216" s="4" t="s">
        <v>22</v>
      </c>
      <c r="G216" s="3" t="s">
        <v>23</v>
      </c>
      <c r="H216" s="6" t="s">
        <v>24</v>
      </c>
      <c r="I216" s="7">
        <v>42788.320138888892</v>
      </c>
      <c r="J216" s="17">
        <v>42795.399305555555</v>
      </c>
      <c r="K216" s="4"/>
      <c r="L216" s="20">
        <f>INDEX(Sheet1!$A$2:$B$9,MATCH(general_report!J216,Sheet1!$A$2:$A$9,1),2)</f>
        <v>42807</v>
      </c>
      <c r="M216" s="21">
        <f t="shared" si="3"/>
        <v>0</v>
      </c>
      <c r="N216" s="4">
        <v>8</v>
      </c>
      <c r="O216" s="4"/>
      <c r="P216" s="4" t="s">
        <v>129</v>
      </c>
      <c r="Q216" s="4" t="s">
        <v>83</v>
      </c>
      <c r="R216" s="4" t="s">
        <v>25</v>
      </c>
      <c r="S216" s="4" t="s">
        <v>32</v>
      </c>
      <c r="T216" s="4" t="s">
        <v>130</v>
      </c>
    </row>
    <row r="217" spans="1:20" ht="42.75" x14ac:dyDescent="0.2">
      <c r="A217" s="3" t="s">
        <v>18</v>
      </c>
      <c r="B217" s="4" t="s">
        <v>126</v>
      </c>
      <c r="C217" s="5" t="s">
        <v>127</v>
      </c>
      <c r="D217" s="4" t="s">
        <v>128</v>
      </c>
      <c r="E217" s="4" t="s">
        <v>126</v>
      </c>
      <c r="F217" s="4" t="s">
        <v>22</v>
      </c>
      <c r="G217" s="3" t="s">
        <v>31</v>
      </c>
      <c r="H217" s="6" t="s">
        <v>24</v>
      </c>
      <c r="I217" s="7">
        <v>42788.320833333331</v>
      </c>
      <c r="J217" s="17">
        <v>42795.784722222219</v>
      </c>
      <c r="K217" s="4"/>
      <c r="L217" s="20">
        <f>INDEX(Sheet1!$A$2:$B$9,MATCH(general_report!J217,Sheet1!$A$2:$A$9,1),2)</f>
        <v>42807</v>
      </c>
      <c r="M217" s="21">
        <f t="shared" si="3"/>
        <v>0</v>
      </c>
      <c r="N217" s="4">
        <v>2</v>
      </c>
      <c r="O217" s="4"/>
      <c r="P217" s="4" t="s">
        <v>129</v>
      </c>
      <c r="Q217" s="4" t="s">
        <v>83</v>
      </c>
      <c r="R217" s="4" t="s">
        <v>25</v>
      </c>
      <c r="S217" s="4" t="s">
        <v>32</v>
      </c>
      <c r="T217" s="4" t="s">
        <v>130</v>
      </c>
    </row>
    <row r="218" spans="1:20" ht="42.75" x14ac:dyDescent="0.2">
      <c r="A218" s="3" t="s">
        <v>18</v>
      </c>
      <c r="B218" s="4" t="s">
        <v>126</v>
      </c>
      <c r="C218" s="5" t="s">
        <v>131</v>
      </c>
      <c r="D218" s="4" t="s">
        <v>132</v>
      </c>
      <c r="E218" s="4" t="s">
        <v>126</v>
      </c>
      <c r="F218" s="4" t="s">
        <v>22</v>
      </c>
      <c r="G218" s="3" t="s">
        <v>31</v>
      </c>
      <c r="H218" s="6" t="s">
        <v>24</v>
      </c>
      <c r="I218" s="7">
        <v>42788.320833333331</v>
      </c>
      <c r="J218" s="17">
        <v>42795.784722222219</v>
      </c>
      <c r="K218" s="4"/>
      <c r="L218" s="20">
        <f>INDEX(Sheet1!$A$2:$B$9,MATCH(general_report!J218,Sheet1!$A$2:$A$9,1),2)</f>
        <v>42807</v>
      </c>
      <c r="M218" s="21">
        <f t="shared" si="3"/>
        <v>0</v>
      </c>
      <c r="N218" s="4">
        <v>5</v>
      </c>
      <c r="O218" s="4"/>
      <c r="P218" s="4" t="s">
        <v>129</v>
      </c>
      <c r="Q218" s="4" t="s">
        <v>83</v>
      </c>
      <c r="R218" s="4" t="s">
        <v>25</v>
      </c>
      <c r="S218" s="4" t="s">
        <v>32</v>
      </c>
      <c r="T218" s="4" t="s">
        <v>130</v>
      </c>
    </row>
    <row r="219" spans="1:20" ht="28.5" x14ac:dyDescent="0.2">
      <c r="A219" s="3" t="s">
        <v>18</v>
      </c>
      <c r="B219" s="4" t="s">
        <v>58</v>
      </c>
      <c r="C219" s="5" t="s">
        <v>122</v>
      </c>
      <c r="D219" s="4" t="s">
        <v>123</v>
      </c>
      <c r="E219" s="4" t="s">
        <v>124</v>
      </c>
      <c r="F219" s="4" t="s">
        <v>22</v>
      </c>
      <c r="G219" s="3" t="s">
        <v>23</v>
      </c>
      <c r="H219" s="6" t="s">
        <v>24</v>
      </c>
      <c r="I219" s="7">
        <v>42788.554861111108</v>
      </c>
      <c r="J219" s="17">
        <v>42802.074999999997</v>
      </c>
      <c r="K219" s="4"/>
      <c r="L219" s="20">
        <f>INDEX(Sheet1!$A$2:$B$9,MATCH(general_report!J219,Sheet1!$A$2:$A$9,1),2)</f>
        <v>42807</v>
      </c>
      <c r="M219" s="21">
        <f t="shared" si="3"/>
        <v>0</v>
      </c>
      <c r="N219" s="4">
        <v>5</v>
      </c>
      <c r="O219" s="4"/>
      <c r="P219" s="4" t="s">
        <v>125</v>
      </c>
      <c r="Q219" s="4"/>
      <c r="R219" s="4" t="s">
        <v>32</v>
      </c>
      <c r="S219" s="4" t="s">
        <v>32</v>
      </c>
      <c r="T219" s="4" t="s">
        <v>26</v>
      </c>
    </row>
    <row r="220" spans="1:20" ht="15" x14ac:dyDescent="0.2">
      <c r="A220" s="3" t="s">
        <v>18</v>
      </c>
      <c r="B220" s="4" t="s">
        <v>115</v>
      </c>
      <c r="C220" s="5" t="s">
        <v>118</v>
      </c>
      <c r="D220" s="4" t="s">
        <v>119</v>
      </c>
      <c r="E220" s="4" t="s">
        <v>115</v>
      </c>
      <c r="F220" s="4" t="s">
        <v>22</v>
      </c>
      <c r="G220" s="3" t="s">
        <v>77</v>
      </c>
      <c r="H220" s="4" t="s">
        <v>78</v>
      </c>
      <c r="I220" s="7">
        <v>42789.674305555556</v>
      </c>
      <c r="J220" s="17">
        <v>42800.595833333333</v>
      </c>
      <c r="K220" s="4"/>
      <c r="L220" s="20">
        <f>INDEX(Sheet1!$A$2:$B$9,MATCH(general_report!J220,Sheet1!$A$2:$A$9,1),2)</f>
        <v>42807</v>
      </c>
      <c r="M220" s="21">
        <f t="shared" si="3"/>
        <v>1</v>
      </c>
      <c r="N220" s="4">
        <v>5</v>
      </c>
      <c r="O220" s="4"/>
      <c r="P220" s="4"/>
      <c r="Q220" s="4"/>
      <c r="R220" s="4" t="s">
        <v>25</v>
      </c>
      <c r="S220" s="4" t="s">
        <v>32</v>
      </c>
      <c r="T220" s="4" t="s">
        <v>26</v>
      </c>
    </row>
    <row r="221" spans="1:20" ht="15" x14ac:dyDescent="0.2">
      <c r="A221" s="3" t="s">
        <v>18</v>
      </c>
      <c r="B221" s="4" t="s">
        <v>115</v>
      </c>
      <c r="C221" s="5" t="s">
        <v>120</v>
      </c>
      <c r="D221" s="4" t="s">
        <v>121</v>
      </c>
      <c r="E221" s="4" t="s">
        <v>115</v>
      </c>
      <c r="F221" s="4" t="s">
        <v>22</v>
      </c>
      <c r="G221" s="3" t="s">
        <v>77</v>
      </c>
      <c r="H221" s="4" t="s">
        <v>78</v>
      </c>
      <c r="I221" s="7">
        <v>42789.674305555556</v>
      </c>
      <c r="J221" s="17">
        <v>42800.59652777778</v>
      </c>
      <c r="K221" s="4"/>
      <c r="L221" s="20">
        <f>INDEX(Sheet1!$A$2:$B$9,MATCH(general_report!J221,Sheet1!$A$2:$A$9,1),2)</f>
        <v>42807</v>
      </c>
      <c r="M221" s="21">
        <f t="shared" si="3"/>
        <v>1</v>
      </c>
      <c r="N221" s="4">
        <v>5</v>
      </c>
      <c r="O221" s="4"/>
      <c r="P221" s="4"/>
      <c r="Q221" s="4"/>
      <c r="R221" s="4" t="s">
        <v>25</v>
      </c>
      <c r="S221" s="4" t="s">
        <v>32</v>
      </c>
      <c r="T221" s="4" t="s">
        <v>26</v>
      </c>
    </row>
    <row r="222" spans="1:20" ht="15" x14ac:dyDescent="0.2">
      <c r="A222" s="3" t="s">
        <v>18</v>
      </c>
      <c r="B222" s="4" t="s">
        <v>115</v>
      </c>
      <c r="C222" s="5" t="s">
        <v>116</v>
      </c>
      <c r="D222" s="4" t="s">
        <v>117</v>
      </c>
      <c r="E222" s="4" t="s">
        <v>115</v>
      </c>
      <c r="F222" s="4" t="s">
        <v>22</v>
      </c>
      <c r="G222" s="3" t="s">
        <v>77</v>
      </c>
      <c r="H222" s="4" t="s">
        <v>78</v>
      </c>
      <c r="I222" s="7">
        <v>42789.676388888889</v>
      </c>
      <c r="J222" s="17">
        <v>42800.595833333333</v>
      </c>
      <c r="K222" s="4"/>
      <c r="L222" s="20">
        <f>INDEX(Sheet1!$A$2:$B$9,MATCH(general_report!J222,Sheet1!$A$2:$A$9,1),2)</f>
        <v>42807</v>
      </c>
      <c r="M222" s="21">
        <f t="shared" si="3"/>
        <v>1</v>
      </c>
      <c r="N222" s="4">
        <v>5</v>
      </c>
      <c r="O222" s="4"/>
      <c r="P222" s="4"/>
      <c r="Q222" s="4"/>
      <c r="R222" s="4" t="s">
        <v>25</v>
      </c>
      <c r="S222" s="4" t="s">
        <v>32</v>
      </c>
      <c r="T222" s="4" t="s">
        <v>26</v>
      </c>
    </row>
    <row r="223" spans="1:20" ht="15" x14ac:dyDescent="0.2">
      <c r="A223" s="3" t="s">
        <v>18</v>
      </c>
      <c r="B223" s="4" t="s">
        <v>112</v>
      </c>
      <c r="C223" s="5" t="s">
        <v>113</v>
      </c>
      <c r="D223" s="4" t="s">
        <v>114</v>
      </c>
      <c r="E223" s="4" t="s">
        <v>58</v>
      </c>
      <c r="F223" s="4" t="s">
        <v>22</v>
      </c>
      <c r="G223" s="3" t="s">
        <v>23</v>
      </c>
      <c r="H223" s="6" t="s">
        <v>24</v>
      </c>
      <c r="I223" s="7">
        <v>42790.606944444444</v>
      </c>
      <c r="J223" s="17">
        <v>42796.47152777778</v>
      </c>
      <c r="K223" s="4"/>
      <c r="L223" s="20">
        <f>INDEX(Sheet1!$A$2:$B$9,MATCH(general_report!J223,Sheet1!$A$2:$A$9,1),2)</f>
        <v>42807</v>
      </c>
      <c r="M223" s="21">
        <f t="shared" si="3"/>
        <v>0</v>
      </c>
      <c r="N223" s="4">
        <v>2</v>
      </c>
      <c r="O223" s="4"/>
      <c r="P223" s="4" t="s">
        <v>59</v>
      </c>
      <c r="Q223" s="4" t="s">
        <v>60</v>
      </c>
      <c r="R223" s="4" t="s">
        <v>25</v>
      </c>
      <c r="S223" s="4" t="s">
        <v>25</v>
      </c>
      <c r="T223" s="4" t="s">
        <v>41</v>
      </c>
    </row>
    <row r="224" spans="1:20" ht="28.5" x14ac:dyDescent="0.2">
      <c r="A224" s="3" t="s">
        <v>18</v>
      </c>
      <c r="B224" s="4" t="s">
        <v>108</v>
      </c>
      <c r="C224" s="5" t="s">
        <v>109</v>
      </c>
      <c r="D224" s="4" t="s">
        <v>110</v>
      </c>
      <c r="E224" s="4" t="s">
        <v>58</v>
      </c>
      <c r="F224" s="4" t="s">
        <v>22</v>
      </c>
      <c r="G224" s="3" t="s">
        <v>23</v>
      </c>
      <c r="H224" s="6" t="s">
        <v>24</v>
      </c>
      <c r="I224" s="7">
        <v>42790.609027777777</v>
      </c>
      <c r="J224" s="17">
        <v>42796.47152777778</v>
      </c>
      <c r="K224" s="4"/>
      <c r="L224" s="20">
        <f>INDEX(Sheet1!$A$2:$B$9,MATCH(general_report!J224,Sheet1!$A$2:$A$9,1),2)</f>
        <v>42807</v>
      </c>
      <c r="M224" s="21">
        <f t="shared" si="3"/>
        <v>0</v>
      </c>
      <c r="N224" s="4">
        <v>8</v>
      </c>
      <c r="O224" s="4"/>
      <c r="P224" s="4" t="s">
        <v>111</v>
      </c>
      <c r="Q224" s="4" t="s">
        <v>60</v>
      </c>
      <c r="R224" s="4" t="s">
        <v>25</v>
      </c>
      <c r="S224" s="4" t="s">
        <v>25</v>
      </c>
      <c r="T224" s="4" t="s">
        <v>41</v>
      </c>
    </row>
    <row r="225" spans="1:20" ht="28.5" x14ac:dyDescent="0.2">
      <c r="A225" s="3" t="s">
        <v>18</v>
      </c>
      <c r="B225" s="4" t="s">
        <v>19</v>
      </c>
      <c r="C225" s="5" t="s">
        <v>106</v>
      </c>
      <c r="D225" s="4" t="s">
        <v>107</v>
      </c>
      <c r="E225" s="4" t="s">
        <v>58</v>
      </c>
      <c r="F225" s="4" t="s">
        <v>22</v>
      </c>
      <c r="G225" s="3" t="s">
        <v>23</v>
      </c>
      <c r="H225" s="6" t="s">
        <v>24</v>
      </c>
      <c r="I225" s="7">
        <v>42790.611805555556</v>
      </c>
      <c r="J225" s="17">
        <v>42797.268055555556</v>
      </c>
      <c r="K225" s="4"/>
      <c r="L225" s="20">
        <f>INDEX(Sheet1!$A$2:$B$9,MATCH(general_report!J225,Sheet1!$A$2:$A$9,1),2)</f>
        <v>42807</v>
      </c>
      <c r="M225" s="21">
        <f t="shared" si="3"/>
        <v>0</v>
      </c>
      <c r="N225" s="4">
        <v>8</v>
      </c>
      <c r="O225" s="4"/>
      <c r="P225" s="4" t="s">
        <v>59</v>
      </c>
      <c r="Q225" s="4"/>
      <c r="R225" s="4" t="s">
        <v>32</v>
      </c>
      <c r="S225" s="4" t="s">
        <v>32</v>
      </c>
      <c r="T225" s="4" t="s">
        <v>41</v>
      </c>
    </row>
    <row r="226" spans="1:20" ht="28.5" x14ac:dyDescent="0.2">
      <c r="A226" s="3" t="s">
        <v>18</v>
      </c>
      <c r="B226" s="4" t="s">
        <v>103</v>
      </c>
      <c r="C226" s="5" t="s">
        <v>104</v>
      </c>
      <c r="D226" s="4" t="s">
        <v>105</v>
      </c>
      <c r="E226" s="4" t="s">
        <v>30</v>
      </c>
      <c r="F226" s="4" t="s">
        <v>22</v>
      </c>
      <c r="G226" s="3" t="s">
        <v>23</v>
      </c>
      <c r="H226" s="6" t="s">
        <v>24</v>
      </c>
      <c r="I226" s="7">
        <v>42791.021527777775</v>
      </c>
      <c r="J226" s="17">
        <v>42802.561111111114</v>
      </c>
      <c r="K226" s="4"/>
      <c r="L226" s="20">
        <f>INDEX(Sheet1!$A$2:$B$9,MATCH(general_report!J226,Sheet1!$A$2:$A$9,1),2)</f>
        <v>42807</v>
      </c>
      <c r="M226" s="21">
        <f t="shared" si="3"/>
        <v>0</v>
      </c>
      <c r="N226" s="4">
        <v>5</v>
      </c>
      <c r="O226" s="4" t="s">
        <v>37</v>
      </c>
      <c r="P226" s="4"/>
      <c r="Q226" s="4"/>
      <c r="R226" s="4" t="s">
        <v>32</v>
      </c>
      <c r="S226" s="4" t="s">
        <v>25</v>
      </c>
      <c r="T226" s="4" t="s">
        <v>33</v>
      </c>
    </row>
    <row r="227" spans="1:20" ht="15" x14ac:dyDescent="0.2">
      <c r="A227" s="3" t="s">
        <v>18</v>
      </c>
      <c r="B227" s="4" t="s">
        <v>58</v>
      </c>
      <c r="C227" s="5" t="s">
        <v>101</v>
      </c>
      <c r="D227" s="4" t="s">
        <v>102</v>
      </c>
      <c r="E227" s="4" t="s">
        <v>58</v>
      </c>
      <c r="F227" s="4" t="s">
        <v>22</v>
      </c>
      <c r="G227" s="3" t="s">
        <v>23</v>
      </c>
      <c r="H227" s="6" t="s">
        <v>24</v>
      </c>
      <c r="I227" s="7">
        <v>42792.174305555556</v>
      </c>
      <c r="J227" s="17">
        <v>42801.237500000003</v>
      </c>
      <c r="K227" s="4"/>
      <c r="L227" s="20">
        <f>INDEX(Sheet1!$A$2:$B$9,MATCH(general_report!J227,Sheet1!$A$2:$A$9,1),2)</f>
        <v>42807</v>
      </c>
      <c r="M227" s="21">
        <f t="shared" si="3"/>
        <v>0</v>
      </c>
      <c r="N227" s="4">
        <v>13</v>
      </c>
      <c r="O227" s="4"/>
      <c r="P227" s="4"/>
      <c r="Q227" s="4"/>
      <c r="R227" s="4" t="s">
        <v>25</v>
      </c>
      <c r="S227" s="4" t="s">
        <v>32</v>
      </c>
      <c r="T227" s="4" t="s">
        <v>41</v>
      </c>
    </row>
    <row r="228" spans="1:20" ht="28.5" x14ac:dyDescent="0.2">
      <c r="A228" s="3" t="s">
        <v>18</v>
      </c>
      <c r="B228" s="4" t="s">
        <v>58</v>
      </c>
      <c r="C228" s="5" t="s">
        <v>99</v>
      </c>
      <c r="D228" s="4" t="s">
        <v>100</v>
      </c>
      <c r="E228" s="4" t="s">
        <v>58</v>
      </c>
      <c r="F228" s="4" t="s">
        <v>22</v>
      </c>
      <c r="G228" s="3" t="s">
        <v>23</v>
      </c>
      <c r="H228" s="6" t="s">
        <v>24</v>
      </c>
      <c r="I228" s="7">
        <v>42792.495138888888</v>
      </c>
      <c r="J228" s="17">
        <v>42801.147222222222</v>
      </c>
      <c r="K228" s="4"/>
      <c r="L228" s="20">
        <f>INDEX(Sheet1!$A$2:$B$9,MATCH(general_report!J228,Sheet1!$A$2:$A$9,1),2)</f>
        <v>42807</v>
      </c>
      <c r="M228" s="21">
        <f t="shared" si="3"/>
        <v>0</v>
      </c>
      <c r="N228" s="4">
        <v>5</v>
      </c>
      <c r="O228" s="4"/>
      <c r="P228" s="4" t="s">
        <v>53</v>
      </c>
      <c r="Q228" s="4"/>
      <c r="R228" s="4" t="s">
        <v>25</v>
      </c>
      <c r="S228" s="4" t="s">
        <v>32</v>
      </c>
      <c r="T228" s="4" t="s">
        <v>41</v>
      </c>
    </row>
    <row r="229" spans="1:20" ht="28.5" x14ac:dyDescent="0.2">
      <c r="A229" s="3" t="s">
        <v>18</v>
      </c>
      <c r="B229" s="4" t="s">
        <v>96</v>
      </c>
      <c r="C229" s="5" t="s">
        <v>97</v>
      </c>
      <c r="D229" s="4" t="s">
        <v>98</v>
      </c>
      <c r="E229" s="4" t="s">
        <v>96</v>
      </c>
      <c r="F229" s="4" t="s">
        <v>22</v>
      </c>
      <c r="G229" s="3" t="s">
        <v>23</v>
      </c>
      <c r="H229" s="6" t="s">
        <v>24</v>
      </c>
      <c r="I229" s="7">
        <v>42793.365972222222</v>
      </c>
      <c r="J229" s="17">
        <v>42796.470833333333</v>
      </c>
      <c r="K229" s="4"/>
      <c r="L229" s="20">
        <f>INDEX(Sheet1!$A$2:$B$9,MATCH(general_report!J229,Sheet1!$A$2:$A$9,1),2)</f>
        <v>42807</v>
      </c>
      <c r="M229" s="21">
        <f t="shared" si="3"/>
        <v>0</v>
      </c>
      <c r="N229" s="4">
        <v>8</v>
      </c>
      <c r="O229" s="4"/>
      <c r="P229" s="4"/>
      <c r="Q229" s="4" t="s">
        <v>60</v>
      </c>
      <c r="R229" s="4" t="s">
        <v>25</v>
      </c>
      <c r="S229" s="4" t="s">
        <v>32</v>
      </c>
      <c r="T229" s="4" t="s">
        <v>41</v>
      </c>
    </row>
    <row r="230" spans="1:20" ht="42.75" x14ac:dyDescent="0.2">
      <c r="A230" s="3" t="s">
        <v>18</v>
      </c>
      <c r="B230" s="4" t="s">
        <v>84</v>
      </c>
      <c r="C230" s="5" t="s">
        <v>94</v>
      </c>
      <c r="D230" s="4" t="s">
        <v>95</v>
      </c>
      <c r="E230" s="4" t="s">
        <v>84</v>
      </c>
      <c r="F230" s="4" t="s">
        <v>22</v>
      </c>
      <c r="G230" s="3" t="s">
        <v>23</v>
      </c>
      <c r="H230" s="6" t="s">
        <v>24</v>
      </c>
      <c r="I230" s="7">
        <v>42794.075694444444</v>
      </c>
      <c r="J230" s="17">
        <v>42800.272222222222</v>
      </c>
      <c r="K230" s="4"/>
      <c r="L230" s="20">
        <f>INDEX(Sheet1!$A$2:$B$9,MATCH(general_report!J230,Sheet1!$A$2:$A$9,1),2)</f>
        <v>42807</v>
      </c>
      <c r="M230" s="21">
        <f t="shared" si="3"/>
        <v>0</v>
      </c>
      <c r="N230" s="4">
        <v>2</v>
      </c>
      <c r="O230" s="4"/>
      <c r="P230" s="4" t="s">
        <v>87</v>
      </c>
      <c r="Q230" s="4"/>
      <c r="R230" s="4" t="s">
        <v>25</v>
      </c>
      <c r="S230" s="4" t="s">
        <v>32</v>
      </c>
      <c r="T230" s="4" t="s">
        <v>26</v>
      </c>
    </row>
    <row r="231" spans="1:20" ht="42.75" x14ac:dyDescent="0.2">
      <c r="A231" s="3" t="s">
        <v>18</v>
      </c>
      <c r="B231" s="4" t="s">
        <v>84</v>
      </c>
      <c r="C231" s="5" t="s">
        <v>92</v>
      </c>
      <c r="D231" s="4" t="s">
        <v>93</v>
      </c>
      <c r="E231" s="4" t="s">
        <v>84</v>
      </c>
      <c r="F231" s="4" t="s">
        <v>22</v>
      </c>
      <c r="G231" s="3" t="s">
        <v>23</v>
      </c>
      <c r="H231" s="6" t="s">
        <v>24</v>
      </c>
      <c r="I231" s="7">
        <v>42794.07708333333</v>
      </c>
      <c r="J231" s="17">
        <v>42801.332638888889</v>
      </c>
      <c r="K231" s="4"/>
      <c r="L231" s="20">
        <f>INDEX(Sheet1!$A$2:$B$9,MATCH(general_report!J231,Sheet1!$A$2:$A$9,1),2)</f>
        <v>42807</v>
      </c>
      <c r="M231" s="21">
        <f t="shared" si="3"/>
        <v>0</v>
      </c>
      <c r="N231" s="4">
        <v>8</v>
      </c>
      <c r="O231" s="4"/>
      <c r="P231" s="4" t="s">
        <v>87</v>
      </c>
      <c r="Q231" s="4"/>
      <c r="R231" s="4" t="s">
        <v>25</v>
      </c>
      <c r="S231" s="4" t="s">
        <v>32</v>
      </c>
      <c r="T231" s="4" t="s">
        <v>26</v>
      </c>
    </row>
    <row r="232" spans="1:20" ht="28.5" x14ac:dyDescent="0.2">
      <c r="A232" s="3" t="s">
        <v>18</v>
      </c>
      <c r="B232" s="4" t="s">
        <v>84</v>
      </c>
      <c r="C232" s="5" t="s">
        <v>90</v>
      </c>
      <c r="D232" s="4" t="s">
        <v>91</v>
      </c>
      <c r="E232" s="4" t="s">
        <v>84</v>
      </c>
      <c r="F232" s="4" t="s">
        <v>22</v>
      </c>
      <c r="G232" s="3" t="s">
        <v>23</v>
      </c>
      <c r="H232" s="6" t="s">
        <v>24</v>
      </c>
      <c r="I232" s="7">
        <v>42794.088194444441</v>
      </c>
      <c r="J232" s="17">
        <v>42800.272222222222</v>
      </c>
      <c r="K232" s="4"/>
      <c r="L232" s="20">
        <f>INDEX(Sheet1!$A$2:$B$9,MATCH(general_report!J232,Sheet1!$A$2:$A$9,1),2)</f>
        <v>42807</v>
      </c>
      <c r="M232" s="21">
        <f t="shared" si="3"/>
        <v>0</v>
      </c>
      <c r="N232" s="4">
        <v>2</v>
      </c>
      <c r="O232" s="4"/>
      <c r="P232" s="4" t="s">
        <v>87</v>
      </c>
      <c r="Q232" s="4"/>
      <c r="R232" s="4" t="s">
        <v>25</v>
      </c>
      <c r="S232" s="4" t="s">
        <v>32</v>
      </c>
      <c r="T232" s="4" t="s">
        <v>26</v>
      </c>
    </row>
    <row r="233" spans="1:20" ht="28.5" x14ac:dyDescent="0.2">
      <c r="A233" s="3" t="s">
        <v>18</v>
      </c>
      <c r="B233" s="4" t="s">
        <v>84</v>
      </c>
      <c r="C233" s="5" t="s">
        <v>88</v>
      </c>
      <c r="D233" s="4" t="s">
        <v>89</v>
      </c>
      <c r="E233" s="4" t="s">
        <v>84</v>
      </c>
      <c r="F233" s="4" t="s">
        <v>22</v>
      </c>
      <c r="G233" s="3" t="s">
        <v>23</v>
      </c>
      <c r="H233" s="6" t="s">
        <v>24</v>
      </c>
      <c r="I233" s="7">
        <v>42794.089583333334</v>
      </c>
      <c r="J233" s="17">
        <v>42808</v>
      </c>
      <c r="K233" s="4"/>
      <c r="L233" s="20">
        <f>INDEX(Sheet1!$A$2:$B$9,MATCH(general_report!J233,Sheet1!$A$2:$A$9,1),2)</f>
        <v>42821</v>
      </c>
      <c r="M233" s="21">
        <f t="shared" si="3"/>
        <v>0</v>
      </c>
      <c r="N233" s="4">
        <v>8</v>
      </c>
      <c r="O233" s="4"/>
      <c r="P233" s="4" t="s">
        <v>87</v>
      </c>
      <c r="Q233" s="4"/>
      <c r="R233" s="4" t="s">
        <v>25</v>
      </c>
      <c r="S233" s="4" t="s">
        <v>32</v>
      </c>
      <c r="T233" s="4" t="s">
        <v>26</v>
      </c>
    </row>
    <row r="234" spans="1:20" ht="28.5" x14ac:dyDescent="0.2">
      <c r="A234" s="3" t="s">
        <v>18</v>
      </c>
      <c r="B234" s="4" t="s">
        <v>84</v>
      </c>
      <c r="C234" s="5" t="s">
        <v>85</v>
      </c>
      <c r="D234" s="4" t="s">
        <v>86</v>
      </c>
      <c r="E234" s="4" t="s">
        <v>84</v>
      </c>
      <c r="F234" s="4" t="s">
        <v>22</v>
      </c>
      <c r="G234" s="3" t="s">
        <v>23</v>
      </c>
      <c r="H234" s="6" t="s">
        <v>24</v>
      </c>
      <c r="I234" s="7">
        <v>42794.090277777781</v>
      </c>
      <c r="J234" s="17">
        <v>42808</v>
      </c>
      <c r="K234" s="4"/>
      <c r="L234" s="20">
        <f>INDEX(Sheet1!$A$2:$B$9,MATCH(general_report!J234,Sheet1!$A$2:$A$9,1),2)</f>
        <v>42821</v>
      </c>
      <c r="M234" s="21">
        <f t="shared" si="3"/>
        <v>0</v>
      </c>
      <c r="N234" s="4">
        <v>2</v>
      </c>
      <c r="O234" s="4"/>
      <c r="P234" s="4" t="s">
        <v>87</v>
      </c>
      <c r="Q234" s="4"/>
      <c r="R234" s="4" t="s">
        <v>25</v>
      </c>
      <c r="S234" s="4" t="s">
        <v>32</v>
      </c>
      <c r="T234" s="4" t="s">
        <v>26</v>
      </c>
    </row>
    <row r="235" spans="1:20" ht="28.5" x14ac:dyDescent="0.2">
      <c r="A235" s="3" t="s">
        <v>18</v>
      </c>
      <c r="B235" s="4" t="s">
        <v>79</v>
      </c>
      <c r="C235" s="5" t="s">
        <v>80</v>
      </c>
      <c r="D235" s="4" t="s">
        <v>81</v>
      </c>
      <c r="E235" s="4" t="s">
        <v>82</v>
      </c>
      <c r="F235" s="4" t="s">
        <v>22</v>
      </c>
      <c r="G235" s="3" t="s">
        <v>23</v>
      </c>
      <c r="H235" s="6" t="s">
        <v>24</v>
      </c>
      <c r="I235" s="7">
        <v>42795.030555555553</v>
      </c>
      <c r="J235" s="17">
        <v>42808</v>
      </c>
      <c r="K235" s="4"/>
      <c r="L235" s="20">
        <f>INDEX(Sheet1!$A$2:$B$9,MATCH(general_report!J235,Sheet1!$A$2:$A$9,1),2)</f>
        <v>42821</v>
      </c>
      <c r="M235" s="21">
        <f t="shared" si="3"/>
        <v>0</v>
      </c>
      <c r="N235" s="4">
        <v>5</v>
      </c>
      <c r="O235" s="4"/>
      <c r="P235" s="4"/>
      <c r="Q235" s="4" t="s">
        <v>83</v>
      </c>
      <c r="R235" s="4" t="s">
        <v>25</v>
      </c>
      <c r="S235" s="4" t="s">
        <v>25</v>
      </c>
      <c r="T235" s="4" t="s">
        <v>26</v>
      </c>
    </row>
    <row r="236" spans="1:20" ht="28.5" x14ac:dyDescent="0.2">
      <c r="A236" s="3" t="s">
        <v>18</v>
      </c>
      <c r="B236" s="4" t="s">
        <v>50</v>
      </c>
      <c r="C236" s="5" t="s">
        <v>75</v>
      </c>
      <c r="D236" s="4" t="s">
        <v>76</v>
      </c>
      <c r="E236" s="4" t="s">
        <v>50</v>
      </c>
      <c r="F236" s="4" t="s">
        <v>22</v>
      </c>
      <c r="G236" s="3" t="s">
        <v>77</v>
      </c>
      <c r="H236" s="4" t="s">
        <v>78</v>
      </c>
      <c r="I236" s="7">
        <v>42795.058333333334</v>
      </c>
      <c r="J236" s="17">
        <v>42800.506944444445</v>
      </c>
      <c r="K236" s="4"/>
      <c r="L236" s="20">
        <f>INDEX(Sheet1!$A$2:$B$9,MATCH(general_report!J236,Sheet1!$A$2:$A$9,1),2)</f>
        <v>42807</v>
      </c>
      <c r="M236" s="21">
        <f t="shared" si="3"/>
        <v>1</v>
      </c>
      <c r="N236" s="4">
        <v>5</v>
      </c>
      <c r="O236" s="4"/>
      <c r="P236" s="4" t="s">
        <v>53</v>
      </c>
      <c r="Q236" s="4"/>
      <c r="R236" s="4" t="s">
        <v>25</v>
      </c>
      <c r="S236" s="4" t="s">
        <v>25</v>
      </c>
      <c r="T236" s="4" t="s">
        <v>41</v>
      </c>
    </row>
    <row r="237" spans="1:20" ht="15" x14ac:dyDescent="0.2">
      <c r="A237" s="3" t="s">
        <v>18</v>
      </c>
      <c r="B237" s="4" t="s">
        <v>72</v>
      </c>
      <c r="C237" s="5" t="s">
        <v>73</v>
      </c>
      <c r="D237" s="4" t="s">
        <v>74</v>
      </c>
      <c r="E237" s="4" t="s">
        <v>72</v>
      </c>
      <c r="F237" s="4" t="s">
        <v>22</v>
      </c>
      <c r="G237" s="3" t="s">
        <v>23</v>
      </c>
      <c r="H237" s="6" t="s">
        <v>24</v>
      </c>
      <c r="I237" s="7">
        <v>42795.652083333334</v>
      </c>
      <c r="J237" s="17">
        <v>42795.786805555559</v>
      </c>
      <c r="K237" s="4"/>
      <c r="L237" s="20">
        <f>INDEX(Sheet1!$A$2:$B$9,MATCH(general_report!J237,Sheet1!$A$2:$A$9,1),2)</f>
        <v>42807</v>
      </c>
      <c r="M237" s="21">
        <f t="shared" si="3"/>
        <v>0</v>
      </c>
      <c r="N237" s="4">
        <v>21</v>
      </c>
      <c r="O237" s="4" t="s">
        <v>71</v>
      </c>
      <c r="P237" s="4" t="s">
        <v>59</v>
      </c>
      <c r="Q237" s="4" t="s">
        <v>71</v>
      </c>
      <c r="R237" s="4" t="s">
        <v>32</v>
      </c>
      <c r="S237" s="4" t="s">
        <v>32</v>
      </c>
      <c r="T237" s="4" t="s">
        <v>26</v>
      </c>
    </row>
    <row r="238" spans="1:20" ht="42.75" x14ac:dyDescent="0.2">
      <c r="A238" s="3" t="s">
        <v>18</v>
      </c>
      <c r="B238" s="4" t="s">
        <v>68</v>
      </c>
      <c r="C238" s="5" t="s">
        <v>69</v>
      </c>
      <c r="D238" s="4" t="s">
        <v>70</v>
      </c>
      <c r="E238" s="4" t="s">
        <v>50</v>
      </c>
      <c r="F238" s="4" t="s">
        <v>22</v>
      </c>
      <c r="G238" s="3" t="s">
        <v>23</v>
      </c>
      <c r="H238" s="6" t="s">
        <v>24</v>
      </c>
      <c r="I238" s="7">
        <v>42795.979861111111</v>
      </c>
      <c r="J238" s="17">
        <v>42803.406944444447</v>
      </c>
      <c r="K238" s="4"/>
      <c r="L238" s="20">
        <f>INDEX(Sheet1!$A$2:$B$9,MATCH(general_report!J238,Sheet1!$A$2:$A$9,1),2)</f>
        <v>42807</v>
      </c>
      <c r="M238" s="21">
        <f t="shared" si="3"/>
        <v>0</v>
      </c>
      <c r="N238" s="4">
        <v>8</v>
      </c>
      <c r="O238" s="4"/>
      <c r="P238" s="4" t="s">
        <v>59</v>
      </c>
      <c r="Q238" s="4" t="s">
        <v>71</v>
      </c>
      <c r="R238" s="4" t="s">
        <v>25</v>
      </c>
      <c r="S238" s="4" t="s">
        <v>32</v>
      </c>
      <c r="T238" s="4" t="s">
        <v>41</v>
      </c>
    </row>
    <row r="239" spans="1:20" ht="28.5" x14ac:dyDescent="0.2">
      <c r="A239" s="3" t="s">
        <v>18</v>
      </c>
      <c r="B239" s="4" t="s">
        <v>64</v>
      </c>
      <c r="C239" s="5" t="s">
        <v>66</v>
      </c>
      <c r="D239" s="4" t="s">
        <v>67</v>
      </c>
      <c r="E239" s="4" t="s">
        <v>64</v>
      </c>
      <c r="F239" s="4" t="s">
        <v>22</v>
      </c>
      <c r="G239" s="3" t="s">
        <v>23</v>
      </c>
      <c r="H239" s="6" t="s">
        <v>24</v>
      </c>
      <c r="I239" s="7">
        <v>42796.135416666664</v>
      </c>
      <c r="J239" s="17">
        <v>42797.240277777775</v>
      </c>
      <c r="K239" s="4"/>
      <c r="L239" s="20">
        <f>INDEX(Sheet1!$A$2:$B$9,MATCH(general_report!J239,Sheet1!$A$2:$A$9,1),2)</f>
        <v>42807</v>
      </c>
      <c r="M239" s="21">
        <f t="shared" si="3"/>
        <v>0</v>
      </c>
      <c r="N239" s="4">
        <v>8</v>
      </c>
      <c r="O239" s="4"/>
      <c r="P239" s="4" t="s">
        <v>65</v>
      </c>
      <c r="Q239" s="4" t="s">
        <v>60</v>
      </c>
      <c r="R239" s="4" t="s">
        <v>32</v>
      </c>
      <c r="S239" s="4" t="s">
        <v>32</v>
      </c>
      <c r="T239" s="4" t="s">
        <v>41</v>
      </c>
    </row>
    <row r="240" spans="1:20" ht="28.5" x14ac:dyDescent="0.2">
      <c r="A240" s="3" t="s">
        <v>18</v>
      </c>
      <c r="B240" s="4" t="s">
        <v>61</v>
      </c>
      <c r="C240" s="5" t="s">
        <v>62</v>
      </c>
      <c r="D240" s="4" t="s">
        <v>63</v>
      </c>
      <c r="E240" s="4" t="s">
        <v>64</v>
      </c>
      <c r="F240" s="4" t="s">
        <v>22</v>
      </c>
      <c r="G240" s="3" t="s">
        <v>23</v>
      </c>
      <c r="H240" s="6" t="s">
        <v>24</v>
      </c>
      <c r="I240" s="7">
        <v>42796.142361111109</v>
      </c>
      <c r="J240" s="17">
        <v>42801.131249999999</v>
      </c>
      <c r="K240" s="4"/>
      <c r="L240" s="20">
        <f>INDEX(Sheet1!$A$2:$B$9,MATCH(general_report!J240,Sheet1!$A$2:$A$9,1),2)</f>
        <v>42807</v>
      </c>
      <c r="M240" s="21">
        <f t="shared" si="3"/>
        <v>0</v>
      </c>
      <c r="N240" s="4">
        <v>5</v>
      </c>
      <c r="O240" s="4"/>
      <c r="P240" s="4" t="s">
        <v>65</v>
      </c>
      <c r="Q240" s="4" t="s">
        <v>60</v>
      </c>
      <c r="R240" s="4" t="s">
        <v>32</v>
      </c>
      <c r="S240" s="4" t="s">
        <v>32</v>
      </c>
      <c r="T240" s="4" t="s">
        <v>41</v>
      </c>
    </row>
    <row r="241" spans="1:20" ht="28.5" x14ac:dyDescent="0.2">
      <c r="A241" s="3" t="s">
        <v>18</v>
      </c>
      <c r="B241" s="4" t="s">
        <v>19</v>
      </c>
      <c r="C241" s="5" t="s">
        <v>56</v>
      </c>
      <c r="D241" s="4" t="s">
        <v>57</v>
      </c>
      <c r="E241" s="4" t="s">
        <v>58</v>
      </c>
      <c r="F241" s="4" t="s">
        <v>22</v>
      </c>
      <c r="G241" s="3" t="s">
        <v>31</v>
      </c>
      <c r="H241" s="6" t="s">
        <v>24</v>
      </c>
      <c r="I241" s="7">
        <v>42796.318749999999</v>
      </c>
      <c r="J241" s="17">
        <v>42796.470833333333</v>
      </c>
      <c r="K241" s="4"/>
      <c r="L241" s="20">
        <f>INDEX(Sheet1!$A$2:$B$9,MATCH(general_report!J241,Sheet1!$A$2:$A$9,1),2)</f>
        <v>42807</v>
      </c>
      <c r="M241" s="21">
        <f t="shared" si="3"/>
        <v>0</v>
      </c>
      <c r="N241" s="4">
        <v>8</v>
      </c>
      <c r="O241" s="4"/>
      <c r="P241" s="4" t="s">
        <v>59</v>
      </c>
      <c r="Q241" s="4" t="s">
        <v>60</v>
      </c>
      <c r="R241" s="4" t="s">
        <v>32</v>
      </c>
      <c r="S241" s="4" t="s">
        <v>25</v>
      </c>
      <c r="T241" s="4" t="s">
        <v>41</v>
      </c>
    </row>
    <row r="242" spans="1:20" ht="28.5" x14ac:dyDescent="0.2">
      <c r="A242" s="3" t="s">
        <v>18</v>
      </c>
      <c r="B242" s="4" t="s">
        <v>30</v>
      </c>
      <c r="C242" s="5" t="s">
        <v>54</v>
      </c>
      <c r="D242" s="4" t="s">
        <v>55</v>
      </c>
      <c r="E242" s="4" t="s">
        <v>30</v>
      </c>
      <c r="F242" s="4" t="s">
        <v>22</v>
      </c>
      <c r="G242" s="3" t="s">
        <v>23</v>
      </c>
      <c r="H242" s="6" t="s">
        <v>24</v>
      </c>
      <c r="I242" s="7">
        <v>42796.740277777775</v>
      </c>
      <c r="J242" s="17">
        <v>42800.780555555553</v>
      </c>
      <c r="K242" s="4"/>
      <c r="L242" s="20">
        <f>INDEX(Sheet1!$A$2:$B$9,MATCH(general_report!J242,Sheet1!$A$2:$A$9,1),2)</f>
        <v>42807</v>
      </c>
      <c r="M242" s="21">
        <f t="shared" si="3"/>
        <v>0</v>
      </c>
      <c r="N242" s="4">
        <v>13</v>
      </c>
      <c r="O242" s="4" t="s">
        <v>37</v>
      </c>
      <c r="P242" s="4"/>
      <c r="Q242" s="4" t="s">
        <v>33</v>
      </c>
      <c r="R242" s="4" t="s">
        <v>32</v>
      </c>
      <c r="S242" s="4" t="s">
        <v>25</v>
      </c>
      <c r="T242" s="4" t="s">
        <v>33</v>
      </c>
    </row>
    <row r="243" spans="1:20" ht="15" x14ac:dyDescent="0.2">
      <c r="A243" s="3" t="s">
        <v>18</v>
      </c>
      <c r="B243" s="4" t="s">
        <v>50</v>
      </c>
      <c r="C243" s="5" t="s">
        <v>51</v>
      </c>
      <c r="D243" s="4" t="s">
        <v>52</v>
      </c>
      <c r="E243" s="4" t="s">
        <v>50</v>
      </c>
      <c r="F243" s="4" t="s">
        <v>22</v>
      </c>
      <c r="G243" s="3" t="s">
        <v>23</v>
      </c>
      <c r="H243" s="6" t="s">
        <v>24</v>
      </c>
      <c r="I243" s="7">
        <v>42797.502083333333</v>
      </c>
      <c r="J243" s="17">
        <v>42800.507638888892</v>
      </c>
      <c r="K243" s="4"/>
      <c r="L243" s="20">
        <f>INDEX(Sheet1!$A$2:$B$9,MATCH(general_report!J243,Sheet1!$A$2:$A$9,1),2)</f>
        <v>42807</v>
      </c>
      <c r="M243" s="21">
        <f t="shared" si="3"/>
        <v>0</v>
      </c>
      <c r="N243" s="4">
        <v>8</v>
      </c>
      <c r="O243" s="4"/>
      <c r="P243" s="4" t="s">
        <v>53</v>
      </c>
      <c r="Q243" s="4"/>
      <c r="R243" s="4" t="s">
        <v>25</v>
      </c>
      <c r="S243" s="4" t="s">
        <v>25</v>
      </c>
      <c r="T243" s="4" t="s">
        <v>33</v>
      </c>
    </row>
    <row r="244" spans="1:20" ht="15" x14ac:dyDescent="0.2">
      <c r="A244" s="3" t="s">
        <v>18</v>
      </c>
      <c r="B244" s="4" t="s">
        <v>47</v>
      </c>
      <c r="C244" s="5" t="s">
        <v>48</v>
      </c>
      <c r="D244" s="4" t="s">
        <v>49</v>
      </c>
      <c r="E244" s="4" t="s">
        <v>34</v>
      </c>
      <c r="F244" s="4" t="s">
        <v>22</v>
      </c>
      <c r="G244" s="3" t="s">
        <v>31</v>
      </c>
      <c r="H244" s="6" t="s">
        <v>24</v>
      </c>
      <c r="I244" s="7">
        <v>42800.009722222225</v>
      </c>
      <c r="J244" s="17">
        <v>42800.783333333333</v>
      </c>
      <c r="K244" s="4"/>
      <c r="L244" s="20">
        <f>INDEX(Sheet1!$A$2:$B$9,MATCH(general_report!J244,Sheet1!$A$2:$A$9,1),2)</f>
        <v>42807</v>
      </c>
      <c r="M244" s="21">
        <f t="shared" si="3"/>
        <v>0</v>
      </c>
      <c r="N244" s="4">
        <v>13</v>
      </c>
      <c r="O244" s="4" t="s">
        <v>37</v>
      </c>
      <c r="P244" s="4"/>
      <c r="Q244" s="4"/>
      <c r="R244" s="4" t="s">
        <v>32</v>
      </c>
      <c r="S244" s="4" t="s">
        <v>25</v>
      </c>
      <c r="T244" s="4" t="s">
        <v>33</v>
      </c>
    </row>
    <row r="245" spans="1:20" ht="28.5" x14ac:dyDescent="0.2">
      <c r="A245" s="3" t="s">
        <v>18</v>
      </c>
      <c r="B245" s="4" t="s">
        <v>44</v>
      </c>
      <c r="C245" s="5" t="s">
        <v>45</v>
      </c>
      <c r="D245" s="4" t="s">
        <v>46</v>
      </c>
      <c r="E245" s="4" t="s">
        <v>30</v>
      </c>
      <c r="F245" s="4" t="s">
        <v>22</v>
      </c>
      <c r="G245" s="3" t="s">
        <v>23</v>
      </c>
      <c r="H245" s="6" t="s">
        <v>24</v>
      </c>
      <c r="I245" s="7">
        <v>42800.010416666664</v>
      </c>
      <c r="J245" s="17">
        <v>42803.544444444444</v>
      </c>
      <c r="K245" s="4"/>
      <c r="L245" s="20">
        <f>INDEX(Sheet1!$A$2:$B$9,MATCH(general_report!J245,Sheet1!$A$2:$A$9,1),2)</f>
        <v>42807</v>
      </c>
      <c r="M245" s="21">
        <f t="shared" si="3"/>
        <v>0</v>
      </c>
      <c r="N245" s="4">
        <v>13</v>
      </c>
      <c r="O245" s="4" t="s">
        <v>37</v>
      </c>
      <c r="P245" s="4"/>
      <c r="Q245" s="4"/>
      <c r="R245" s="4" t="s">
        <v>32</v>
      </c>
      <c r="S245" s="4" t="s">
        <v>25</v>
      </c>
      <c r="T245" s="4" t="s">
        <v>33</v>
      </c>
    </row>
    <row r="246" spans="1:20" ht="15" x14ac:dyDescent="0.2">
      <c r="A246" s="3" t="s">
        <v>18</v>
      </c>
      <c r="B246" s="4" t="s">
        <v>34</v>
      </c>
      <c r="C246" s="5" t="s">
        <v>42</v>
      </c>
      <c r="D246" s="4" t="s">
        <v>43</v>
      </c>
      <c r="E246" s="4" t="s">
        <v>34</v>
      </c>
      <c r="F246" s="4" t="s">
        <v>22</v>
      </c>
      <c r="G246" s="3" t="s">
        <v>31</v>
      </c>
      <c r="H246" s="6" t="s">
        <v>24</v>
      </c>
      <c r="I246" s="7">
        <v>42800.013194444444</v>
      </c>
      <c r="J246" s="17">
        <v>42800.787499999999</v>
      </c>
      <c r="K246" s="4"/>
      <c r="L246" s="20">
        <f>INDEX(Sheet1!$A$2:$B$9,MATCH(general_report!J246,Sheet1!$A$2:$A$9,1),2)</f>
        <v>42807</v>
      </c>
      <c r="M246" s="21">
        <f t="shared" si="3"/>
        <v>0</v>
      </c>
      <c r="N246" s="4">
        <v>13</v>
      </c>
      <c r="O246" s="4" t="s">
        <v>37</v>
      </c>
      <c r="P246" s="4"/>
      <c r="Q246" s="4"/>
      <c r="R246" s="4" t="s">
        <v>32</v>
      </c>
      <c r="S246" s="4" t="s">
        <v>25</v>
      </c>
      <c r="T246" s="4" t="s">
        <v>33</v>
      </c>
    </row>
    <row r="247" spans="1:20" ht="15" x14ac:dyDescent="0.2">
      <c r="A247" s="3" t="s">
        <v>18</v>
      </c>
      <c r="B247" s="4" t="s">
        <v>38</v>
      </c>
      <c r="C247" s="5" t="s">
        <v>39</v>
      </c>
      <c r="D247" s="4" t="s">
        <v>40</v>
      </c>
      <c r="E247" s="4" t="s">
        <v>34</v>
      </c>
      <c r="F247" s="4" t="s">
        <v>22</v>
      </c>
      <c r="G247" s="3" t="s">
        <v>31</v>
      </c>
      <c r="H247" s="6" t="s">
        <v>24</v>
      </c>
      <c r="I247" s="7">
        <v>42800.710416666669</v>
      </c>
      <c r="J247" s="17">
        <v>42800.781944444447</v>
      </c>
      <c r="K247" s="4"/>
      <c r="L247" s="20">
        <f>INDEX(Sheet1!$A$2:$B$9,MATCH(general_report!J247,Sheet1!$A$2:$A$9,1),2)</f>
        <v>42807</v>
      </c>
      <c r="M247" s="21">
        <f t="shared" si="3"/>
        <v>0</v>
      </c>
      <c r="N247" s="4">
        <v>2</v>
      </c>
      <c r="O247" s="4" t="s">
        <v>37</v>
      </c>
      <c r="P247" s="4"/>
      <c r="Q247" s="4"/>
      <c r="R247" s="4" t="s">
        <v>25</v>
      </c>
      <c r="S247" s="4" t="s">
        <v>25</v>
      </c>
      <c r="T247" s="4" t="s">
        <v>41</v>
      </c>
    </row>
    <row r="248" spans="1:20" ht="28.5" x14ac:dyDescent="0.2">
      <c r="A248" s="3" t="s">
        <v>18</v>
      </c>
      <c r="B248" s="4" t="s">
        <v>34</v>
      </c>
      <c r="C248" s="5" t="s">
        <v>35</v>
      </c>
      <c r="D248" s="4" t="s">
        <v>36</v>
      </c>
      <c r="E248" s="4" t="s">
        <v>30</v>
      </c>
      <c r="F248" s="4" t="s">
        <v>22</v>
      </c>
      <c r="G248" s="3" t="s">
        <v>31</v>
      </c>
      <c r="H248" s="6" t="s">
        <v>24</v>
      </c>
      <c r="I248" s="7">
        <v>42800.773611111108</v>
      </c>
      <c r="J248" s="17">
        <v>42800.78125</v>
      </c>
      <c r="K248" s="4"/>
      <c r="L248" s="20">
        <f>INDEX(Sheet1!$A$2:$B$9,MATCH(general_report!J248,Sheet1!$A$2:$A$9,1),2)</f>
        <v>42807</v>
      </c>
      <c r="M248" s="21">
        <f t="shared" si="3"/>
        <v>0</v>
      </c>
      <c r="N248" s="4">
        <v>13</v>
      </c>
      <c r="O248" s="4" t="s">
        <v>37</v>
      </c>
      <c r="P248" s="4"/>
      <c r="Q248" s="4"/>
      <c r="R248" s="4" t="s">
        <v>32</v>
      </c>
      <c r="S248" s="4" t="s">
        <v>32</v>
      </c>
      <c r="T248" s="4" t="s">
        <v>33</v>
      </c>
    </row>
    <row r="249" spans="1:20" ht="15" x14ac:dyDescent="0.2">
      <c r="A249" s="3" t="s">
        <v>18</v>
      </c>
      <c r="B249" s="4" t="s">
        <v>27</v>
      </c>
      <c r="C249" s="5" t="s">
        <v>28</v>
      </c>
      <c r="D249" s="4" t="s">
        <v>29</v>
      </c>
      <c r="E249" s="4" t="s">
        <v>30</v>
      </c>
      <c r="F249" s="4" t="s">
        <v>22</v>
      </c>
      <c r="G249" s="3" t="s">
        <v>31</v>
      </c>
      <c r="H249" s="6" t="s">
        <v>24</v>
      </c>
      <c r="I249" s="7">
        <v>42800.804166666669</v>
      </c>
      <c r="J249" s="17">
        <v>42800.804861111108</v>
      </c>
      <c r="K249" s="4"/>
      <c r="L249" s="20">
        <f>INDEX(Sheet1!$A$2:$B$9,MATCH(general_report!J249,Sheet1!$A$2:$A$9,1),2)</f>
        <v>42807</v>
      </c>
      <c r="M249" s="21">
        <f t="shared" si="3"/>
        <v>0</v>
      </c>
      <c r="N249" s="4">
        <v>13</v>
      </c>
      <c r="O249" s="4"/>
      <c r="P249" s="4"/>
      <c r="Q249" s="4"/>
      <c r="R249" s="4" t="s">
        <v>32</v>
      </c>
      <c r="S249" s="4" t="s">
        <v>25</v>
      </c>
      <c r="T249" s="4" t="s">
        <v>33</v>
      </c>
    </row>
    <row r="250" spans="1:20" ht="28.5" x14ac:dyDescent="0.2">
      <c r="A250" s="3" t="s">
        <v>18</v>
      </c>
      <c r="B250" s="4" t="s">
        <v>19</v>
      </c>
      <c r="C250" s="5" t="s">
        <v>20</v>
      </c>
      <c r="D250" s="4" t="s">
        <v>21</v>
      </c>
      <c r="E250" s="4" t="s">
        <v>19</v>
      </c>
      <c r="F250" s="4" t="s">
        <v>22</v>
      </c>
      <c r="G250" s="3" t="s">
        <v>23</v>
      </c>
      <c r="H250" s="6" t="s">
        <v>24</v>
      </c>
      <c r="I250" s="7">
        <v>42801.035416666666</v>
      </c>
      <c r="J250" s="17">
        <v>42802.339583333334</v>
      </c>
      <c r="K250" s="4"/>
      <c r="L250" s="20">
        <f>INDEX(Sheet1!$A$2:$B$9,MATCH(general_report!J250,Sheet1!$A$2:$A$9,1),2)</f>
        <v>42807</v>
      </c>
      <c r="M250" s="21">
        <f t="shared" si="3"/>
        <v>0</v>
      </c>
      <c r="N250" s="4">
        <v>5</v>
      </c>
      <c r="O250" s="4"/>
      <c r="P250" s="4"/>
      <c r="Q250" s="4"/>
      <c r="R250" s="4" t="s">
        <v>25</v>
      </c>
      <c r="S250" s="4" t="s">
        <v>25</v>
      </c>
      <c r="T250" s="4" t="s">
        <v>26</v>
      </c>
    </row>
  </sheetData>
  <autoFilter ref="A1:T250"/>
  <sortState ref="A2:T251">
    <sortCondition ref="I1"/>
  </sortState>
  <hyperlinks>
    <hyperlink ref="C250" r:id="rId1" display="https://jiradc.kohls.com:8443/browse/KOSPS-1871"/>
    <hyperlink ref="C249" r:id="rId2" display="https://jiradc.kohls.com:8443/browse/KOSPS-1866"/>
    <hyperlink ref="C248" r:id="rId3" display="https://jiradc.kohls.com:8443/browse/KOSPS-1865"/>
    <hyperlink ref="C247" r:id="rId4" display="https://jiradc.kohls.com:8443/browse/KOSPS-1864"/>
    <hyperlink ref="C246" r:id="rId5" display="https://jiradc.kohls.com:8443/browse/KOSPS-1862"/>
    <hyperlink ref="C245" r:id="rId6" display="https://jiradc.kohls.com:8443/browse/KOSPS-1861"/>
    <hyperlink ref="C244" r:id="rId7" display="https://jiradc.kohls.com:8443/browse/KOSPS-1860"/>
    <hyperlink ref="C243" r:id="rId8" display="https://jiradc.kohls.com:8443/browse/KOSPS-1855"/>
    <hyperlink ref="C242" r:id="rId9" display="https://jiradc.kohls.com:8443/browse/KOSPS-1849"/>
    <hyperlink ref="C241" r:id="rId10" display="https://jiradc.kohls.com:8443/browse/KOSPS-1845"/>
    <hyperlink ref="C240" r:id="rId11" display="https://jiradc.kohls.com:8443/browse/KOSPS-1829"/>
    <hyperlink ref="C239" r:id="rId12" display="https://jiradc.kohls.com:8443/browse/KOSPS-1827"/>
    <hyperlink ref="C238" r:id="rId13" display="https://jiradc.kohls.com:8443/browse/KOSPS-1814"/>
    <hyperlink ref="C237" r:id="rId14" display="https://jiradc.kohls.com:8443/browse/KOSPS-1806"/>
    <hyperlink ref="C236" r:id="rId15" display="https://jiradc.kohls.com:8443/browse/KOSPS-1805"/>
    <hyperlink ref="C235" r:id="rId16" display="https://jiradc.kohls.com:8443/browse/KOSPS-1804"/>
    <hyperlink ref="C234" r:id="rId17" display="https://jiradc.kohls.com:8443/browse/KOSPS-1784"/>
    <hyperlink ref="C233" r:id="rId18" display="https://jiradc.kohls.com:8443/browse/KOSPS-1783"/>
    <hyperlink ref="C232" r:id="rId19" display="https://jiradc.kohls.com:8443/browse/KOSPS-1782"/>
    <hyperlink ref="C231" r:id="rId20" display="https://jiradc.kohls.com:8443/browse/KOSPS-1777"/>
    <hyperlink ref="C230" r:id="rId21" display="https://jiradc.kohls.com:8443/browse/KOSPS-1776"/>
    <hyperlink ref="C229" r:id="rId22" display="https://jiradc.kohls.com:8443/browse/KOSPS-1769"/>
    <hyperlink ref="C228" r:id="rId23" display="https://jiradc.kohls.com:8443/browse/KOSPS-1758"/>
    <hyperlink ref="C227" r:id="rId24" display="https://jiradc.kohls.com:8443/browse/KOSPS-1714"/>
    <hyperlink ref="C226" r:id="rId25" display="https://jiradc.kohls.com:8443/browse/KOSPS-1680"/>
    <hyperlink ref="C225" r:id="rId26" display="https://jiradc.kohls.com:8443/browse/KOSPS-1677"/>
    <hyperlink ref="C224" r:id="rId27" display="https://jiradc.kohls.com:8443/browse/KOSPS-1676"/>
    <hyperlink ref="C223" r:id="rId28" display="https://jiradc.kohls.com:8443/browse/KOSPS-1675"/>
    <hyperlink ref="C222" r:id="rId29" display="https://jiradc.kohls.com:8443/browse/KOSPS-1661"/>
    <hyperlink ref="C220" r:id="rId30" display="https://jiradc.kohls.com:8443/browse/KOSPS-1660"/>
    <hyperlink ref="C221" r:id="rId31" display="https://jiradc.kohls.com:8443/browse/KOSPS-1659"/>
    <hyperlink ref="C219" r:id="rId32" display="https://jiradc.kohls.com:8443/browse/KOSPS-1652"/>
    <hyperlink ref="C217" r:id="rId33" display="https://jiradc.kohls.com:8443/browse/KOSPS-1645"/>
    <hyperlink ref="C218" r:id="rId34" display="https://jiradc.kohls.com:8443/browse/KOSPS-1644"/>
    <hyperlink ref="C216" r:id="rId35" display="https://jiradc.kohls.com:8443/browse/KOSPS-1643"/>
    <hyperlink ref="C215" r:id="rId36" display="https://jiradc.kohls.com:8443/browse/KOSPS-1642"/>
    <hyperlink ref="C214" r:id="rId37" display="https://jiradc.kohls.com:8443/browse/KOSPS-1640"/>
    <hyperlink ref="C213" r:id="rId38" display="https://jiradc.kohls.com:8443/browse/KOSPS-1639"/>
    <hyperlink ref="C212" r:id="rId39" display="https://jiradc.kohls.com:8443/browse/KOSPS-1635"/>
    <hyperlink ref="C211" r:id="rId40" display="https://jiradc.kohls.com:8443/browse/KOSPS-1619"/>
    <hyperlink ref="C210" r:id="rId41" display="https://jiradc.kohls.com:8443/browse/KOSPS-1618"/>
    <hyperlink ref="C209" r:id="rId42" display="https://jiradc.kohls.com:8443/browse/KOSPS-1617"/>
    <hyperlink ref="C208" r:id="rId43" display="https://jiradc.kohls.com:8443/browse/KOSPS-1616"/>
    <hyperlink ref="C206" r:id="rId44" display="https://jiradc.kohls.com:8443/browse/KOSPS-1614"/>
    <hyperlink ref="C207" r:id="rId45" display="https://jiradc.kohls.com:8443/browse/KOSPS-1613"/>
    <hyperlink ref="C205" r:id="rId46" display="https://jiradc.kohls.com:8443/browse/KOSPS-1597"/>
    <hyperlink ref="C204" r:id="rId47" display="https://jiradc.kohls.com:8443/browse/KOSPS-1588"/>
    <hyperlink ref="C147" r:id="rId48" display="https://jiradc.kohls.com:8443/browse/KOSPS-1574"/>
    <hyperlink ref="C203" r:id="rId49" display="https://jiradc.kohls.com:8443/browse/KOSPS-1573"/>
    <hyperlink ref="C202" r:id="rId50" display="https://jiradc.kohls.com:8443/browse/KOSPS-1554"/>
    <hyperlink ref="C201" r:id="rId51" display="https://jiradc.kohls.com:8443/browse/KOSPS-1553"/>
    <hyperlink ref="C200" r:id="rId52" display="https://jiradc.kohls.com:8443/browse/KOSPS-1552"/>
    <hyperlink ref="C199" r:id="rId53" display="https://jiradc.kohls.com:8443/browse/KOSPS-1551"/>
    <hyperlink ref="C198" r:id="rId54" display="https://jiradc.kohls.com:8443/browse/KOSPS-1550"/>
    <hyperlink ref="C197" r:id="rId55" display="https://jiradc.kohls.com:8443/browse/KOSPS-1549"/>
    <hyperlink ref="C196" r:id="rId56" display="https://jiradc.kohls.com:8443/browse/KOSPS-1548"/>
    <hyperlink ref="C195" r:id="rId57" display="https://jiradc.kohls.com:8443/browse/KOSPS-1547"/>
    <hyperlink ref="C194" r:id="rId58" display="https://jiradc.kohls.com:8443/browse/KOSPS-1546"/>
    <hyperlink ref="C193" r:id="rId59" display="https://jiradc.kohls.com:8443/browse/KOSPS-1545"/>
    <hyperlink ref="C192" r:id="rId60" display="https://jiradc.kohls.com:8443/browse/KOSPS-1539"/>
    <hyperlink ref="C191" r:id="rId61" display="https://jiradc.kohls.com:8443/browse/KOSPS-1533"/>
    <hyperlink ref="C190" r:id="rId62" display="https://jiradc.kohls.com:8443/browse/KOSPS-1532"/>
    <hyperlink ref="C189" r:id="rId63" display="https://jiradc.kohls.com:8443/browse/KOSPS-1530"/>
    <hyperlink ref="C188" r:id="rId64" display="https://jiradc.kohls.com:8443/browse/KOSPS-1520"/>
    <hyperlink ref="C187" r:id="rId65" display="https://jiradc.kohls.com:8443/browse/KOSPS-1514"/>
    <hyperlink ref="C186" r:id="rId66" display="https://jiradc.kohls.com:8443/browse/KOSPS-1512"/>
    <hyperlink ref="C185" r:id="rId67" display="https://jiradc.kohls.com:8443/browse/KOSPS-1488"/>
    <hyperlink ref="C183" r:id="rId68" display="https://jiradc.kohls.com:8443/browse/KOSPS-1485"/>
    <hyperlink ref="C184" r:id="rId69" display="https://jiradc.kohls.com:8443/browse/KOSPS-1483"/>
    <hyperlink ref="C182" r:id="rId70" display="https://jiradc.kohls.com:8443/browse/KOSPS-1471"/>
    <hyperlink ref="C181" r:id="rId71" display="https://jiradc.kohls.com:8443/browse/KOSPS-1465"/>
    <hyperlink ref="C180" r:id="rId72" display="https://jiradc.kohls.com:8443/browse/KOSPS-1453"/>
    <hyperlink ref="C179" r:id="rId73" display="https://jiradc.kohls.com:8443/browse/KOSPS-1438"/>
    <hyperlink ref="C178" r:id="rId74" display="https://jiradc.kohls.com:8443/browse/KOSPS-1437"/>
    <hyperlink ref="C177" r:id="rId75" display="https://jiradc.kohls.com:8443/browse/KOSPS-1435"/>
    <hyperlink ref="C176" r:id="rId76" display="https://jiradc.kohls.com:8443/browse/KOSPS-1432"/>
    <hyperlink ref="C175" r:id="rId77" display="https://jiradc.kohls.com:8443/browse/KOSPS-1430"/>
    <hyperlink ref="C158" r:id="rId78" display="https://jiradc.kohls.com:8443/browse/KOSPS-1428"/>
    <hyperlink ref="C174" r:id="rId79" display="https://jiradc.kohls.com:8443/browse/KOSPS-1402"/>
    <hyperlink ref="C173" r:id="rId80" display="https://jiradc.kohls.com:8443/browse/KOSPS-1401"/>
    <hyperlink ref="C172" r:id="rId81" display="https://jiradc.kohls.com:8443/browse/KOSPS-1388"/>
    <hyperlink ref="C171" r:id="rId82" display="https://jiradc.kohls.com:8443/browse/KOSPS-1370"/>
    <hyperlink ref="C170" r:id="rId83" display="https://jiradc.kohls.com:8443/browse/KOSPS-1368"/>
    <hyperlink ref="C169" r:id="rId84" display="https://jiradc.kohls.com:8443/browse/KOSPS-1366"/>
    <hyperlink ref="C168" r:id="rId85" display="https://jiradc.kohls.com:8443/browse/KOSPS-1347"/>
    <hyperlink ref="C167" r:id="rId86" display="https://jiradc.kohls.com:8443/browse/KOSPS-1337"/>
    <hyperlink ref="C166" r:id="rId87" display="https://jiradc.kohls.com:8443/browse/KOSPS-1336"/>
    <hyperlink ref="C165" r:id="rId88" display="https://jiradc.kohls.com:8443/browse/KOSPS-1299"/>
    <hyperlink ref="C164" r:id="rId89" display="https://jiradc.kohls.com:8443/browse/KOSPS-1289"/>
    <hyperlink ref="C163" r:id="rId90" display="https://jiradc.kohls.com:8443/browse/KOSPS-1178"/>
    <hyperlink ref="C162" r:id="rId91" display="https://jiradc.kohls.com:8443/browse/KOSPS-1159"/>
    <hyperlink ref="C161" r:id="rId92" display="https://jiradc.kohls.com:8443/browse/KOSPS-1158"/>
    <hyperlink ref="C160" r:id="rId93" display="https://jiradc.kohls.com:8443/browse/KOSPS-1156"/>
    <hyperlink ref="C159" r:id="rId94" display="https://jiradc.kohls.com:8443/browse/KOSPS-1056"/>
    <hyperlink ref="C157" r:id="rId95" display="https://jiradc.kohls.com:8443/browse/KOSPS-1055"/>
    <hyperlink ref="C156" r:id="rId96" display="https://jiradc.kohls.com:8443/browse/KOSPS-1054"/>
    <hyperlink ref="C155" r:id="rId97" display="https://jiradc.kohls.com:8443/browse/KOSPS-1050"/>
    <hyperlink ref="C154" r:id="rId98" display="https://jiradc.kohls.com:8443/browse/KOSPS-1049"/>
    <hyperlink ref="C153" r:id="rId99" display="https://jiradc.kohls.com:8443/browse/KOSPS-1048"/>
    <hyperlink ref="C152" r:id="rId100" display="https://jiradc.kohls.com:8443/browse/KOSPS-1030"/>
    <hyperlink ref="C151" r:id="rId101" display="https://jiradc.kohls.com:8443/browse/KOSPS-1025"/>
    <hyperlink ref="C150" r:id="rId102" display="https://jiradc.kohls.com:8443/browse/KOSPS-1011"/>
    <hyperlink ref="C149" r:id="rId103" display="https://jiradc.kohls.com:8443/browse/KOSPS-991"/>
    <hyperlink ref="C148" r:id="rId104" display="https://jiradc.kohls.com:8443/browse/KOSPS-988"/>
    <hyperlink ref="C146" r:id="rId105" display="https://jiradc.kohls.com:8443/browse/KOSPS-983"/>
    <hyperlink ref="C145" r:id="rId106" display="https://jiradc.kohls.com:8443/browse/KOSPS-977"/>
    <hyperlink ref="C144" r:id="rId107" display="https://jiradc.kohls.com:8443/browse/KOSPS-933"/>
    <hyperlink ref="C143" r:id="rId108" display="https://jiradc.kohls.com:8443/browse/KOSPS-834"/>
    <hyperlink ref="C142" r:id="rId109" display="https://jiradc.kohls.com:8443/browse/KOSPS-761"/>
    <hyperlink ref="C141" r:id="rId110" display="https://jiradc.kohls.com:8443/browse/KOSPS-753"/>
    <hyperlink ref="C140" r:id="rId111" display="https://jiradc.kohls.com:8443/browse/KOSPS-685"/>
    <hyperlink ref="C139" r:id="rId112" display="https://jiradc.kohls.com:8443/browse/KOSPS-684"/>
    <hyperlink ref="C138" r:id="rId113" display="https://jiradc.kohls.com:8443/browse/KOSPS-683"/>
    <hyperlink ref="C137" r:id="rId114" display="https://jiradc.kohls.com:8443/browse/KOSPS-682"/>
    <hyperlink ref="C136" r:id="rId115" display="https://jiradc.kohls.com:8443/browse/KOSPS-681"/>
    <hyperlink ref="C135" r:id="rId116" display="https://jiradc.kohls.com:8443/browse/KOSPS-680"/>
    <hyperlink ref="C134" r:id="rId117" display="https://jiradc.kohls.com:8443/browse/KOSPS-655"/>
    <hyperlink ref="C133" r:id="rId118" display="https://jiradc.kohls.com:8443/browse/KOSPS-621"/>
    <hyperlink ref="C132" r:id="rId119" display="https://jiradc.kohls.com:8443/browse/KOSPS-563"/>
    <hyperlink ref="C131" r:id="rId120" display="https://jiradc.kohls.com:8443/browse/KOSPS-562"/>
    <hyperlink ref="C130" r:id="rId121" display="https://jiradc.kohls.com:8443/browse/KOSPS-532"/>
    <hyperlink ref="C129" r:id="rId122" display="https://jiradc.kohls.com:8443/browse/KOSPS-516"/>
    <hyperlink ref="C128" r:id="rId123" display="https://jiradc.kohls.com:8443/browse/KOSPS-515"/>
    <hyperlink ref="C127" r:id="rId124" display="https://jiradc.kohls.com:8443/browse/KOSPS-514"/>
    <hyperlink ref="C126" r:id="rId125" display="https://jiradc.kohls.com:8443/browse/KOSPS-513"/>
    <hyperlink ref="C125" r:id="rId126" display="https://jiradc.kohls.com:8443/browse/KOSPS-512"/>
    <hyperlink ref="C124" r:id="rId127" display="https://jiradc.kohls.com:8443/browse/KOSPS-511"/>
    <hyperlink ref="C123" r:id="rId128" display="https://jiradc.kohls.com:8443/browse/KOSPS-509"/>
    <hyperlink ref="C122" r:id="rId129" display="https://jiradc.kohls.com:8443/browse/KOSPS-500"/>
    <hyperlink ref="C121" r:id="rId130" display="https://jiradc.kohls.com:8443/browse/KOSPS-499"/>
    <hyperlink ref="C120" r:id="rId131" display="https://jiradc.kohls.com:8443/browse/KOSPS-497"/>
    <hyperlink ref="C119" r:id="rId132" display="https://jiradc.kohls.com:8443/browse/KOSPS-493"/>
    <hyperlink ref="C118" r:id="rId133" display="https://jiradc.kohls.com:8443/browse/KOSPS-492"/>
    <hyperlink ref="C117" r:id="rId134" display="https://jiradc.kohls.com:8443/browse/KOSPS-491"/>
    <hyperlink ref="C116" r:id="rId135" display="https://jiradc.kohls.com:8443/browse/KOSPS-490"/>
    <hyperlink ref="C115" r:id="rId136" display="https://jiradc.kohls.com:8443/browse/KOSPS-483"/>
    <hyperlink ref="C114" r:id="rId137" display="https://jiradc.kohls.com:8443/browse/KOSPS-481"/>
    <hyperlink ref="C113" r:id="rId138" display="https://jiradc.kohls.com:8443/browse/KOSPS-480"/>
    <hyperlink ref="C112" r:id="rId139" display="https://jiradc.kohls.com:8443/browse/KOSPS-450"/>
    <hyperlink ref="C111" r:id="rId140" display="https://jiradc.kohls.com:8443/browse/KOSPS-446"/>
    <hyperlink ref="C110" r:id="rId141" display="https://jiradc.kohls.com:8443/browse/KOSPS-445"/>
    <hyperlink ref="C109" r:id="rId142" display="https://jiradc.kohls.com:8443/browse/KOSPS-444"/>
    <hyperlink ref="C108" r:id="rId143" display="https://jiradc.kohls.com:8443/browse/KOSPS-426"/>
    <hyperlink ref="C107" r:id="rId144" display="https://jiradc.kohls.com:8443/browse/KOSPS-406"/>
    <hyperlink ref="C106" r:id="rId145" display="https://jiradc.kohls.com:8443/browse/KOSPS-403"/>
    <hyperlink ref="C105" r:id="rId146" display="https://jiradc.kohls.com:8443/browse/KOSPS-401"/>
    <hyperlink ref="C104" r:id="rId147" display="https://jiradc.kohls.com:8443/browse/KOSPS-399"/>
    <hyperlink ref="C103" r:id="rId148" display="https://jiradc.kohls.com:8443/browse/KOSPS-389"/>
    <hyperlink ref="C102" r:id="rId149" display="https://jiradc.kohls.com:8443/browse/KOSPS-387"/>
    <hyperlink ref="C101" r:id="rId150" display="https://jiradc.kohls.com:8443/browse/KOSPS-386"/>
    <hyperlink ref="C100" r:id="rId151" display="https://jiradc.kohls.com:8443/browse/KOSPS-383"/>
    <hyperlink ref="C99" r:id="rId152" display="https://jiradc.kohls.com:8443/browse/KOSPS-377"/>
    <hyperlink ref="C98" r:id="rId153" display="https://jiradc.kohls.com:8443/browse/KOSPS-350"/>
    <hyperlink ref="C97" r:id="rId154" display="https://jiradc.kohls.com:8443/browse/KOSPS-335"/>
    <hyperlink ref="C96" r:id="rId155" display="https://jiradc.kohls.com:8443/browse/KOSPS-334"/>
    <hyperlink ref="C95" r:id="rId156" display="https://jiradc.kohls.com:8443/browse/KOSPS-329"/>
    <hyperlink ref="C94" r:id="rId157" display="https://jiradc.kohls.com:8443/browse/KOSPS-328"/>
    <hyperlink ref="C93" r:id="rId158" display="https://jiradc.kohls.com:8443/browse/KOSPS-327"/>
    <hyperlink ref="C92" r:id="rId159" display="https://jiradc.kohls.com:8443/browse/KOSPS-326"/>
    <hyperlink ref="C91" r:id="rId160" display="https://jiradc.kohls.com:8443/browse/KOSPS-325"/>
    <hyperlink ref="C90" r:id="rId161" display="https://jiradc.kohls.com:8443/browse/KOSPS-323"/>
    <hyperlink ref="C89" r:id="rId162" display="https://jiradc.kohls.com:8443/browse/KOSPS-322"/>
    <hyperlink ref="C88" r:id="rId163" display="https://jiradc.kohls.com:8443/browse/KOSPS-321"/>
    <hyperlink ref="C87" r:id="rId164" display="https://jiradc.kohls.com:8443/browse/KOSPS-320"/>
    <hyperlink ref="C86" r:id="rId165" display="https://jiradc.kohls.com:8443/browse/KOSPS-319"/>
    <hyperlink ref="C85" r:id="rId166" display="https://jiradc.kohls.com:8443/browse/KOSPS-318"/>
    <hyperlink ref="C84" r:id="rId167" display="https://jiradc.kohls.com:8443/browse/KOSPS-317"/>
    <hyperlink ref="C83" r:id="rId168" display="https://jiradc.kohls.com:8443/browse/KOSPS-309"/>
    <hyperlink ref="C82" r:id="rId169" display="https://jiradc.kohls.com:8443/browse/KOSPS-308"/>
    <hyperlink ref="C81" r:id="rId170" display="https://jiradc.kohls.com:8443/browse/KOSPS-307"/>
    <hyperlink ref="C80" r:id="rId171" display="https://jiradc.kohls.com:8443/browse/KOSPS-306"/>
    <hyperlink ref="C79" r:id="rId172" display="https://jiradc.kohls.com:8443/browse/KOSPS-300"/>
    <hyperlink ref="C78" r:id="rId173" display="https://jiradc.kohls.com:8443/browse/KOSPS-278"/>
    <hyperlink ref="C77" r:id="rId174" display="https://jiradc.kohls.com:8443/browse/KOSPS-272"/>
    <hyperlink ref="C76" r:id="rId175" display="https://jiradc.kohls.com:8443/browse/KOSPS-271"/>
    <hyperlink ref="C63" r:id="rId176" display="https://jiradc.kohls.com:8443/browse/KOSPS-261"/>
    <hyperlink ref="C64" r:id="rId177" display="https://jiradc.kohls.com:8443/browse/KOSPS-260"/>
    <hyperlink ref="C65" r:id="rId178" display="https://jiradc.kohls.com:8443/browse/KOSPS-257"/>
    <hyperlink ref="C66" r:id="rId179" display="https://jiradc.kohls.com:8443/browse/KOSPS-256"/>
    <hyperlink ref="C67" r:id="rId180" display="https://jiradc.kohls.com:8443/browse/KOSPS-255"/>
    <hyperlink ref="C68" r:id="rId181" display="https://jiradc.kohls.com:8443/browse/KOSPS-253"/>
    <hyperlink ref="C69" r:id="rId182" display="https://jiradc.kohls.com:8443/browse/KOSPS-252"/>
    <hyperlink ref="C70" r:id="rId183" display="https://jiradc.kohls.com:8443/browse/KOSPS-251"/>
    <hyperlink ref="C71" r:id="rId184" display="https://jiradc.kohls.com:8443/browse/KOSPS-250"/>
    <hyperlink ref="C72" r:id="rId185" display="https://jiradc.kohls.com:8443/browse/KOSPS-249"/>
    <hyperlink ref="C73" r:id="rId186" display="https://jiradc.kohls.com:8443/browse/KOSPS-248"/>
    <hyperlink ref="C74" r:id="rId187" display="https://jiradc.kohls.com:8443/browse/KOSPS-246"/>
    <hyperlink ref="C75" r:id="rId188" display="https://jiradc.kohls.com:8443/browse/KOSPS-244"/>
    <hyperlink ref="C62" r:id="rId189" display="https://jiradc.kohls.com:8443/browse/KOSPS-243"/>
    <hyperlink ref="C61" r:id="rId190" display="https://jiradc.kohls.com:8443/browse/KOSPS-242"/>
    <hyperlink ref="C60" r:id="rId191" display="https://jiradc.kohls.com:8443/browse/KOSPS-241"/>
    <hyperlink ref="C59" r:id="rId192" display="https://jiradc.kohls.com:8443/browse/KOSPS-240"/>
    <hyperlink ref="C58" r:id="rId193" display="https://jiradc.kohls.com:8443/browse/KOSPS-236"/>
    <hyperlink ref="C57" r:id="rId194" display="https://jiradc.kohls.com:8443/browse/KOSPS-235"/>
    <hyperlink ref="C56" r:id="rId195" display="https://jiradc.kohls.com:8443/browse/KOSPS-234"/>
    <hyperlink ref="C55" r:id="rId196" display="https://jiradc.kohls.com:8443/browse/KOSPS-233"/>
    <hyperlink ref="C54" r:id="rId197" display="https://jiradc.kohls.com:8443/browse/KOSPS-230"/>
    <hyperlink ref="C53" r:id="rId198" display="https://jiradc.kohls.com:8443/browse/KOSPS-228"/>
    <hyperlink ref="C52" r:id="rId199" display="https://jiradc.kohls.com:8443/browse/KOSPS-226"/>
    <hyperlink ref="C51" r:id="rId200" display="https://jiradc.kohls.com:8443/browse/KOSPS-225"/>
    <hyperlink ref="C50" r:id="rId201" display="https://jiradc.kohls.com:8443/browse/KOSPS-224"/>
    <hyperlink ref="C49" r:id="rId202" display="https://jiradc.kohls.com:8443/browse/KOSPS-223"/>
    <hyperlink ref="C48" r:id="rId203" display="https://jiradc.kohls.com:8443/browse/KOSPS-200"/>
    <hyperlink ref="C47" r:id="rId204" display="https://jiradc.kohls.com:8443/browse/KOSPS-190"/>
    <hyperlink ref="C46" r:id="rId205" display="https://jiradc.kohls.com:8443/browse/KOSPS-173"/>
    <hyperlink ref="C45" r:id="rId206" display="https://jiradc.kohls.com:8443/browse/KOSPS-172"/>
    <hyperlink ref="C44" r:id="rId207" display="https://jiradc.kohls.com:8443/browse/KOSPS-103"/>
    <hyperlink ref="C43" r:id="rId208" display="https://jiradc.kohls.com:8443/browse/KOSPS-100"/>
    <hyperlink ref="C42" r:id="rId209" display="https://jiradc.kohls.com:8443/browse/KOSPS-94"/>
    <hyperlink ref="C41" r:id="rId210" display="https://jiradc.kohls.com:8443/browse/KOSPS-93"/>
    <hyperlink ref="C40" r:id="rId211" display="https://jiradc.kohls.com:8443/browse/KOSPS-67"/>
    <hyperlink ref="C39" r:id="rId212" display="https://jiradc.kohls.com:8443/browse/KOSPS-66"/>
    <hyperlink ref="C38" r:id="rId213" display="https://jiradc.kohls.com:8443/browse/KOSPS-65"/>
    <hyperlink ref="C37" r:id="rId214" display="https://jiradc.kohls.com:8443/browse/KOSPS-64"/>
    <hyperlink ref="C36" r:id="rId215" display="https://jiradc.kohls.com:8443/browse/KOSPS-63"/>
    <hyperlink ref="C35" r:id="rId216" display="https://jiradc.kohls.com:8443/browse/KOSPS-62"/>
    <hyperlink ref="C34" r:id="rId217" display="https://jiradc.kohls.com:8443/browse/KOSPS-61"/>
    <hyperlink ref="C33" r:id="rId218" display="https://jiradc.kohls.com:8443/browse/KOSPS-60"/>
    <hyperlink ref="C32" r:id="rId219" display="https://jiradc.kohls.com:8443/browse/KOSPS-54"/>
    <hyperlink ref="C31" r:id="rId220" display="https://jiradc.kohls.com:8443/browse/KOSPS-51"/>
    <hyperlink ref="C30" r:id="rId221" display="https://jiradc.kohls.com:8443/browse/KOSPS-50"/>
    <hyperlink ref="C29" r:id="rId222" display="https://jiradc.kohls.com:8443/browse/KOSPS-49"/>
    <hyperlink ref="C28" r:id="rId223" display="https://jiradc.kohls.com:8443/browse/KOSPS-46"/>
    <hyperlink ref="C27" r:id="rId224" display="https://jiradc.kohls.com:8443/browse/KOSPS-45"/>
    <hyperlink ref="C26" r:id="rId225" display="https://jiradc.kohls.com:8443/browse/KOSPS-44"/>
    <hyperlink ref="C25" r:id="rId226" display="https://jiradc.kohls.com:8443/browse/KOSPS-43"/>
    <hyperlink ref="C24" r:id="rId227" display="https://jiradc.kohls.com:8443/browse/KOSPS-42"/>
    <hyperlink ref="C23" r:id="rId228" display="https://jiradc.kohls.com:8443/browse/KOSPS-30"/>
    <hyperlink ref="C22" r:id="rId229" display="https://jiradc.kohls.com:8443/browse/KOSPS-29"/>
    <hyperlink ref="C21" r:id="rId230" display="https://jiradc.kohls.com:8443/browse/KOSPS-28"/>
    <hyperlink ref="C20" r:id="rId231" display="https://jiradc.kohls.com:8443/browse/KOSPS-27"/>
    <hyperlink ref="C19" r:id="rId232" display="https://jiradc.kohls.com:8443/browse/KOSPS-26"/>
    <hyperlink ref="C18" r:id="rId233" display="https://jiradc.kohls.com:8443/browse/KOSPS-24"/>
    <hyperlink ref="C17" r:id="rId234" display="https://jiradc.kohls.com:8443/browse/KOSPS-23"/>
    <hyperlink ref="C16" r:id="rId235" display="https://jiradc.kohls.com:8443/browse/KOSPS-22"/>
    <hyperlink ref="C15" r:id="rId236" display="https://jiradc.kohls.com:8443/browse/KOSPS-21"/>
    <hyperlink ref="C14" r:id="rId237" display="https://jiradc.kohls.com:8443/browse/KOSPS-19"/>
    <hyperlink ref="C13" r:id="rId238" display="https://jiradc.kohls.com:8443/browse/KOSPS-18"/>
    <hyperlink ref="C12" r:id="rId239" display="https://jiradc.kohls.com:8443/browse/KOSPS-17"/>
    <hyperlink ref="C11" r:id="rId240" display="https://jiradc.kohls.com:8443/browse/KOSPS-16"/>
    <hyperlink ref="C10" r:id="rId241" display="https://jiradc.kohls.com:8443/browse/KOSPS-15"/>
    <hyperlink ref="C9" r:id="rId242" display="https://jiradc.kohls.com:8443/browse/KOSPS-14"/>
    <hyperlink ref="C8" r:id="rId243" display="https://jiradc.kohls.com:8443/browse/KOSPS-13"/>
    <hyperlink ref="C7" r:id="rId244" display="https://jiradc.kohls.com:8443/browse/KOSPS-12"/>
    <hyperlink ref="C6" r:id="rId245" display="https://jiradc.kohls.com:8443/browse/KOSPS-11"/>
    <hyperlink ref="C5" r:id="rId246" display="https://jiradc.kohls.com:8443/browse/KOSPS-10"/>
    <hyperlink ref="C4" r:id="rId247" display="https://jiradc.kohls.com:8443/browse/KOSPS-9"/>
    <hyperlink ref="C3" r:id="rId248" display="https://jiradc.kohls.com:8443/browse/KOSPS-8"/>
    <hyperlink ref="C2" r:id="rId249" display="https://jiradc.kohls.com:8443/browse/KOSPS-2"/>
  </hyperlinks>
  <printOptions horizontalCentered="1" verticalCentered="1"/>
  <pageMargins left="0.25" right="0.25" top="0.25" bottom="0.5" header="0.5" footer="0.25"/>
  <pageSetup orientation="landscape" horizontalDpi="300" verticalDpi="300" r:id="rId250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0" workbookViewId="0">
      <selection activeCell="E20" sqref="E20"/>
    </sheetView>
  </sheetViews>
  <sheetFormatPr defaultRowHeight="15" x14ac:dyDescent="0.25"/>
  <cols>
    <col min="1" max="1" width="33.42578125" style="10" customWidth="1"/>
    <col min="2" max="2" width="21" style="9" customWidth="1"/>
    <col min="3" max="3" width="30.140625" customWidth="1"/>
    <col min="4" max="4" width="36.7109375" customWidth="1"/>
    <col min="6" max="6" width="37.140625" customWidth="1"/>
  </cols>
  <sheetData>
    <row r="1" spans="1:6" x14ac:dyDescent="0.25">
      <c r="A1" s="12" t="s">
        <v>651</v>
      </c>
      <c r="B1" s="13" t="s">
        <v>653</v>
      </c>
      <c r="F1" s="11"/>
    </row>
    <row r="2" spans="1:6" ht="22.5" customHeight="1" x14ac:dyDescent="0.25">
      <c r="A2" s="14">
        <v>42710</v>
      </c>
      <c r="B2" s="15">
        <f t="shared" ref="B2:B9" si="0">A2+13</f>
        <v>42723</v>
      </c>
    </row>
    <row r="3" spans="1:6" ht="19.5" customHeight="1" x14ac:dyDescent="0.25">
      <c r="A3" s="14">
        <f t="shared" ref="A3:A9" si="1">B2+1</f>
        <v>42724</v>
      </c>
      <c r="B3" s="15">
        <f t="shared" si="0"/>
        <v>42737</v>
      </c>
    </row>
    <row r="4" spans="1:6" ht="36.75" customHeight="1" x14ac:dyDescent="0.25">
      <c r="A4" s="14">
        <f t="shared" si="1"/>
        <v>42738</v>
      </c>
      <c r="B4" s="15">
        <f t="shared" si="0"/>
        <v>42751</v>
      </c>
    </row>
    <row r="5" spans="1:6" ht="30.75" customHeight="1" x14ac:dyDescent="0.25">
      <c r="A5" s="14">
        <f t="shared" si="1"/>
        <v>42752</v>
      </c>
      <c r="B5" s="15">
        <f t="shared" si="0"/>
        <v>42765</v>
      </c>
    </row>
    <row r="6" spans="1:6" ht="30" customHeight="1" x14ac:dyDescent="0.25">
      <c r="A6" s="14">
        <f t="shared" si="1"/>
        <v>42766</v>
      </c>
      <c r="B6" s="15">
        <f t="shared" si="0"/>
        <v>42779</v>
      </c>
    </row>
    <row r="7" spans="1:6" ht="24" customHeight="1" x14ac:dyDescent="0.25">
      <c r="A7" s="14">
        <f t="shared" si="1"/>
        <v>42780</v>
      </c>
      <c r="B7" s="15">
        <f t="shared" si="0"/>
        <v>42793</v>
      </c>
    </row>
    <row r="8" spans="1:6" x14ac:dyDescent="0.25">
      <c r="A8" s="14">
        <f t="shared" si="1"/>
        <v>42794</v>
      </c>
      <c r="B8" s="15">
        <f t="shared" si="0"/>
        <v>42807</v>
      </c>
    </row>
    <row r="9" spans="1:6" x14ac:dyDescent="0.25">
      <c r="A9" s="14">
        <f t="shared" si="1"/>
        <v>42808</v>
      </c>
      <c r="B9" s="15">
        <f t="shared" si="0"/>
        <v>42821</v>
      </c>
    </row>
    <row r="12" spans="1:6" x14ac:dyDescent="0.25">
      <c r="A12" s="11" t="s">
        <v>656</v>
      </c>
    </row>
    <row r="13" spans="1:6" x14ac:dyDescent="0.25">
      <c r="A13" s="23" t="s">
        <v>649</v>
      </c>
      <c r="B13" s="23"/>
      <c r="C13" s="23"/>
    </row>
    <row r="14" spans="1:6" x14ac:dyDescent="0.25">
      <c r="A14" s="23" t="s">
        <v>652</v>
      </c>
      <c r="B14" s="23"/>
      <c r="C14" s="23"/>
    </row>
    <row r="15" spans="1:6" x14ac:dyDescent="0.25">
      <c r="A15" s="23" t="s">
        <v>650</v>
      </c>
      <c r="B15" s="23"/>
      <c r="C15" s="23"/>
    </row>
    <row r="16" spans="1:6" ht="28.5" customHeight="1" x14ac:dyDescent="0.25">
      <c r="A16" s="23" t="s">
        <v>665</v>
      </c>
      <c r="B16" s="23"/>
      <c r="C16" s="23"/>
    </row>
    <row r="17" spans="1:4" x14ac:dyDescent="0.25">
      <c r="A17" s="23" t="s">
        <v>655</v>
      </c>
      <c r="B17" s="23"/>
      <c r="C17" s="23"/>
      <c r="D17" s="16"/>
    </row>
    <row r="18" spans="1:4" x14ac:dyDescent="0.25">
      <c r="A18" s="23"/>
      <c r="B18" s="23"/>
      <c r="C18" s="23"/>
      <c r="D18" s="16"/>
    </row>
    <row r="19" spans="1:4" x14ac:dyDescent="0.25">
      <c r="A19" s="24" t="s">
        <v>657</v>
      </c>
      <c r="B19" s="25"/>
      <c r="C19" s="26"/>
      <c r="D19" s="16"/>
    </row>
    <row r="20" spans="1:4" ht="15.75" customHeight="1" x14ac:dyDescent="0.25">
      <c r="A20" s="22" t="s">
        <v>658</v>
      </c>
      <c r="B20" s="22"/>
      <c r="C20" s="22"/>
      <c r="D20" s="16"/>
    </row>
    <row r="21" spans="1:4" x14ac:dyDescent="0.25">
      <c r="A21" s="22" t="s">
        <v>659</v>
      </c>
      <c r="B21" s="22"/>
      <c r="C21" s="22"/>
      <c r="D21" s="16"/>
    </row>
    <row r="22" spans="1:4" x14ac:dyDescent="0.25">
      <c r="A22" s="22" t="s">
        <v>660</v>
      </c>
      <c r="B22" s="22"/>
      <c r="C22" s="22"/>
    </row>
    <row r="23" spans="1:4" x14ac:dyDescent="0.25">
      <c r="A23" s="22" t="s">
        <v>661</v>
      </c>
      <c r="B23" s="22"/>
      <c r="C23" s="22"/>
    </row>
    <row r="24" spans="1:4" x14ac:dyDescent="0.25">
      <c r="A24" s="22" t="s">
        <v>662</v>
      </c>
      <c r="B24" s="22"/>
      <c r="C24" s="22"/>
    </row>
    <row r="26" spans="1:4" ht="51.75" customHeight="1" x14ac:dyDescent="0.25">
      <c r="A26" s="23" t="s">
        <v>663</v>
      </c>
      <c r="B26" s="23"/>
      <c r="C26" s="23"/>
    </row>
    <row r="27" spans="1:4" x14ac:dyDescent="0.25">
      <c r="A27" s="23" t="s">
        <v>664</v>
      </c>
      <c r="B27" s="23"/>
      <c r="C27" s="23"/>
    </row>
  </sheetData>
  <mergeCells count="14">
    <mergeCell ref="A13:C13"/>
    <mergeCell ref="A14:C14"/>
    <mergeCell ref="A15:C15"/>
    <mergeCell ref="A16:C16"/>
    <mergeCell ref="A18:C18"/>
    <mergeCell ref="A23:C23"/>
    <mergeCell ref="A24:C24"/>
    <mergeCell ref="A26:C26"/>
    <mergeCell ref="A27:C27"/>
    <mergeCell ref="A17:C17"/>
    <mergeCell ref="A20:C20"/>
    <mergeCell ref="A21:C21"/>
    <mergeCell ref="A22:C22"/>
    <mergeCell ref="A19:C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Kohl's JIRA</dc:title>
  <dc:creator>SASIREKA</dc:creator>
  <cp:lastModifiedBy>amithasen</cp:lastModifiedBy>
  <dcterms:created xsi:type="dcterms:W3CDTF">2020-07-18T03:58:48Z</dcterms:created>
  <dcterms:modified xsi:type="dcterms:W3CDTF">2020-07-30T15:05:23Z</dcterms:modified>
</cp:coreProperties>
</file>