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intownACER1\Desktop\Delhi\Give\"/>
    </mc:Choice>
  </mc:AlternateContent>
  <bookViews>
    <workbookView xWindow="0" yWindow="0" windowWidth="21600" windowHeight="10540" xr2:uid="{FF7E0393-D7D6-4233-96A0-200BB00EB557}"/>
  </bookViews>
  <sheets>
    <sheet name="Sheet1" sheetId="1" r:id="rId1"/>
    <sheet name="Sheet4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60" i="1"/>
  <c r="F58" i="1"/>
  <c r="D62" i="1"/>
  <c r="D59" i="1"/>
  <c r="D60" i="1"/>
  <c r="D58" i="1"/>
  <c r="C42" i="1"/>
  <c r="C43" i="1"/>
  <c r="C44" i="1"/>
  <c r="C45" i="1"/>
  <c r="C46" i="1"/>
  <c r="C47" i="1"/>
  <c r="C48" i="1"/>
  <c r="C49" i="1"/>
  <c r="C50" i="1"/>
  <c r="C51" i="1"/>
  <c r="C52" i="1"/>
  <c r="C53" i="1"/>
  <c r="C41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8" i="1"/>
  <c r="H6" i="1"/>
  <c r="B14" i="1"/>
  <c r="D14" i="1"/>
  <c r="D5" i="1"/>
  <c r="E12" i="1" l="1"/>
  <c r="E6" i="1"/>
  <c r="E7" i="1"/>
  <c r="E8" i="1"/>
  <c r="E9" i="1"/>
  <c r="E10" i="1"/>
  <c r="E5" i="1"/>
  <c r="D12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<sst xmlns="http://schemas.openxmlformats.org/spreadsheetml/2006/main" count="21" uniqueCount="16">
  <si>
    <t>Event</t>
  </si>
  <si>
    <t>Prob</t>
  </si>
  <si>
    <t>x</t>
  </si>
  <si>
    <t>p(x)</t>
  </si>
  <si>
    <t>x*p(x)</t>
  </si>
  <si>
    <t>Mean</t>
  </si>
  <si>
    <t>Var</t>
  </si>
  <si>
    <t>SD</t>
  </si>
  <si>
    <t>Binom_Dist using Excel</t>
  </si>
  <si>
    <t>Binom_Dist</t>
  </si>
  <si>
    <t>Positive Skewed Chart</t>
  </si>
  <si>
    <t>Poisson Dist</t>
  </si>
  <si>
    <t>Hyper Geom _ Differencr between Normal &amp; Cumulative</t>
  </si>
  <si>
    <t>Poisson Dist - No Cummulative</t>
  </si>
  <si>
    <t>Cummulative</t>
  </si>
  <si>
    <t>Scatterplot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</si>
</sst>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Sheet1!$C$18:$C$38</c:f>
              <c:numCache>
                <c:formatCode>General</c:formatCode>
                <c:ptCount val="21"/>
                <c:pt idx="0">
                  <c:v>0.29010624113146183</c:v>
                </c:pt>
                <c:pt idx="1">
                  <c:v>0.37034839293378102</c:v>
                </c:pt>
                <c:pt idx="2">
                  <c:v>0.22457296167261195</c:v>
                </c:pt>
                <c:pt idx="3">
                  <c:v>8.6006666172489685E-2</c:v>
                </c:pt>
                <c:pt idx="4">
                  <c:v>2.3331595610622202E-2</c:v>
                </c:pt>
                <c:pt idx="5">
                  <c:v>4.7656025077015551E-3</c:v>
                </c:pt>
                <c:pt idx="6">
                  <c:v>7.6046848527152548E-4</c:v>
                </c:pt>
                <c:pt idx="7">
                  <c:v>9.7081083226151978E-5</c:v>
                </c:pt>
                <c:pt idx="8">
                  <c:v>1.006958044101047E-5</c:v>
                </c:pt>
                <c:pt idx="9">
                  <c:v>8.5698556944770093E-7</c:v>
                </c:pt>
                <c:pt idx="10">
                  <c:v>6.017132721654049E-8</c:v>
                </c:pt>
                <c:pt idx="11">
                  <c:v>3.491566376201567E-9</c:v>
                </c:pt>
                <c:pt idx="12">
                  <c:v>1.6714945417986272E-10</c:v>
                </c:pt>
                <c:pt idx="13">
                  <c:v>6.5656086748227834E-12</c:v>
                </c:pt>
                <c:pt idx="14">
                  <c:v>2.0954070238796108E-13</c:v>
                </c:pt>
                <c:pt idx="15">
                  <c:v>5.3499753801181519E-15</c:v>
                </c:pt>
                <c:pt idx="16">
                  <c:v>1.067149344438461E-16</c:v>
                </c:pt>
                <c:pt idx="17">
                  <c:v>1.6027274259401214E-18</c:v>
                </c:pt>
                <c:pt idx="18">
                  <c:v>1.7050291765320329E-20</c:v>
                </c:pt>
                <c:pt idx="19">
                  <c:v>1.1455963112197372E-22</c:v>
                </c:pt>
                <c:pt idx="20">
                  <c:v>3.6561584400629866E-25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F-4161-AEE4-6F801BD2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5542920"/>
        <c:axId val="595541280"/>
      </c:lineChart>
      <c:catAx>
        <c:axId val="59554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1280"/>
        <c:crosses val="autoZero"/>
        <c:auto val="1"/>
        <c:lblAlgn val="ctr"/>
        <c:lblOffset val="100"/>
        <c:noMultiLvlLbl val="0"/>
      </c:catAx>
      <c:valAx>
        <c:axId val="59554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20050925925925925"/>
          <c:w val="0.88389129483814521"/>
          <c:h val="0.71523950131233593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Sheet1!$C$41:$C$53</c:f>
              <c:numCache>
                <c:formatCode>General</c:formatCode>
                <c:ptCount val="13"/>
                <c:pt idx="0">
                  <c:v>4.0762203978366211E-2</c:v>
                </c:pt>
                <c:pt idx="1">
                  <c:v>0.20870248436923503</c:v>
                </c:pt>
                <c:pt idx="2">
                  <c:v>0.17809278666174727</c:v>
                </c:pt>
                <c:pt idx="3">
                  <c:v>6.0789004513876393E-2</c:v>
                </c:pt>
                <c:pt idx="4">
                  <c:v>1.1115703682537394E-2</c:v>
                </c:pt>
                <c:pt idx="5">
                  <c:v>1.2647200634353657E-3</c:v>
                </c:pt>
                <c:pt idx="6">
                  <c:v>9.8111617042258837E-5</c:v>
                </c:pt>
                <c:pt idx="7">
                  <c:v>5.520126145674324E-6</c:v>
                </c:pt>
                <c:pt idx="8">
                  <c:v>2.3552538221543901E-7</c:v>
                </c:pt>
                <c:pt idx="9">
                  <c:v>7.881633705510093E-9</c:v>
                </c:pt>
                <c:pt idx="10">
                  <c:v>2.1238928722216645E-10</c:v>
                </c:pt>
                <c:pt idx="11">
                  <c:v>4.7075028163527858E-12</c:v>
                </c:pt>
                <c:pt idx="12">
                  <c:v>8.7327588477269579E-14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E-4D7B-A8DE-3D52B219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0133368"/>
        <c:axId val="330133696"/>
      </c:lineChart>
      <c:catAx>
        <c:axId val="33013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3696"/>
        <c:crosses val="autoZero"/>
        <c:auto val="1"/>
        <c:lblAlgn val="ctr"/>
        <c:lblOffset val="100"/>
        <c:noMultiLvlLbl val="0"/>
      </c:catAx>
      <c:valAx>
        <c:axId val="33013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Sheet4!$C$3:$C$11</c:f>
              <c:numCache>
                <c:formatCode>General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23</c:v>
                </c:pt>
                <c:pt idx="3">
                  <c:v>36</c:v>
                </c:pt>
                <c:pt idx="4">
                  <c:v>48</c:v>
                </c:pt>
                <c:pt idx="5">
                  <c:v>96</c:v>
                </c:pt>
                <c:pt idx="6">
                  <c:v>36</c:v>
                </c:pt>
                <c:pt idx="7">
                  <c:v>43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0-489A-AD7F-D9A1E599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32320"/>
        <c:axId val="550932976"/>
      </c:scatterChart>
      <c:valAx>
        <c:axId val="5509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32976"/>
        <c:crosses val="autoZero"/>
        <c:crossBetween val="midCat"/>
      </c:valAx>
      <c:valAx>
        <c:axId val="5509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15</xdr:row>
      <xdr:rowOff>67072</xdr:rowOff>
    </xdr:from>
    <xdr:to>
      <xdr:col>11</xdr:col>
      <xdr:colOff>0</xdr:colOff>
      <xdr:row>30</xdr:row>
      <xdr:rowOff>71835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FCDAA-5380-4CC5-BE25-17690B33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325437</xdr:colOff>
      <xdr:row>39</xdr:row>
      <xdr:rowOff>43260</xdr:rowOff>
    </xdr:from>
    <xdr:to>
      <xdr:col>11</xdr:col>
      <xdr:colOff>7937</xdr:colOff>
      <xdr:row>54</xdr:row>
      <xdr:rowOff>48023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8DF93-D35A-4C6A-A61B-370D3B645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524809</xdr:colOff>
      <xdr:row>2</xdr:row>
      <xdr:rowOff>40341</xdr:rowOff>
    </xdr:from>
    <xdr:to>
      <xdr:col>11</xdr:col>
      <xdr:colOff>225986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47474-87D5-443B-9F94-DFD1A8DCC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741C-B96A-40A5-9D61-0233E59848C0}">
  <dimension ref="B3:I62"/>
  <sheetViews>
    <sheetView tabSelected="1" zoomScale="160" zoomScaleNormal="160" workbookViewId="0">
      <selection activeCell="E1" sqref="E1"/>
    </sheetView>
  </sheetViews>
  <sheetFormatPr defaultRowHeight="14.5" x14ac:dyDescent="0.35"/>
  <cols>
    <col min="1" max="1" width="2.54296875" customWidth="1"/>
    <col min="3" max="3" width="12" bestFit="1" customWidth="1"/>
    <col min="4" max="4" width="26.54296875" bestFit="1" customWidth="1"/>
  </cols>
  <sheetData>
    <row r="3" spans="2:9" x14ac:dyDescent="0.35">
      <c r="B3" s="2" t="s">
        <v>2</v>
      </c>
      <c r="C3" s="2" t="s">
        <v>3</v>
      </c>
      <c r="D3" s="2"/>
      <c r="E3" s="2"/>
      <c r="F3" s="2"/>
    </row>
    <row r="4" spans="2:9" x14ac:dyDescent="0.35">
      <c r="B4" s="2" t="s">
        <v>0</v>
      </c>
      <c r="C4" s="2" t="s">
        <v>1</v>
      </c>
      <c r="D4" s="2" t="s">
        <v>4</v>
      </c>
      <c r="E4" s="2" t="s">
        <v>6</v>
      </c>
      <c r="F4" s="2"/>
    </row>
    <row r="5" spans="2:9" x14ac:dyDescent="0.35">
      <c r="B5" s="2">
        <v>0</v>
      </c>
      <c r="C5" s="2">
        <v>0.37</v>
      </c>
      <c r="D5" s="2">
        <f>B5*C5</f>
        <v>0</v>
      </c>
      <c r="E5" s="2">
        <f>(B5-1.15)^2*C5</f>
        <v>0.4893249999999999</v>
      </c>
      <c r="F5" s="2"/>
    </row>
    <row r="6" spans="2:9" x14ac:dyDescent="0.35">
      <c r="B6" s="2">
        <v>1</v>
      </c>
      <c r="C6" s="2">
        <v>0.31</v>
      </c>
      <c r="D6" s="2">
        <f t="shared" ref="D6:D10" si="0">B6*C6</f>
        <v>0.31</v>
      </c>
      <c r="E6" s="2">
        <f t="shared" ref="E6:E10" si="1">(B6-1.15)^2*C6</f>
        <v>6.9749999999999925E-3</v>
      </c>
      <c r="F6" s="2"/>
      <c r="H6" s="4">
        <f>_xlfn.BINOM.DIST(2,20,0.06,1)</f>
        <v>0.88502759573785461</v>
      </c>
    </row>
    <row r="7" spans="2:9" x14ac:dyDescent="0.35">
      <c r="B7" s="2">
        <v>2</v>
      </c>
      <c r="C7" s="2">
        <v>0.18</v>
      </c>
      <c r="D7" s="2">
        <f t="shared" si="0"/>
        <v>0.36</v>
      </c>
      <c r="E7" s="2">
        <f t="shared" si="1"/>
        <v>0.13005000000000003</v>
      </c>
      <c r="F7" s="2"/>
      <c r="H7" t="s">
        <v>8</v>
      </c>
    </row>
    <row r="8" spans="2:9" x14ac:dyDescent="0.35">
      <c r="B8" s="2">
        <v>3</v>
      </c>
      <c r="C8" s="2">
        <v>0.09</v>
      </c>
      <c r="D8" s="2">
        <f t="shared" si="0"/>
        <v>0.27</v>
      </c>
      <c r="E8" s="2">
        <f t="shared" si="1"/>
        <v>0.30802499999999999</v>
      </c>
      <c r="F8" s="2"/>
    </row>
    <row r="9" spans="2:9" x14ac:dyDescent="0.35">
      <c r="B9" s="2">
        <v>4</v>
      </c>
      <c r="C9" s="2">
        <v>0.04</v>
      </c>
      <c r="D9" s="2">
        <f t="shared" si="0"/>
        <v>0.16</v>
      </c>
      <c r="E9" s="2">
        <f t="shared" si="1"/>
        <v>0.32490000000000002</v>
      </c>
      <c r="F9" s="2"/>
    </row>
    <row r="10" spans="2:9" x14ac:dyDescent="0.35">
      <c r="B10" s="2">
        <v>5</v>
      </c>
      <c r="C10" s="2">
        <v>0.01</v>
      </c>
      <c r="D10" s="2">
        <f t="shared" si="0"/>
        <v>0.05</v>
      </c>
      <c r="E10" s="2">
        <f t="shared" si="1"/>
        <v>0.14822500000000002</v>
      </c>
      <c r="F10" s="2"/>
    </row>
    <row r="11" spans="2:9" x14ac:dyDescent="0.35">
      <c r="B11" s="2"/>
      <c r="C11" s="2"/>
      <c r="D11" s="2"/>
      <c r="E11" s="2"/>
      <c r="F11" s="2"/>
    </row>
    <row r="12" spans="2:9" x14ac:dyDescent="0.35">
      <c r="B12" s="2"/>
      <c r="C12" s="3" t="s">
        <v>5</v>
      </c>
      <c r="D12" s="3">
        <f>SUM(D5:D11)</f>
        <v>1.1499999999999999</v>
      </c>
      <c r="E12" s="3">
        <f>SUM(E5:E11)</f>
        <v>1.4075</v>
      </c>
      <c r="F12" s="2"/>
    </row>
    <row r="13" spans="2:9" x14ac:dyDescent="0.35">
      <c r="B13" s="2"/>
      <c r="C13" s="2"/>
      <c r="D13" s="2"/>
      <c r="E13" s="3" t="s">
        <v>6</v>
      </c>
      <c r="F13" s="2" t="s">
        <v>7</v>
      </c>
      <c r="G13" s="1"/>
    </row>
    <row r="14" spans="2:9" x14ac:dyDescent="0.35">
      <c r="B14" s="2">
        <f>PRODUCT(B6:B10)</f>
        <v>120</v>
      </c>
      <c r="C14" s="2"/>
      <c r="D14" s="2">
        <f>SUM(D12)</f>
        <v>1.1499999999999999</v>
      </c>
      <c r="E14" s="2"/>
      <c r="F14" s="2"/>
    </row>
    <row r="15" spans="2:9" x14ac:dyDescent="0.35">
      <c r="I15" t="s">
        <v>10</v>
      </c>
    </row>
    <row r="17" spans="2:3" x14ac:dyDescent="0.35">
      <c r="B17" t="s">
        <v>0</v>
      </c>
      <c r="C17" t="s">
        <v>9</v>
      </c>
    </row>
    <row r="18" spans="2:3" x14ac:dyDescent="0.35">
      <c r="B18">
        <v>0</v>
      </c>
      <c r="C18">
        <f>_xlfn.BINOM.DIST(B18,20,0.06,0)</f>
        <v>0.29010624113146183</v>
      </c>
    </row>
    <row r="19" spans="2:3" x14ac:dyDescent="0.35">
      <c r="B19">
        <v>1</v>
      </c>
      <c r="C19">
        <f t="shared" ref="C19:C38" si="2">_xlfn.BINOM.DIST(B19,20,0.06,0)</f>
        <v>0.37034839293378102</v>
      </c>
    </row>
    <row r="20" spans="2:3" x14ac:dyDescent="0.35">
      <c r="B20">
        <v>2</v>
      </c>
      <c r="C20">
        <f t="shared" si="2"/>
        <v>0.22457296167261195</v>
      </c>
    </row>
    <row r="21" spans="2:3" x14ac:dyDescent="0.35">
      <c r="B21">
        <v>3</v>
      </c>
      <c r="C21">
        <f t="shared" si="2"/>
        <v>8.6006666172489685E-2</v>
      </c>
    </row>
    <row r="22" spans="2:3" x14ac:dyDescent="0.35">
      <c r="B22">
        <v>4</v>
      </c>
      <c r="C22">
        <f t="shared" si="2"/>
        <v>2.3331595610622202E-2</v>
      </c>
    </row>
    <row r="23" spans="2:3" x14ac:dyDescent="0.35">
      <c r="B23">
        <v>5</v>
      </c>
      <c r="C23">
        <f t="shared" si="2"/>
        <v>4.7656025077015551E-3</v>
      </c>
    </row>
    <row r="24" spans="2:3" x14ac:dyDescent="0.35">
      <c r="B24">
        <v>6</v>
      </c>
      <c r="C24">
        <f t="shared" si="2"/>
        <v>7.6046848527152548E-4</v>
      </c>
    </row>
    <row r="25" spans="2:3" x14ac:dyDescent="0.35">
      <c r="B25">
        <v>7</v>
      </c>
      <c r="C25">
        <f t="shared" si="2"/>
        <v>9.7081083226151978E-5</v>
      </c>
    </row>
    <row r="26" spans="2:3" x14ac:dyDescent="0.35">
      <c r="B26">
        <v>8</v>
      </c>
      <c r="C26">
        <f t="shared" si="2"/>
        <v>1.006958044101047E-5</v>
      </c>
    </row>
    <row r="27" spans="2:3" x14ac:dyDescent="0.35">
      <c r="B27">
        <v>9</v>
      </c>
      <c r="C27">
        <f t="shared" si="2"/>
        <v>8.5698556944770093E-7</v>
      </c>
    </row>
    <row r="28" spans="2:3" x14ac:dyDescent="0.35">
      <c r="B28">
        <v>10</v>
      </c>
      <c r="C28">
        <f t="shared" si="2"/>
        <v>6.017132721654049E-8</v>
      </c>
    </row>
    <row r="29" spans="2:3" x14ac:dyDescent="0.35">
      <c r="B29">
        <v>11</v>
      </c>
      <c r="C29">
        <f t="shared" si="2"/>
        <v>3.491566376201567E-9</v>
      </c>
    </row>
    <row r="30" spans="2:3" x14ac:dyDescent="0.35">
      <c r="B30">
        <v>12</v>
      </c>
      <c r="C30">
        <f t="shared" si="2"/>
        <v>1.6714945417986272E-10</v>
      </c>
    </row>
    <row r="31" spans="2:3" x14ac:dyDescent="0.35">
      <c r="B31">
        <v>13</v>
      </c>
      <c r="C31">
        <f t="shared" si="2"/>
        <v>6.5656086748227834E-12</v>
      </c>
    </row>
    <row r="32" spans="2:3" x14ac:dyDescent="0.35">
      <c r="B32">
        <v>14</v>
      </c>
      <c r="C32">
        <f t="shared" si="2"/>
        <v>2.0954070238796108E-13</v>
      </c>
    </row>
    <row r="33" spans="2:8" x14ac:dyDescent="0.35">
      <c r="B33">
        <v>15</v>
      </c>
      <c r="C33">
        <f t="shared" si="2"/>
        <v>5.3499753801181519E-15</v>
      </c>
    </row>
    <row r="34" spans="2:8" x14ac:dyDescent="0.35">
      <c r="B34">
        <v>16</v>
      </c>
      <c r="C34">
        <f t="shared" si="2"/>
        <v>1.067149344438461E-16</v>
      </c>
    </row>
    <row r="35" spans="2:8" x14ac:dyDescent="0.35">
      <c r="B35">
        <v>17</v>
      </c>
      <c r="C35">
        <f t="shared" si="2"/>
        <v>1.6027274259401214E-18</v>
      </c>
    </row>
    <row r="36" spans="2:8" x14ac:dyDescent="0.35">
      <c r="B36">
        <v>18</v>
      </c>
      <c r="C36">
        <f t="shared" si="2"/>
        <v>1.7050291765320329E-20</v>
      </c>
    </row>
    <row r="37" spans="2:8" x14ac:dyDescent="0.35">
      <c r="B37">
        <v>19</v>
      </c>
      <c r="C37">
        <f t="shared" si="2"/>
        <v>1.1455963112197372E-22</v>
      </c>
    </row>
    <row r="38" spans="2:8" x14ac:dyDescent="0.35">
      <c r="B38">
        <v>20</v>
      </c>
      <c r="C38">
        <f t="shared" si="2"/>
        <v>3.6561584400629866E-25</v>
      </c>
      <c r="H38" t="s">
        <v>10</v>
      </c>
    </row>
    <row r="40" spans="2:8" x14ac:dyDescent="0.35">
      <c r="B40" t="s">
        <v>0</v>
      </c>
      <c r="C40" t="s">
        <v>11</v>
      </c>
    </row>
    <row r="41" spans="2:8" x14ac:dyDescent="0.35">
      <c r="B41">
        <v>0</v>
      </c>
      <c r="C41">
        <f>_xlfn.POISSON.DIST(B41,3.2,0)</f>
        <v>4.0762203978366211E-2</v>
      </c>
    </row>
    <row r="42" spans="2:8" x14ac:dyDescent="0.35">
      <c r="B42">
        <v>2</v>
      </c>
      <c r="C42">
        <f t="shared" ref="C42:C53" si="3">_xlfn.POISSON.DIST(B42,3.2,0)</f>
        <v>0.20870248436923503</v>
      </c>
    </row>
    <row r="43" spans="2:8" x14ac:dyDescent="0.35">
      <c r="B43">
        <v>4</v>
      </c>
      <c r="C43">
        <f t="shared" si="3"/>
        <v>0.17809278666174727</v>
      </c>
    </row>
    <row r="44" spans="2:8" x14ac:dyDescent="0.35">
      <c r="B44">
        <v>6</v>
      </c>
      <c r="C44">
        <f t="shared" si="3"/>
        <v>6.0789004513876393E-2</v>
      </c>
    </row>
    <row r="45" spans="2:8" x14ac:dyDescent="0.35">
      <c r="B45">
        <v>8</v>
      </c>
      <c r="C45">
        <f t="shared" si="3"/>
        <v>1.1115703682537394E-2</v>
      </c>
    </row>
    <row r="46" spans="2:8" x14ac:dyDescent="0.35">
      <c r="B46">
        <v>10</v>
      </c>
      <c r="C46">
        <f t="shared" si="3"/>
        <v>1.2647200634353657E-3</v>
      </c>
    </row>
    <row r="47" spans="2:8" x14ac:dyDescent="0.35">
      <c r="B47">
        <v>12</v>
      </c>
      <c r="C47">
        <f t="shared" si="3"/>
        <v>9.8111617042258837E-5</v>
      </c>
    </row>
    <row r="48" spans="2:8" x14ac:dyDescent="0.35">
      <c r="B48">
        <v>14</v>
      </c>
      <c r="C48">
        <f t="shared" si="3"/>
        <v>5.520126145674324E-6</v>
      </c>
    </row>
    <row r="49" spans="2:8" x14ac:dyDescent="0.35">
      <c r="B49">
        <v>16</v>
      </c>
      <c r="C49">
        <f t="shared" si="3"/>
        <v>2.3552538221543901E-7</v>
      </c>
    </row>
    <row r="50" spans="2:8" x14ac:dyDescent="0.35">
      <c r="B50">
        <v>18</v>
      </c>
      <c r="C50">
        <f t="shared" si="3"/>
        <v>7.881633705510093E-9</v>
      </c>
    </row>
    <row r="51" spans="2:8" x14ac:dyDescent="0.35">
      <c r="B51">
        <v>20</v>
      </c>
      <c r="C51">
        <f t="shared" si="3"/>
        <v>2.1238928722216645E-10</v>
      </c>
    </row>
    <row r="52" spans="2:8" x14ac:dyDescent="0.35">
      <c r="B52">
        <v>22</v>
      </c>
      <c r="C52">
        <f t="shared" si="3"/>
        <v>4.7075028163527858E-12</v>
      </c>
    </row>
    <row r="53" spans="2:8" x14ac:dyDescent="0.35">
      <c r="B53">
        <v>24</v>
      </c>
      <c r="C53">
        <f t="shared" si="3"/>
        <v>8.7327588477269579E-14</v>
      </c>
    </row>
    <row r="57" spans="2:8" x14ac:dyDescent="0.35">
      <c r="C57" t="s">
        <v>0</v>
      </c>
      <c r="D57" t="s">
        <v>13</v>
      </c>
      <c r="E57" t="s">
        <v>14</v>
      </c>
    </row>
    <row r="58" spans="2:8" x14ac:dyDescent="0.35">
      <c r="C58" s="2">
        <v>1</v>
      </c>
      <c r="D58" s="2">
        <f>_xlfn.HYPGEOM.DIST(C58,3,12,18,0)</f>
        <v>0.2205882352941177</v>
      </c>
      <c r="E58" s="2">
        <f>_xlfn.HYPGEOM.DIST(2,3,12,18,1)</f>
        <v>0.73039215686274539</v>
      </c>
      <c r="F58" s="2">
        <f>_xlfn.HYPGEOM.DIST(0,3,12,18,0)</f>
        <v>2.4509803921568638E-2</v>
      </c>
      <c r="H58" t="s">
        <v>12</v>
      </c>
    </row>
    <row r="59" spans="2:8" x14ac:dyDescent="0.35">
      <c r="C59" s="2">
        <v>2</v>
      </c>
      <c r="D59" s="2">
        <f t="shared" ref="D59:D60" si="4">_xlfn.HYPGEOM.DIST(C59,3,12,18,0)</f>
        <v>0.48529411764705904</v>
      </c>
      <c r="E59" s="2"/>
      <c r="F59" s="2"/>
    </row>
    <row r="60" spans="2:8" x14ac:dyDescent="0.35">
      <c r="C60" s="2">
        <v>3</v>
      </c>
      <c r="D60" s="2">
        <f t="shared" si="4"/>
        <v>0.269607843137255</v>
      </c>
      <c r="E60" s="2"/>
      <c r="F60" s="2">
        <f>1-F58</f>
        <v>0.97549019607843135</v>
      </c>
    </row>
    <row r="61" spans="2:8" x14ac:dyDescent="0.35">
      <c r="C61" s="2"/>
      <c r="D61" s="2"/>
      <c r="E61" s="2"/>
      <c r="F61" s="2"/>
    </row>
    <row r="62" spans="2:8" x14ac:dyDescent="0.35">
      <c r="C62" s="2"/>
      <c r="D62" s="2">
        <f>SUM(D58:D61)</f>
        <v>0.97549019607843168</v>
      </c>
      <c r="E62" s="2"/>
      <c r="F6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CD1-F592-4C88-8E9A-DAC365B5BFF8}">
  <dimension ref="B3:C14"/>
  <sheetViews>
    <sheetView zoomScale="170" zoomScaleNormal="170" workbookViewId="0">
      <selection activeCell="C15" sqref="C15"/>
    </sheetView>
  </sheetViews>
  <sheetFormatPr defaultRowHeight="14.5" x14ac:dyDescent="0.35"/>
  <sheetData>
    <row r="3" spans="2:3" x14ac:dyDescent="0.35">
      <c r="B3">
        <v>0</v>
      </c>
      <c r="C3">
        <v>16</v>
      </c>
    </row>
    <row r="4" spans="2:3" x14ac:dyDescent="0.35">
      <c r="B4">
        <v>1</v>
      </c>
      <c r="C4">
        <v>18</v>
      </c>
    </row>
    <row r="5" spans="2:3" x14ac:dyDescent="0.35">
      <c r="B5">
        <v>2</v>
      </c>
      <c r="C5">
        <v>23</v>
      </c>
    </row>
    <row r="6" spans="2:3" x14ac:dyDescent="0.35">
      <c r="B6">
        <v>3</v>
      </c>
      <c r="C6">
        <v>36</v>
      </c>
    </row>
    <row r="7" spans="2:3" x14ac:dyDescent="0.35">
      <c r="B7">
        <v>4</v>
      </c>
      <c r="C7">
        <v>48</v>
      </c>
    </row>
    <row r="8" spans="2:3" x14ac:dyDescent="0.35">
      <c r="B8">
        <v>5</v>
      </c>
      <c r="C8">
        <v>96</v>
      </c>
    </row>
    <row r="9" spans="2:3" x14ac:dyDescent="0.35">
      <c r="B9">
        <v>6</v>
      </c>
      <c r="C9">
        <v>36</v>
      </c>
    </row>
    <row r="10" spans="2:3" x14ac:dyDescent="0.35">
      <c r="B10">
        <v>7</v>
      </c>
      <c r="C10">
        <v>43</v>
      </c>
    </row>
    <row r="11" spans="2:3" x14ac:dyDescent="0.35">
      <c r="B11">
        <v>8</v>
      </c>
      <c r="C11">
        <v>12</v>
      </c>
    </row>
    <row r="14" spans="2:3" x14ac:dyDescent="0.35">
      <c r="B1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BestintownACER1</dc:creator>
  <cp:lastModifiedBy>BestintownACER1</cp:lastModifiedBy>
  <dcterms:created xsi:type="dcterms:W3CDTF">2018-01-11T05:23:10Z</dcterms:created>
  <dcterms:modified xsi:type="dcterms:W3CDTF">2018-01-12T16:24:34Z</dcterms:modified>
</cp:coreProperties>
</file>