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EE0F6942-CA8B-42D1-B932-783F15DBAC8A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Dataset" sheetId="1" r:id="rId1"/>
    <sheet name="Tables" sheetId="2" r:id="rId2"/>
    <sheet name="visualization" sheetId="3" r:id="rId3"/>
  </sheets>
  <definedNames>
    <definedName name="_xlnm._FilterDatabase" localSheetId="0" hidden="1">Dataset!$F$1:$F$26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4" i="1" l="1"/>
  <c r="B34" i="2"/>
  <c r="J41" i="2"/>
  <c r="I41" i="2"/>
  <c r="J40" i="2"/>
  <c r="I40" i="2"/>
  <c r="J39" i="2"/>
  <c r="I39" i="2"/>
  <c r="J38" i="2"/>
  <c r="I38" i="2"/>
  <c r="J37" i="2"/>
  <c r="I37" i="2"/>
  <c r="H8" i="1"/>
  <c r="H14" i="1"/>
  <c r="I5" i="1"/>
  <c r="I2" i="1"/>
  <c r="I7" i="1"/>
  <c r="I6" i="1"/>
  <c r="I3" i="1"/>
  <c r="I4" i="1"/>
  <c r="I9" i="1"/>
  <c r="I11" i="1"/>
  <c r="I16" i="1"/>
  <c r="I13" i="1"/>
  <c r="I12" i="1"/>
  <c r="I10" i="1"/>
  <c r="I15" i="1"/>
  <c r="I22" i="1"/>
  <c r="I21" i="1"/>
  <c r="I20" i="1"/>
  <c r="I24" i="1"/>
  <c r="I18" i="1"/>
  <c r="I19" i="1"/>
  <c r="I17" i="1"/>
  <c r="I26" i="1"/>
  <c r="I25" i="1"/>
  <c r="I23" i="1"/>
  <c r="I8" i="1"/>
  <c r="E23" i="2"/>
  <c r="L31" i="2"/>
  <c r="L30" i="2"/>
  <c r="L29" i="2"/>
  <c r="L28" i="2"/>
  <c r="L27" i="2"/>
  <c r="L26" i="2"/>
  <c r="H23" i="1"/>
  <c r="H25" i="1"/>
  <c r="H26" i="1"/>
  <c r="H17" i="1"/>
  <c r="H19" i="1"/>
  <c r="H18" i="1"/>
  <c r="H24" i="1"/>
  <c r="H20" i="1"/>
  <c r="H21" i="1"/>
  <c r="H22" i="1"/>
  <c r="H15" i="1"/>
  <c r="H10" i="1"/>
  <c r="H12" i="1"/>
  <c r="H13" i="1"/>
  <c r="H16" i="1"/>
  <c r="H11" i="1"/>
  <c r="H9" i="1"/>
  <c r="H4" i="1"/>
  <c r="H3" i="1"/>
  <c r="H6" i="1"/>
  <c r="H7" i="1"/>
  <c r="H2" i="1"/>
  <c r="H5" i="1"/>
  <c r="J9" i="2"/>
  <c r="K9" i="2"/>
  <c r="L21" i="2"/>
  <c r="L20" i="2"/>
  <c r="L19" i="2"/>
</calcChain>
</file>

<file path=xl/sharedStrings.xml><?xml version="1.0" encoding="utf-8"?>
<sst xmlns="http://schemas.openxmlformats.org/spreadsheetml/2006/main" count="144" uniqueCount="49">
  <si>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</si>
  <si>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</si>
  <si>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</si>
  <si>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</si>
  <si>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</si>
  <si>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</si>
  <si>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</si>
  <si>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</si>
  <si>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</si>
  <si>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</si>
  <si>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</si>
  <si>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</si>
  <si>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</si>
  <si>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</si>
  <si>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</si>
  <si>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</si>
  <si>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</si>
  <si>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</si>
  <si>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</si>
  <si>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</si>
  <si>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</si>
  <si>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</si>
  <si>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</si>
  <si>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</si>
  <si>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</si>
  <si>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</si>
  <si>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</si>
  <si>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</si>
  <si>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</si>
  <si>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</si>
  <si>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</si>
  <si>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</si>
  <si>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</si>
  <si>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</si>
  <si>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</si>
  <si>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</si>
  <si>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</si>
  <si>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TOP 5 EMPLOYEE HAVING HIGH PRODUCTIVITY SCORE</t>
  </si>
  <si>
    <t>Row Labels</t>
  </si>
  <si>
    <t>Grand Total</t>
  </si>
  <si>
    <t>StdDevp of Productivity_Score</t>
  </si>
  <si>
    <t>DEPARTMENT WISE PRODUCTIVITY CONSISTENCY</t>
  </si>
  <si>
    <t>Productivity Efficiency Index</t>
  </si>
  <si>
    <t>TOP 3 HIGH PRODUCTIVITY EFFICENCY INDEX</t>
  </si>
  <si>
    <t xml:space="preserve">Correlation(Performance Rating Hours_Worked) </t>
  </si>
  <si>
    <t>orrelation(Performance Rating &amp;Tasks_Completed)</t>
  </si>
  <si>
    <t>CORRELATIONS</t>
  </si>
  <si>
    <t>Tasks_per_Hour</t>
  </si>
  <si>
    <t xml:space="preserve">ALL TABLES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</si>
</sst>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b/>
      <sz val="14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b/>
      <sz val="10"/>
      <color theme="1"/>
      <name val="Calibri"/>
      <family val="2"/>
    </font>
    <font>
      <b/>
      <sz val="18"/>
      <color rgb="FF000000"/>
      <name val="Arial Black"/>
      <family val="2"/>
    </font>
  </fonts>
  <fills count="12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F2DCDB"/>
        <bgColor rgb="FFF2DCDB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rgb="FFC0504D"/>
      </patternFill>
    </fill>
    <fill>
      <patternFill patternType="solid">
        <fgColor theme="9" tint="0.59999389629810485"/>
        <bgColor rgb="FFF2DCDB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rgb="FFF2DCDB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Font="1" applyBorder="1" applyAlignment="1"/>
    <xf numFmtId="0" fontId="0" fillId="0" borderId="3" xfId="0" pivotButton="1" applyFont="1" applyBorder="1" applyAlignment="1"/>
    <xf numFmtId="0" fontId="0" fillId="5" borderId="3" xfId="0" applyFont="1" applyFill="1" applyBorder="1" applyAlignment="1">
      <alignment horizontal="left"/>
    </xf>
    <xf numFmtId="2" fontId="0" fillId="5" borderId="3" xfId="0" applyNumberFormat="1" applyFont="1" applyFill="1" applyBorder="1" applyAlignment="1"/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2" fontId="0" fillId="8" borderId="0" xfId="0" applyNumberFormat="1" applyFont="1" applyFill="1" applyAlignment="1"/>
    <xf numFmtId="0" fontId="8" fillId="6" borderId="3" xfId="0" applyFont="1" applyFill="1" applyBorder="1" applyAlignment="1">
      <alignment horizontal="center"/>
    </xf>
    <xf numFmtId="2" fontId="0" fillId="8" borderId="3" xfId="0" applyNumberFormat="1" applyFont="1" applyFill="1" applyBorder="1" applyAlignment="1"/>
    <xf numFmtId="0" fontId="1" fillId="2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2" fontId="0" fillId="0" borderId="3" xfId="0" applyNumberFormat="1" applyFont="1" applyBorder="1" applyAlignment="1"/>
    <xf numFmtId="0" fontId="2" fillId="7" borderId="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2" fontId="0" fillId="4" borderId="3" xfId="0" applyNumberFormat="1" applyFont="1" applyFill="1" applyBorder="1" applyAlignment="1"/>
    <xf numFmtId="0" fontId="2" fillId="10" borderId="1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2" fontId="0" fillId="4" borderId="8" xfId="0" applyNumberFormat="1" applyFont="1" applyFill="1" applyBorder="1" applyAlignment="1"/>
    <xf numFmtId="0" fontId="4" fillId="6" borderId="3" xfId="0" applyFont="1" applyFill="1" applyBorder="1" applyAlignment="1">
      <alignment horizontal="center"/>
    </xf>
    <xf numFmtId="0" fontId="0" fillId="11" borderId="0" xfId="0" applyFont="1" applyFill="1" applyBorder="1" applyAlignment="1"/>
    <xf numFmtId="0" fontId="9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</cellXfs>
  <cellStyles count="1">
    <cellStyle name="Normal" xfId="0" builtinId="0"/>
  </cellStyles>
  <dxfs count="1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numFmt numFmtId="2" formatCode="0.00"/>
    </dxf>
    <dxf>
      <numFmt numFmtId="2" formatCode="0.00"/>
    </dxf>
    <dxf>
      <numFmt numFmtId="2" formatCode="0.00"/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080" b="0" i="0" u="none" strike="noStrike" kern="1200" cap="all" spc="50" normalizeH="0" baseline="0">
                <a:solidFill>
                  <a:srgbClr val="000000">
                    <a:lumMod val="65000"/>
                    <a:lumOff val="35000"/>
                  </a:srgb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IN"/>
              <a:t>Relationship between hour worked &amp; productivity score</a:t>
            </a:r>
          </a:p>
        </c:rich>
      </c:tx>
      <c:layout>
        <c:manualLayout>
          <c:xMode val="edge"/>
          <c:yMode val="edge"/>
          <c:x val="0.13842501244721458"/>
          <c:y val="2.5641025641025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80" b="0" i="0" u="none" strike="noStrike" kern="1200" cap="all" spc="50" normalizeH="0" baseline="0">
              <a:solidFill>
                <a:srgbClr val="000000">
                  <a:lumMod val="65000"/>
                  <a:lumOff val="35000"/>
                </a:srgb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Dataset!$F$1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6">
                    <a:shade val="76000"/>
                    <a:alpha val="60000"/>
                  </a:schemeClr>
                </a:solidFill>
              </a:ln>
              <a:effectLst/>
            </c:spPr>
          </c:marker>
          <c:xVal>
            <c:numRef>
              <c:f>Dataset!$D$2:$D$26</c:f>
              <c:numCache>
                <c:formatCode>General</c:formatCode>
                <c:ptCount val="25"/>
                <c:pt idx="0">
                  <c:v>43</c:v>
                </c:pt>
                <c:pt idx="1">
                  <c:v>47</c:v>
                </c:pt>
                <c:pt idx="2">
                  <c:v>46</c:v>
                </c:pt>
                <c:pt idx="3">
                  <c:v>42</c:v>
                </c:pt>
                <c:pt idx="4">
                  <c:v>45</c:v>
                </c:pt>
                <c:pt idx="5">
                  <c:v>44</c:v>
                </c:pt>
                <c:pt idx="6">
                  <c:v>40</c:v>
                </c:pt>
                <c:pt idx="7">
                  <c:v>48</c:v>
                </c:pt>
                <c:pt idx="8">
                  <c:v>41</c:v>
                </c:pt>
                <c:pt idx="9">
                  <c:v>50</c:v>
                </c:pt>
                <c:pt idx="10">
                  <c:v>39</c:v>
                </c:pt>
                <c:pt idx="11">
                  <c:v>38</c:v>
                </c:pt>
                <c:pt idx="12">
                  <c:v>37</c:v>
                </c:pt>
                <c:pt idx="13">
                  <c:v>36</c:v>
                </c:pt>
                <c:pt idx="14">
                  <c:v>35</c:v>
                </c:pt>
                <c:pt idx="15">
                  <c:v>34</c:v>
                </c:pt>
                <c:pt idx="16">
                  <c:v>32</c:v>
                </c:pt>
                <c:pt idx="17">
                  <c:v>33</c:v>
                </c:pt>
                <c:pt idx="18">
                  <c:v>31</c:v>
                </c:pt>
                <c:pt idx="19">
                  <c:v>30</c:v>
                </c:pt>
                <c:pt idx="20">
                  <c:v>29</c:v>
                </c:pt>
                <c:pt idx="21">
                  <c:v>27</c:v>
                </c:pt>
                <c:pt idx="22">
                  <c:v>28</c:v>
                </c:pt>
                <c:pt idx="23">
                  <c:v>26</c:v>
                </c:pt>
                <c:pt idx="24">
                  <c:v>25</c:v>
                </c:pt>
              </c:numCache>
            </c:numRef>
          </c:xVal>
          <c:yVal>
            <c:numRef>
              <c:f>Dataset!$F$2:$F$26</c:f>
              <c:numCache>
                <c:formatCode>General</c:formatCode>
                <c:ptCount val="25"/>
                <c:pt idx="0">
                  <c:v>93</c:v>
                </c:pt>
                <c:pt idx="1">
                  <c:v>99</c:v>
                </c:pt>
                <c:pt idx="2">
                  <c:v>96</c:v>
                </c:pt>
                <c:pt idx="3">
                  <c:v>92</c:v>
                </c:pt>
                <c:pt idx="4">
                  <c:v>95</c:v>
                </c:pt>
                <c:pt idx="5">
                  <c:v>94</c:v>
                </c:pt>
                <c:pt idx="6">
                  <c:v>90</c:v>
                </c:pt>
                <c:pt idx="7">
                  <c:v>98</c:v>
                </c:pt>
                <c:pt idx="8">
                  <c:v>89</c:v>
                </c:pt>
                <c:pt idx="9">
                  <c:v>100</c:v>
                </c:pt>
                <c:pt idx="10">
                  <c:v>87</c:v>
                </c:pt>
                <c:pt idx="11">
                  <c:v>85</c:v>
                </c:pt>
                <c:pt idx="12">
                  <c:v>83</c:v>
                </c:pt>
                <c:pt idx="13">
                  <c:v>78</c:v>
                </c:pt>
                <c:pt idx="14">
                  <c:v>80</c:v>
                </c:pt>
                <c:pt idx="15">
                  <c:v>76</c:v>
                </c:pt>
                <c:pt idx="16">
                  <c:v>74</c:v>
                </c:pt>
                <c:pt idx="17">
                  <c:v>75</c:v>
                </c:pt>
                <c:pt idx="18">
                  <c:v>72</c:v>
                </c:pt>
                <c:pt idx="19">
                  <c:v>70</c:v>
                </c:pt>
                <c:pt idx="20">
                  <c:v>68</c:v>
                </c:pt>
                <c:pt idx="21">
                  <c:v>64</c:v>
                </c:pt>
                <c:pt idx="22">
                  <c:v>65</c:v>
                </c:pt>
                <c:pt idx="23">
                  <c:v>62</c:v>
                </c:pt>
                <c:pt idx="24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0D-4096-8970-23BC1AAC7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425903"/>
        <c:axId val="2017423407"/>
      </c:scatterChart>
      <c:valAx>
        <c:axId val="2017425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all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Algerian" panose="04020705040A02060702" pitchFamily="82" charset="0"/>
                    <a:ea typeface="+mn-ea"/>
                    <a:cs typeface="+mn-cs"/>
                  </a:defRPr>
                </a:pPr>
                <a:r>
                  <a:rPr lang="en-IN"/>
                  <a:t>hour worked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cap="all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lgerian" panose="04020705040A02060702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all" spc="20" baseline="0">
                <a:solidFill>
                  <a:srgbClr val="000000">
                    <a:lumMod val="65000"/>
                    <a:lumOff val="35000"/>
                  </a:srgb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endParaRPr lang="en-US"/>
          </a:p>
        </c:txPr>
        <c:crossAx val="2017423407"/>
        <c:crosses val="autoZero"/>
        <c:crossBetween val="midCat"/>
      </c:valAx>
      <c:valAx>
        <c:axId val="201742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all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Algerian" panose="04020705040A02060702" pitchFamily="82" charset="0"/>
                    <a:ea typeface="+mn-ea"/>
                    <a:cs typeface="+mn-cs"/>
                  </a:defRPr>
                </a:pPr>
                <a:r>
                  <a:rPr lang="en-IN"/>
                  <a:t>productivity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0" i="0" u="none" strike="noStrike" kern="1200" cap="all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lgerian" panose="04020705040A02060702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all" spc="20" baseline="0">
                <a:solidFill>
                  <a:srgbClr val="000000">
                    <a:lumMod val="65000"/>
                    <a:lumOff val="35000"/>
                  </a:srgb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endParaRPr lang="en-US"/>
          </a:p>
        </c:txPr>
        <c:crossAx val="2017425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bg2">
            <a:lumMod val="100000"/>
          </a:schemeClr>
        </a:gs>
        <a:gs pos="100000">
          <a:schemeClr val="accent6">
            <a:lumMod val="60000"/>
            <a:lumOff val="4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900" b="0" i="0" u="none" strike="noStrike" kern="1200" cap="all" baseline="0">
          <a:solidFill>
            <a:srgbClr val="000000">
              <a:lumMod val="65000"/>
              <a:lumOff val="35000"/>
            </a:srgbClr>
          </a:solidFill>
          <a:latin typeface="Algerian" panose="04020705040A02060702" pitchFamily="82" charset="0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latin typeface="Algerian" panose="04020705040A02060702" pitchFamily="82" charset="0"/>
              </a:rPr>
              <a:t>Productivity</a:t>
            </a:r>
            <a:r>
              <a:rPr lang="en-US" sz="1400" baseline="0">
                <a:latin typeface="Algerian" panose="04020705040A02060702" pitchFamily="82" charset="0"/>
              </a:rPr>
              <a:t> score analysis</a:t>
            </a:r>
            <a:endParaRPr lang="en-US" sz="1400">
              <a:latin typeface="Algerian" panose="04020705040A02060702" pitchFamily="82" charset="0"/>
            </a:endParaRPr>
          </a:p>
        </c:rich>
      </c:tx>
      <c:layout>
        <c:manualLayout>
          <c:xMode val="edge"/>
          <c:yMode val="edge"/>
          <c:x val="0.1902430008748906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0395953630796152"/>
          <c:y val="0.16468085106382982"/>
          <c:w val="0.64463079615048124"/>
          <c:h val="0.65095727927626068"/>
        </c:manualLayout>
      </c:layout>
      <c:barChart>
        <c:barDir val="bar"/>
        <c:grouping val="clustered"/>
        <c:varyColors val="0"/>
        <c:ser>
          <c:idx val="2"/>
          <c:order val="2"/>
          <c:tx>
            <c:strRef>
              <c:f>Tables!$G$8</c:f>
              <c:strCache>
                <c:ptCount val="1"/>
                <c:pt idx="0">
                  <c:v>Productivity_Score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shade val="65000"/>
                  </a:schemeClr>
                </a:gs>
                <a:gs pos="75000">
                  <a:schemeClr val="accent6">
                    <a:shade val="65000"/>
                    <a:lumMod val="60000"/>
                    <a:lumOff val="40000"/>
                  </a:schemeClr>
                </a:gs>
                <a:gs pos="51000">
                  <a:schemeClr val="accent6">
                    <a:shade val="65000"/>
                    <a:alpha val="75000"/>
                  </a:schemeClr>
                </a:gs>
                <a:gs pos="100000">
                  <a:schemeClr val="accent6">
                    <a:shade val="65000"/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multiLvlStrRef>
              <c:f>Tables!$B$9:$D$13</c:f>
              <c:multiLvlStrCache>
                <c:ptCount val="5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</c:lvl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</c:lvl>
                <c:lvl>
                  <c:pt idx="0">
                    <c:v>107</c:v>
                  </c:pt>
                  <c:pt idx="1">
                    <c:v>125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104</c:v>
                  </c:pt>
                </c:lvl>
              </c:multiLvlStrCache>
            </c:multiLvlStrRef>
          </c:cat>
          <c:val>
            <c:numRef>
              <c:f>Tables!$G$9:$G$13</c:f>
              <c:numCache>
                <c:formatCode>General</c:formatCode>
                <c:ptCount val="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45-4BDF-A27D-EA5DA1EC0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1752067871"/>
        <c:axId val="175206870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Tables!$E$8</c15:sqref>
                        </c15:formulaRef>
                      </c:ext>
                    </c:extLst>
                    <c:strCache>
                      <c:ptCount val="1"/>
                      <c:pt idx="0">
                        <c:v>Hours_Worked</c:v>
                      </c:pt>
                    </c:strCache>
                  </c:strRef>
                </c:tx>
                <c:spPr>
                  <a:gradFill flip="none" rotWithShape="1">
                    <a:gsLst>
                      <a:gs pos="0">
                        <a:schemeClr val="accent6">
                          <a:tint val="65000"/>
                        </a:schemeClr>
                      </a:gs>
                      <a:gs pos="75000">
                        <a:schemeClr val="accent6">
                          <a:tint val="65000"/>
                          <a:lumMod val="60000"/>
                          <a:lumOff val="40000"/>
                        </a:schemeClr>
                      </a:gs>
                      <a:gs pos="51000">
                        <a:schemeClr val="accent6">
                          <a:tint val="65000"/>
                          <a:alpha val="75000"/>
                        </a:schemeClr>
                      </a:gs>
                      <a:gs pos="100000">
                        <a:schemeClr val="accent6">
                          <a:tint val="65000"/>
                          <a:lumMod val="20000"/>
                          <a:lumOff val="80000"/>
                          <a:alpha val="15000"/>
                        </a:schemeClr>
                      </a:gs>
                    </a:gsLst>
                    <a:lin ang="10800000" scaled="1"/>
                    <a:tileRect/>
                  </a:gra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Tables!$B$9:$D$13</c15:sqref>
                        </c15:formulaRef>
                      </c:ext>
                    </c:extLst>
                    <c:multiLvlStrCache>
                      <c:ptCount val="5"/>
                      <c:lvl>
                        <c:pt idx="0">
                          <c:v>IT</c:v>
                        </c:pt>
                        <c:pt idx="1">
                          <c:v>IT</c:v>
                        </c:pt>
                        <c:pt idx="2">
                          <c:v>IT</c:v>
                        </c:pt>
                        <c:pt idx="3">
                          <c:v>Marketing</c:v>
                        </c:pt>
                        <c:pt idx="4">
                          <c:v>IT</c:v>
                        </c:pt>
                      </c:lvl>
                      <c:lvl>
                        <c:pt idx="0">
                          <c:v>Rahul</c:v>
                        </c:pt>
                        <c:pt idx="1">
                          <c:v>Tanya</c:v>
                        </c:pt>
                        <c:pt idx="2">
                          <c:v>Rakesh</c:v>
                        </c:pt>
                        <c:pt idx="3">
                          <c:v>Neeraj</c:v>
                        </c:pt>
                        <c:pt idx="4">
                          <c:v>Riya</c:v>
                        </c:pt>
                      </c:lvl>
                      <c:lvl>
                        <c:pt idx="0">
                          <c:v>107</c:v>
                        </c:pt>
                        <c:pt idx="1">
                          <c:v>125</c:v>
                        </c:pt>
                        <c:pt idx="2">
                          <c:v>115</c:v>
                        </c:pt>
                        <c:pt idx="3">
                          <c:v>123</c:v>
                        </c:pt>
                        <c:pt idx="4">
                          <c:v>104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Tables!$E$9:$E$13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47</c:v>
                      </c:pt>
                      <c:pt idx="2">
                        <c:v>48</c:v>
                      </c:pt>
                      <c:pt idx="3">
                        <c:v>46</c:v>
                      </c:pt>
                      <c:pt idx="4">
                        <c:v>45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C45-4BDF-A27D-EA5DA1EC0C0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Tables!$F$8</c15:sqref>
                        </c15:formulaRef>
                      </c:ext>
                    </c:extLst>
                    <c:strCache>
                      <c:ptCount val="1"/>
                      <c:pt idx="0">
                        <c:v>Tasks_Completed</c:v>
                      </c:pt>
                    </c:strCache>
                  </c:strRef>
                </c:tx>
                <c:spPr>
                  <a:gradFill flip="none" rotWithShape="1">
                    <a:gsLst>
                      <a:gs pos="0">
                        <a:schemeClr val="accent6"/>
                      </a:gs>
                      <a:gs pos="75000">
                        <a:schemeClr val="accent6">
                          <a:lumMod val="60000"/>
                          <a:lumOff val="40000"/>
                        </a:schemeClr>
                      </a:gs>
                      <a:gs pos="51000">
                        <a:schemeClr val="accent6">
                          <a:alpha val="75000"/>
                        </a:schemeClr>
                      </a:gs>
                      <a:gs pos="100000">
                        <a:schemeClr val="accent6">
                          <a:lumMod val="20000"/>
                          <a:lumOff val="80000"/>
                          <a:alpha val="15000"/>
                        </a:schemeClr>
                      </a:gs>
                    </a:gsLst>
                    <a:lin ang="10800000" scaled="1"/>
                    <a:tileRect/>
                  </a:gra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Tables!$B$9:$D$13</c15:sqref>
                        </c15:formulaRef>
                      </c:ext>
                    </c:extLst>
                    <c:multiLvlStrCache>
                      <c:ptCount val="5"/>
                      <c:lvl>
                        <c:pt idx="0">
                          <c:v>IT</c:v>
                        </c:pt>
                        <c:pt idx="1">
                          <c:v>IT</c:v>
                        </c:pt>
                        <c:pt idx="2">
                          <c:v>IT</c:v>
                        </c:pt>
                        <c:pt idx="3">
                          <c:v>Marketing</c:v>
                        </c:pt>
                        <c:pt idx="4">
                          <c:v>IT</c:v>
                        </c:pt>
                      </c:lvl>
                      <c:lvl>
                        <c:pt idx="0">
                          <c:v>Rahul</c:v>
                        </c:pt>
                        <c:pt idx="1">
                          <c:v>Tanya</c:v>
                        </c:pt>
                        <c:pt idx="2">
                          <c:v>Rakesh</c:v>
                        </c:pt>
                        <c:pt idx="3">
                          <c:v>Neeraj</c:v>
                        </c:pt>
                        <c:pt idx="4">
                          <c:v>Riya</c:v>
                        </c:pt>
                      </c:lvl>
                      <c:lvl>
                        <c:pt idx="0">
                          <c:v>107</c:v>
                        </c:pt>
                        <c:pt idx="1">
                          <c:v>125</c:v>
                        </c:pt>
                        <c:pt idx="2">
                          <c:v>115</c:v>
                        </c:pt>
                        <c:pt idx="3">
                          <c:v>123</c:v>
                        </c:pt>
                        <c:pt idx="4">
                          <c:v>104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Tables!$F$9:$F$13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80</c:v>
                      </c:pt>
                      <c:pt idx="1">
                        <c:v>79</c:v>
                      </c:pt>
                      <c:pt idx="2">
                        <c:v>78</c:v>
                      </c:pt>
                      <c:pt idx="3">
                        <c:v>77</c:v>
                      </c:pt>
                      <c:pt idx="4">
                        <c:v>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C45-4BDF-A27D-EA5DA1EC0C0D}"/>
                  </c:ext>
                </c:extLst>
              </c15:ser>
            </c15:filteredBarSeries>
          </c:ext>
        </c:extLst>
      </c:barChart>
      <c:catAx>
        <c:axId val="17520678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Algerian" panose="04020705040A02060702" pitchFamily="82" charset="0"/>
                  </a:rPr>
                  <a:t>employee</a:t>
                </a:r>
                <a:r>
                  <a:rPr lang="en-US" baseline="0">
                    <a:latin typeface="Algerian" panose="04020705040A02060702" pitchFamily="82" charset="0"/>
                  </a:rPr>
                  <a:t> details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068703"/>
        <c:crosses val="autoZero"/>
        <c:auto val="1"/>
        <c:lblAlgn val="ctr"/>
        <c:lblOffset val="100"/>
        <c:noMultiLvlLbl val="0"/>
      </c:catAx>
      <c:valAx>
        <c:axId val="175206870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latin typeface="Algerian" panose="04020705040A02060702" pitchFamily="82" charset="0"/>
                  </a:rPr>
                  <a:t>Productivity</a:t>
                </a:r>
                <a:r>
                  <a:rPr lang="en-IN" baseline="0">
                    <a:latin typeface="Algerian" panose="04020705040A02060702" pitchFamily="82" charset="0"/>
                  </a:rPr>
                  <a:t> score</a:t>
                </a:r>
                <a:endParaRPr lang="en-IN">
                  <a:latin typeface="Algerian" panose="04020705040A02060702" pitchFamily="8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067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bg2">
            <a:lumMod val="100000"/>
          </a:schemeClr>
        </a:gs>
        <a:gs pos="100000">
          <a:schemeClr val="accent6">
            <a:lumMod val="60000"/>
            <a:lumOff val="4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107950</xdr:colOff>
      <xdr:row>3</xdr:row>
      <xdr:rowOff>50800</xdr:rowOff>
    </xdr:from>
    <xdr:to>
      <xdr:col>18</xdr:col>
      <xdr:colOff>438150</xdr:colOff>
      <xdr:row>22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43391E-C733-4E5B-8D36-F1D031CDF7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349250</xdr:colOff>
      <xdr:row>3</xdr:row>
      <xdr:rowOff>44450</xdr:rowOff>
    </xdr:from>
    <xdr:to>
      <xdr:col>9</xdr:col>
      <xdr:colOff>44450</xdr:colOff>
      <xdr:row>22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8CE107-531C-43D9-90C6-668BD003C5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323850</xdr:colOff>
      <xdr:row>0</xdr:row>
      <xdr:rowOff>57150</xdr:rowOff>
    </xdr:from>
    <xdr:to>
      <xdr:col>18</xdr:col>
      <xdr:colOff>368300</xdr:colOff>
      <xdr:row>2</xdr:row>
      <xdr:rowOff>139700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D02EFBBA-6118-C0F1-0EDF-8760E52DAC67}"/>
            </a:ext>
          </a:extLst>
        </xdr:cNvPr>
        <xdr:cNvSpPr/>
      </xdr:nvSpPr>
      <xdr:spPr>
        <a:xfrm>
          <a:off x="933450" y="57150"/>
          <a:ext cx="10407650" cy="400050"/>
        </a:xfrm>
        <a:prstGeom prst="roundRect">
          <a:avLst/>
        </a:prstGeom>
        <a:gradFill flip="none" rotWithShape="1">
          <a:gsLst>
            <a:gs pos="0">
              <a:schemeClr val="accent6">
                <a:lumMod val="75000"/>
                <a:tint val="66000"/>
                <a:satMod val="160000"/>
              </a:schemeClr>
            </a:gs>
            <a:gs pos="50000">
              <a:schemeClr val="accent6">
                <a:lumMod val="75000"/>
                <a:tint val="44500"/>
                <a:satMod val="160000"/>
              </a:schemeClr>
            </a:gs>
            <a:gs pos="100000">
              <a:schemeClr val="accent6">
                <a:lumMod val="75000"/>
                <a:tint val="23500"/>
                <a:satMod val="160000"/>
              </a:scheme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 b="1">
              <a:solidFill>
                <a:schemeClr val="tx1">
                  <a:lumMod val="75000"/>
                  <a:lumOff val="25000"/>
                </a:schemeClr>
              </a:solidFill>
              <a:latin typeface="Algerian" panose="04020705040A02060702" pitchFamily="82" charset="0"/>
            </a:rPr>
            <a:t>Employee Work Productaivity Analysis</a:t>
          </a:r>
        </a:p>
      </xdr:txBody>
    </xdr:sp>
    <xdr:clientData/>
  </xdr:twoCellAnchor>
  <xdr:twoCellAnchor>
    <xdr:from>
      <xdr:col>0</xdr:col>
      <xdr:colOff>107950</xdr:colOff>
      <xdr:row>0</xdr:row>
      <xdr:rowOff>82550</xdr:rowOff>
    </xdr:from>
    <xdr:to>
      <xdr:col>1</xdr:col>
      <xdr:colOff>292100</xdr:colOff>
      <xdr:row>24</xdr:row>
      <xdr:rowOff>38100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5DFC6D02-F838-7570-1218-0F1110BD2B36}"/>
            </a:ext>
          </a:extLst>
        </xdr:cNvPr>
        <xdr:cNvSpPr/>
      </xdr:nvSpPr>
      <xdr:spPr>
        <a:xfrm>
          <a:off x="107950" y="82550"/>
          <a:ext cx="793750" cy="3765550"/>
        </a:xfrm>
        <a:prstGeom prst="roundRect">
          <a:avLst/>
        </a:prstGeom>
        <a:gradFill flip="none" rotWithShape="1">
          <a:gsLst>
            <a:gs pos="0">
              <a:schemeClr val="accent6">
                <a:lumMod val="75000"/>
                <a:tint val="66000"/>
                <a:satMod val="160000"/>
              </a:schemeClr>
            </a:gs>
            <a:gs pos="50000">
              <a:schemeClr val="accent6">
                <a:lumMod val="75000"/>
                <a:tint val="44500"/>
                <a:satMod val="160000"/>
              </a:schemeClr>
            </a:gs>
            <a:gs pos="100000">
              <a:schemeClr val="accent6">
                <a:lumMod val="75000"/>
                <a:tint val="23500"/>
                <a:satMod val="160000"/>
              </a:schemeClr>
            </a:gs>
          </a:gsLst>
          <a:lin ang="81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IN" sz="3200" b="1">
              <a:solidFill>
                <a:schemeClr val="tx1">
                  <a:lumMod val="75000"/>
                  <a:lumOff val="25000"/>
                </a:schemeClr>
              </a:solidFill>
              <a:latin typeface="Algerian" panose="04020705040A02060702" pitchFamily="82" charset="0"/>
            </a:rPr>
            <a:t>DASHBOARD</a:t>
          </a:r>
        </a:p>
      </xdr:txBody>
    </xdr:sp>
    <xdr:clientData/>
  </xdr:twoCellAnchor>
  <xdr:twoCellAnchor>
    <xdr:from>
      <xdr:col>1</xdr:col>
      <xdr:colOff>349250</xdr:colOff>
      <xdr:row>22</xdr:row>
      <xdr:rowOff>76200</xdr:rowOff>
    </xdr:from>
    <xdr:to>
      <xdr:col>18</xdr:col>
      <xdr:colOff>425450</xdr:colOff>
      <xdr:row>24</xdr:row>
      <xdr:rowOff>31750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4216CB5-4B86-FA97-C99B-27C42501D0BF}"/>
            </a:ext>
          </a:extLst>
        </xdr:cNvPr>
        <xdr:cNvSpPr/>
      </xdr:nvSpPr>
      <xdr:spPr>
        <a:xfrm>
          <a:off x="958850" y="3568700"/>
          <a:ext cx="10439400" cy="273050"/>
        </a:xfrm>
        <a:prstGeom prst="roundRect">
          <a:avLst/>
        </a:prstGeom>
        <a:gradFill flip="none" rotWithShape="1">
          <a:gsLst>
            <a:gs pos="0">
              <a:schemeClr val="accent6">
                <a:lumMod val="75000"/>
                <a:tint val="66000"/>
                <a:satMod val="160000"/>
              </a:schemeClr>
            </a:gs>
            <a:gs pos="50000">
              <a:schemeClr val="accent6">
                <a:lumMod val="75000"/>
                <a:tint val="44500"/>
                <a:satMod val="160000"/>
              </a:schemeClr>
            </a:gs>
            <a:gs pos="100000">
              <a:schemeClr val="accent6">
                <a:lumMod val="75000"/>
                <a:tint val="23500"/>
                <a:satMod val="16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  <a:latin typeface="Algerian" panose="04020705040A02060702" pitchFamily="82" charset="0"/>
            </a:rPr>
            <a:t>Conclusion :- there is positive relationship</a:t>
          </a:r>
          <a:r>
            <a:rPr lang="en-IN" sz="1100" b="1" baseline="0">
              <a:solidFill>
                <a:schemeClr val="tx1"/>
              </a:solidFill>
              <a:latin typeface="Algerian" panose="04020705040A02060702" pitchFamily="82" charset="0"/>
            </a:rPr>
            <a:t> between productivity score and no. of hour worked</a:t>
          </a:r>
          <a:endParaRPr lang="en-IN" sz="1100" b="1">
            <a:solidFill>
              <a:schemeClr val="tx1"/>
            </a:solidFill>
            <a:latin typeface="Algerian" panose="04020705040A02060702" pitchFamily="82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901.456159606481" createdVersion="8" refreshedVersion="8" minRefreshableVersion="3" recordCount="25" xr:uid="{4EEEBD2A-4512-4EDC-BEFC-6C60C5A1E408}">
  <cacheSource type="worksheet">
    <worksheetSource ref="A1:G26" sheet="Dataset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IT"/>
        <s v="Marketing"/>
        <s v="Sales"/>
        <s v="HR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7"/>
    <s v="Rahul"/>
    <x v="0"/>
    <n v="50"/>
    <n v="80"/>
    <n v="100"/>
    <n v="5"/>
  </r>
  <r>
    <n v="125"/>
    <s v="Tanya"/>
    <x v="0"/>
    <n v="47"/>
    <n v="79"/>
    <n v="99"/>
    <n v="5"/>
  </r>
  <r>
    <n v="115"/>
    <s v="Rakesh"/>
    <x v="0"/>
    <n v="48"/>
    <n v="78"/>
    <n v="98"/>
    <n v="5"/>
  </r>
  <r>
    <n v="123"/>
    <s v="Neeraj"/>
    <x v="1"/>
    <n v="46"/>
    <n v="77"/>
    <n v="96"/>
    <n v="5"/>
  </r>
  <r>
    <n v="104"/>
    <s v="Riya"/>
    <x v="0"/>
    <n v="45"/>
    <n v="75"/>
    <n v="95"/>
    <n v="5"/>
  </r>
  <r>
    <n v="112"/>
    <s v="Pooja"/>
    <x v="1"/>
    <n v="44"/>
    <n v="73"/>
    <n v="94"/>
    <n v="5"/>
  </r>
  <r>
    <n v="118"/>
    <s v="Arjun"/>
    <x v="1"/>
    <n v="43"/>
    <n v="75"/>
    <n v="93"/>
    <n v="5"/>
  </r>
  <r>
    <n v="109"/>
    <s v="Kunal"/>
    <x v="1"/>
    <n v="42"/>
    <n v="70"/>
    <n v="92"/>
    <n v="5"/>
  </r>
  <r>
    <n v="102"/>
    <s v="Meera"/>
    <x v="1"/>
    <n v="40"/>
    <n v="65"/>
    <n v="90"/>
    <n v="5"/>
  </r>
  <r>
    <n v="114"/>
    <s v="Deepak"/>
    <x v="2"/>
    <n v="41"/>
    <n v="66"/>
    <n v="89"/>
    <n v="4"/>
  </r>
  <r>
    <n v="119"/>
    <s v="Anjali"/>
    <x v="0"/>
    <n v="39"/>
    <n v="60"/>
    <n v="87"/>
    <n v="4"/>
  </r>
  <r>
    <n v="106"/>
    <s v="Neha"/>
    <x v="2"/>
    <n v="38"/>
    <n v="58"/>
    <n v="85"/>
    <n v="4"/>
  </r>
  <r>
    <n v="110"/>
    <s v="Sneha"/>
    <x v="2"/>
    <n v="37"/>
    <n v="55"/>
    <n v="83"/>
    <n v="4"/>
  </r>
  <r>
    <n v="101"/>
    <s v="Aakash"/>
    <x v="2"/>
    <n v="35"/>
    <n v="50"/>
    <n v="80"/>
    <n v="4"/>
  </r>
  <r>
    <n v="120"/>
    <s v="Suman"/>
    <x v="2"/>
    <n v="36"/>
    <n v="52"/>
    <n v="78"/>
    <n v="4"/>
  </r>
  <r>
    <n v="124"/>
    <s v="Akash"/>
    <x v="2"/>
    <n v="34"/>
    <n v="48"/>
    <n v="76"/>
    <n v="3"/>
  </r>
  <r>
    <n v="113"/>
    <s v="Varun"/>
    <x v="3"/>
    <n v="33"/>
    <n v="45"/>
    <n v="75"/>
    <n v="3"/>
  </r>
  <r>
    <n v="122"/>
    <s v="Jyoti"/>
    <x v="3"/>
    <n v="32"/>
    <n v="44"/>
    <n v="74"/>
    <n v="3"/>
  </r>
  <r>
    <n v="117"/>
    <s v="Sanjay"/>
    <x v="3"/>
    <n v="31"/>
    <n v="42"/>
    <n v="72"/>
    <n v="3"/>
  </r>
  <r>
    <n v="103"/>
    <s v="Suresh"/>
    <x v="3"/>
    <n v="30"/>
    <n v="40"/>
    <n v="70"/>
    <n v="3"/>
  </r>
  <r>
    <n v="111"/>
    <s v="Amit"/>
    <x v="4"/>
    <n v="29"/>
    <n v="38"/>
    <n v="68"/>
    <n v="3"/>
  </r>
  <r>
    <n v="108"/>
    <s v="Priya"/>
    <x v="3"/>
    <n v="28"/>
    <n v="35"/>
    <n v="65"/>
    <n v="3"/>
  </r>
  <r>
    <n v="121"/>
    <s v="Mohan"/>
    <x v="4"/>
    <n v="27"/>
    <n v="34"/>
    <n v="64"/>
    <n v="2"/>
  </r>
  <r>
    <n v="116"/>
    <s v="Kavita"/>
    <x v="4"/>
    <n v="26"/>
    <n v="32"/>
    <n v="62"/>
    <n v="2"/>
  </r>
  <r>
    <n v="105"/>
    <s v="Prakash"/>
    <x v="4"/>
    <n v="25"/>
    <n v="30"/>
    <n v="6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C1CA6E-38C2-40A9-91CD-DDBF511D5FC4}" name="PivotTable2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8:C24" firstHeaderRow="1" firstDataRow="1" firstDataCol="1"/>
  <pivotFields count="7">
    <pivotField showAll="0"/>
    <pivotField showAll="0"/>
    <pivotField axis="axisRow" showAll="0">
      <items count="6">
        <item x="4"/>
        <item x="3"/>
        <item x="0"/>
        <item x="1"/>
        <item x="2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p of Productivity_Score" fld="5" subtotal="stdDevp" baseField="2" baseItem="0"/>
  </dataFields>
  <formats count="12">
    <format dxfId="11">
      <pivotArea collapsedLevelsAreSubtotals="1" fieldPosition="0">
        <references count="1">
          <reference field="2" count="1">
            <x v="0"/>
          </reference>
        </references>
      </pivotArea>
    </format>
    <format dxfId="10">
      <pivotArea collapsedLevelsAreSubtotals="1" fieldPosition="0">
        <references count="1">
          <reference field="2" count="4">
            <x v="1"/>
            <x v="2"/>
            <x v="3"/>
            <x v="4"/>
          </reference>
        </references>
      </pivotArea>
    </format>
    <format dxfId="9">
      <pivotArea grandRow="1" outline="0" collapsedLevelsAreSubtotals="1" fieldPosition="0"/>
    </format>
    <format dxfId="8">
      <pivotArea outline="0" collapsedLevelsAreSubtotals="1" fieldPosition="0"/>
    </format>
    <format dxfId="7">
      <pivotArea dataOnly="0" labelOnly="1" fieldPosition="0">
        <references count="1">
          <reference field="2" count="0"/>
        </references>
      </pivotArea>
    </format>
    <format dxfId="6">
      <pivotArea dataOnly="0" labelOnly="1" grandRow="1" outline="0" fieldPosition="0"/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2" type="button" dataOnly="0" labelOnly="1" outline="0" axis="axisRow" fieldPosition="0"/>
    </format>
    <format dxfId="2">
      <pivotArea dataOnly="0" labelOnly="1" fieldPosition="0">
        <references count="1">
          <reference field="2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6"/>
  <sheetViews>
    <sheetView workbookViewId="0">
      <selection activeCell="H8" sqref="H8"/>
    </sheetView>
  </sheetViews>
  <sheetFormatPr defaultColWidth="12.6328125" defaultRowHeight="15.75" customHeight="1" x14ac:dyDescent="0.25"/>
  <cols>
    <col min="1" max="1" width="11.81640625" bestFit="1" customWidth="1"/>
    <col min="2" max="2" width="7.36328125" bestFit="1" customWidth="1"/>
    <col min="3" max="3" width="11.08984375" bestFit="1" customWidth="1"/>
    <col min="4" max="4" width="13.6328125" customWidth="1"/>
    <col min="5" max="5" width="15.7265625" bestFit="1" customWidth="1"/>
    <col min="6" max="6" width="16.54296875" bestFit="1" customWidth="1"/>
    <col min="7" max="7" width="18.08984375" bestFit="1" customWidth="1"/>
    <col min="8" max="8" width="24.54296875" bestFit="1" customWidth="1"/>
    <col min="9" max="9" width="14.54296875" bestFit="1" customWidth="1"/>
    <col min="10" max="10" width="44.453125" bestFit="1" customWidth="1"/>
  </cols>
  <sheetData>
    <row r="1" spans="1: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5" t="s">
        <v>6</v>
      </c>
      <c r="H1" s="18" t="s">
        <v>42</v>
      </c>
      <c r="I1" s="18" t="s">
        <v>47</v>
      </c>
    </row>
    <row r="2" spans="1:9" ht="15.75" customHeight="1" x14ac:dyDescent="0.35">
      <c r="A2" s="3">
        <v>118</v>
      </c>
      <c r="B2" s="3" t="s">
        <v>29</v>
      </c>
      <c r="C2" s="3" t="s">
        <v>10</v>
      </c>
      <c r="D2" s="3">
        <v>43</v>
      </c>
      <c r="E2" s="3">
        <v>75</v>
      </c>
      <c r="F2" s="3">
        <v>93</v>
      </c>
      <c r="G2" s="16">
        <v>5</v>
      </c>
      <c r="H2" s="19">
        <f t="shared" ref="H2:H26" si="0">(F2*G2)/D2</f>
        <v>10.813953488372093</v>
      </c>
      <c r="I2" s="19">
        <f t="shared" ref="I2:I26" si="1">(E2/D2)</f>
        <v>1.7441860465116279</v>
      </c>
    </row>
    <row r="3" spans="1:9" ht="15.75" customHeight="1" x14ac:dyDescent="0.35">
      <c r="A3" s="2">
        <v>125</v>
      </c>
      <c r="B3" s="2" t="s">
        <v>36</v>
      </c>
      <c r="C3" s="2" t="s">
        <v>14</v>
      </c>
      <c r="D3" s="2">
        <v>47</v>
      </c>
      <c r="E3" s="2">
        <v>79</v>
      </c>
      <c r="F3" s="2">
        <v>99</v>
      </c>
      <c r="G3" s="17">
        <v>5</v>
      </c>
      <c r="H3" s="19">
        <f t="shared" si="0"/>
        <v>10.531914893617021</v>
      </c>
      <c r="I3" s="19">
        <f t="shared" si="1"/>
        <v>1.6808510638297873</v>
      </c>
    </row>
    <row r="4" spans="1:9" ht="15.75" customHeight="1" x14ac:dyDescent="0.35">
      <c r="A4" s="2">
        <v>123</v>
      </c>
      <c r="B4" s="2" t="s">
        <v>34</v>
      </c>
      <c r="C4" s="2" t="s">
        <v>10</v>
      </c>
      <c r="D4" s="2">
        <v>46</v>
      </c>
      <c r="E4" s="2">
        <v>77</v>
      </c>
      <c r="F4" s="2">
        <v>96</v>
      </c>
      <c r="G4" s="17">
        <v>5</v>
      </c>
      <c r="H4" s="19">
        <f t="shared" si="0"/>
        <v>10.434782608695652</v>
      </c>
      <c r="I4" s="19">
        <f t="shared" si="1"/>
        <v>1.673913043478261</v>
      </c>
    </row>
    <row r="5" spans="1:9" ht="15.75" customHeight="1" x14ac:dyDescent="0.35">
      <c r="A5" s="2">
        <v>109</v>
      </c>
      <c r="B5" s="2" t="s">
        <v>20</v>
      </c>
      <c r="C5" s="2" t="s">
        <v>10</v>
      </c>
      <c r="D5" s="2">
        <v>42</v>
      </c>
      <c r="E5" s="2">
        <v>70</v>
      </c>
      <c r="F5" s="2">
        <v>92</v>
      </c>
      <c r="G5" s="17">
        <v>5</v>
      </c>
      <c r="H5" s="19">
        <f t="shared" si="0"/>
        <v>10.952380952380953</v>
      </c>
      <c r="I5" s="19">
        <f t="shared" si="1"/>
        <v>1.6666666666666667</v>
      </c>
    </row>
    <row r="6" spans="1:9" ht="15.75" customHeight="1" x14ac:dyDescent="0.35">
      <c r="A6" s="3">
        <v>104</v>
      </c>
      <c r="B6" s="3" t="s">
        <v>13</v>
      </c>
      <c r="C6" s="3" t="s">
        <v>14</v>
      </c>
      <c r="D6" s="3">
        <v>45</v>
      </c>
      <c r="E6" s="3">
        <v>75</v>
      </c>
      <c r="F6" s="3">
        <v>95</v>
      </c>
      <c r="G6" s="16">
        <v>5</v>
      </c>
      <c r="H6" s="19">
        <f t="shared" si="0"/>
        <v>10.555555555555555</v>
      </c>
      <c r="I6" s="19">
        <f t="shared" si="1"/>
        <v>1.6666666666666667</v>
      </c>
    </row>
    <row r="7" spans="1:9" ht="15.75" customHeight="1" x14ac:dyDescent="0.35">
      <c r="A7" s="3">
        <v>112</v>
      </c>
      <c r="B7" s="3" t="s">
        <v>23</v>
      </c>
      <c r="C7" s="3" t="s">
        <v>10</v>
      </c>
      <c r="D7" s="3">
        <v>44</v>
      </c>
      <c r="E7" s="3">
        <v>73</v>
      </c>
      <c r="F7" s="3">
        <v>94</v>
      </c>
      <c r="G7" s="16">
        <v>5</v>
      </c>
      <c r="H7" s="19">
        <f t="shared" si="0"/>
        <v>10.681818181818182</v>
      </c>
      <c r="I7" s="19">
        <f t="shared" si="1"/>
        <v>1.6590909090909092</v>
      </c>
    </row>
    <row r="8" spans="1:9" ht="15.75" customHeight="1" x14ac:dyDescent="0.35">
      <c r="A8" s="3">
        <v>102</v>
      </c>
      <c r="B8" s="3" t="s">
        <v>9</v>
      </c>
      <c r="C8" s="3" t="s">
        <v>10</v>
      </c>
      <c r="D8" s="3">
        <v>40</v>
      </c>
      <c r="E8" s="3">
        <v>65</v>
      </c>
      <c r="F8" s="3">
        <v>90</v>
      </c>
      <c r="G8" s="16">
        <v>5</v>
      </c>
      <c r="H8" s="19">
        <f t="shared" si="0"/>
        <v>11.25</v>
      </c>
      <c r="I8" s="19">
        <f t="shared" si="1"/>
        <v>1.625</v>
      </c>
    </row>
    <row r="9" spans="1:9" ht="15.75" customHeight="1" x14ac:dyDescent="0.35">
      <c r="A9" s="2">
        <v>115</v>
      </c>
      <c r="B9" s="2" t="s">
        <v>26</v>
      </c>
      <c r="C9" s="2" t="s">
        <v>14</v>
      </c>
      <c r="D9" s="2">
        <v>48</v>
      </c>
      <c r="E9" s="2">
        <v>78</v>
      </c>
      <c r="F9" s="2">
        <v>98</v>
      </c>
      <c r="G9" s="17">
        <v>5</v>
      </c>
      <c r="H9" s="19">
        <f t="shared" si="0"/>
        <v>10.208333333333334</v>
      </c>
      <c r="I9" s="19">
        <f t="shared" si="1"/>
        <v>1.625</v>
      </c>
    </row>
    <row r="10" spans="1:9" ht="15.75" customHeight="1" x14ac:dyDescent="0.35">
      <c r="A10" s="3">
        <v>114</v>
      </c>
      <c r="B10" s="3" t="s">
        <v>25</v>
      </c>
      <c r="C10" s="3" t="s">
        <v>8</v>
      </c>
      <c r="D10" s="3">
        <v>41</v>
      </c>
      <c r="E10" s="3">
        <v>66</v>
      </c>
      <c r="F10" s="3">
        <v>89</v>
      </c>
      <c r="G10" s="16">
        <v>4</v>
      </c>
      <c r="H10" s="19">
        <f t="shared" si="0"/>
        <v>8.6829268292682933</v>
      </c>
      <c r="I10" s="19">
        <f t="shared" si="1"/>
        <v>1.6097560975609757</v>
      </c>
    </row>
    <row r="11" spans="1:9" ht="15.75" customHeight="1" x14ac:dyDescent="0.35">
      <c r="A11" s="2">
        <v>107</v>
      </c>
      <c r="B11" s="2" t="s">
        <v>18</v>
      </c>
      <c r="C11" s="2" t="s">
        <v>14</v>
      </c>
      <c r="D11" s="2">
        <v>50</v>
      </c>
      <c r="E11" s="2">
        <v>80</v>
      </c>
      <c r="F11" s="2">
        <v>100</v>
      </c>
      <c r="G11" s="17">
        <v>5</v>
      </c>
      <c r="H11" s="19">
        <f t="shared" si="0"/>
        <v>10</v>
      </c>
      <c r="I11" s="19">
        <f t="shared" si="1"/>
        <v>1.6</v>
      </c>
    </row>
    <row r="12" spans="1:9" ht="15.75" customHeight="1" x14ac:dyDescent="0.35">
      <c r="A12" s="2">
        <v>119</v>
      </c>
      <c r="B12" s="2" t="s">
        <v>30</v>
      </c>
      <c r="C12" s="2" t="s">
        <v>14</v>
      </c>
      <c r="D12" s="2">
        <v>39</v>
      </c>
      <c r="E12" s="2">
        <v>60</v>
      </c>
      <c r="F12" s="2">
        <v>87</v>
      </c>
      <c r="G12" s="17">
        <v>4</v>
      </c>
      <c r="H12" s="19">
        <f t="shared" si="0"/>
        <v>8.9230769230769234</v>
      </c>
      <c r="I12" s="19">
        <f t="shared" si="1"/>
        <v>1.5384615384615385</v>
      </c>
    </row>
    <row r="13" spans="1:9" ht="14.5" x14ac:dyDescent="0.35">
      <c r="A13" s="3">
        <v>106</v>
      </c>
      <c r="B13" s="3" t="s">
        <v>17</v>
      </c>
      <c r="C13" s="3" t="s">
        <v>8</v>
      </c>
      <c r="D13" s="3">
        <v>38</v>
      </c>
      <c r="E13" s="3">
        <v>58</v>
      </c>
      <c r="F13" s="3">
        <v>85</v>
      </c>
      <c r="G13" s="16">
        <v>4</v>
      </c>
      <c r="H13" s="19">
        <f t="shared" si="0"/>
        <v>8.9473684210526319</v>
      </c>
      <c r="I13" s="19">
        <f t="shared" si="1"/>
        <v>1.5263157894736843</v>
      </c>
    </row>
    <row r="14" spans="1:9" ht="14.5" x14ac:dyDescent="0.35">
      <c r="A14" s="3">
        <v>110</v>
      </c>
      <c r="B14" s="3" t="s">
        <v>21</v>
      </c>
      <c r="C14" s="3" t="s">
        <v>8</v>
      </c>
      <c r="D14" s="3">
        <v>37</v>
      </c>
      <c r="E14" s="3">
        <v>55</v>
      </c>
      <c r="F14" s="3">
        <v>83</v>
      </c>
      <c r="G14" s="16">
        <v>4</v>
      </c>
      <c r="H14" s="19">
        <f t="shared" si="0"/>
        <v>8.9729729729729737</v>
      </c>
      <c r="I14" s="14">
        <f t="shared" si="1"/>
        <v>1.4864864864864864</v>
      </c>
    </row>
    <row r="15" spans="1:9" ht="14.5" x14ac:dyDescent="0.35">
      <c r="A15" s="3">
        <v>120</v>
      </c>
      <c r="B15" s="3" t="s">
        <v>31</v>
      </c>
      <c r="C15" s="3" t="s">
        <v>8</v>
      </c>
      <c r="D15" s="3">
        <v>36</v>
      </c>
      <c r="E15" s="3">
        <v>52</v>
      </c>
      <c r="F15" s="3">
        <v>78</v>
      </c>
      <c r="G15" s="16">
        <v>4</v>
      </c>
      <c r="H15" s="19">
        <f t="shared" si="0"/>
        <v>8.6666666666666661</v>
      </c>
      <c r="I15" s="14">
        <f t="shared" si="1"/>
        <v>1.4444444444444444</v>
      </c>
    </row>
    <row r="16" spans="1:9" ht="15.75" customHeight="1" x14ac:dyDescent="0.35">
      <c r="A16" s="2">
        <v>101</v>
      </c>
      <c r="B16" s="2" t="s">
        <v>7</v>
      </c>
      <c r="C16" s="2" t="s">
        <v>8</v>
      </c>
      <c r="D16" s="2">
        <v>35</v>
      </c>
      <c r="E16" s="2">
        <v>50</v>
      </c>
      <c r="F16" s="2">
        <v>80</v>
      </c>
      <c r="G16" s="17">
        <v>4</v>
      </c>
      <c r="H16" s="19">
        <f t="shared" si="0"/>
        <v>9.1428571428571423</v>
      </c>
      <c r="I16" s="14">
        <f t="shared" si="1"/>
        <v>1.4285714285714286</v>
      </c>
    </row>
    <row r="17" spans="1:9" ht="15.75" customHeight="1" x14ac:dyDescent="0.35">
      <c r="A17" s="3">
        <v>124</v>
      </c>
      <c r="B17" s="3" t="s">
        <v>35</v>
      </c>
      <c r="C17" s="3" t="s">
        <v>8</v>
      </c>
      <c r="D17" s="3">
        <v>34</v>
      </c>
      <c r="E17" s="3">
        <v>48</v>
      </c>
      <c r="F17" s="3">
        <v>76</v>
      </c>
      <c r="G17" s="16">
        <v>3</v>
      </c>
      <c r="H17" s="19">
        <f t="shared" si="0"/>
        <v>6.7058823529411766</v>
      </c>
      <c r="I17" s="19">
        <f t="shared" si="1"/>
        <v>1.411764705882353</v>
      </c>
    </row>
    <row r="18" spans="1:9" ht="15.75" customHeight="1" x14ac:dyDescent="0.35">
      <c r="A18" s="3">
        <v>122</v>
      </c>
      <c r="B18" s="3" t="s">
        <v>33</v>
      </c>
      <c r="C18" s="3" t="s">
        <v>12</v>
      </c>
      <c r="D18" s="3">
        <v>32</v>
      </c>
      <c r="E18" s="3">
        <v>44</v>
      </c>
      <c r="F18" s="3">
        <v>74</v>
      </c>
      <c r="G18" s="16">
        <v>3</v>
      </c>
      <c r="H18" s="19">
        <f t="shared" si="0"/>
        <v>6.9375</v>
      </c>
      <c r="I18" s="19">
        <f t="shared" si="1"/>
        <v>1.375</v>
      </c>
    </row>
    <row r="19" spans="1:9" ht="15.75" customHeight="1" x14ac:dyDescent="0.35">
      <c r="A19" s="2">
        <v>113</v>
      </c>
      <c r="B19" s="2" t="s">
        <v>24</v>
      </c>
      <c r="C19" s="2" t="s">
        <v>12</v>
      </c>
      <c r="D19" s="2">
        <v>33</v>
      </c>
      <c r="E19" s="2">
        <v>45</v>
      </c>
      <c r="F19" s="2">
        <v>75</v>
      </c>
      <c r="G19" s="17">
        <v>3</v>
      </c>
      <c r="H19" s="19">
        <f t="shared" si="0"/>
        <v>6.8181818181818183</v>
      </c>
      <c r="I19" s="19">
        <f t="shared" si="1"/>
        <v>1.3636363636363635</v>
      </c>
    </row>
    <row r="20" spans="1:9" ht="15.75" customHeight="1" x14ac:dyDescent="0.35">
      <c r="A20" s="2">
        <v>117</v>
      </c>
      <c r="B20" s="2" t="s">
        <v>28</v>
      </c>
      <c r="C20" s="2" t="s">
        <v>12</v>
      </c>
      <c r="D20" s="2">
        <v>31</v>
      </c>
      <c r="E20" s="2">
        <v>42</v>
      </c>
      <c r="F20" s="2">
        <v>72</v>
      </c>
      <c r="G20" s="17">
        <v>3</v>
      </c>
      <c r="H20" s="19">
        <f t="shared" si="0"/>
        <v>6.967741935483871</v>
      </c>
      <c r="I20" s="19">
        <f t="shared" si="1"/>
        <v>1.3548387096774193</v>
      </c>
    </row>
    <row r="21" spans="1:9" ht="14.5" x14ac:dyDescent="0.35">
      <c r="A21" s="2">
        <v>103</v>
      </c>
      <c r="B21" s="2" t="s">
        <v>11</v>
      </c>
      <c r="C21" s="2" t="s">
        <v>12</v>
      </c>
      <c r="D21" s="2">
        <v>30</v>
      </c>
      <c r="E21" s="2">
        <v>40</v>
      </c>
      <c r="F21" s="2">
        <v>70</v>
      </c>
      <c r="G21" s="17">
        <v>3</v>
      </c>
      <c r="H21" s="19">
        <f t="shared" si="0"/>
        <v>7</v>
      </c>
      <c r="I21" s="19">
        <f t="shared" si="1"/>
        <v>1.3333333333333333</v>
      </c>
    </row>
    <row r="22" spans="1:9" ht="14.5" x14ac:dyDescent="0.35">
      <c r="A22" s="2">
        <v>111</v>
      </c>
      <c r="B22" s="2" t="s">
        <v>22</v>
      </c>
      <c r="C22" s="2" t="s">
        <v>16</v>
      </c>
      <c r="D22" s="2">
        <v>29</v>
      </c>
      <c r="E22" s="2">
        <v>38</v>
      </c>
      <c r="F22" s="2">
        <v>68</v>
      </c>
      <c r="G22" s="17">
        <v>3</v>
      </c>
      <c r="H22" s="19">
        <f t="shared" si="0"/>
        <v>7.0344827586206895</v>
      </c>
      <c r="I22" s="19">
        <f t="shared" si="1"/>
        <v>1.3103448275862069</v>
      </c>
    </row>
    <row r="23" spans="1:9" ht="14.5" x14ac:dyDescent="0.35">
      <c r="A23" s="2">
        <v>121</v>
      </c>
      <c r="B23" s="2" t="s">
        <v>32</v>
      </c>
      <c r="C23" s="2" t="s">
        <v>16</v>
      </c>
      <c r="D23" s="2">
        <v>27</v>
      </c>
      <c r="E23" s="2">
        <v>34</v>
      </c>
      <c r="F23" s="2">
        <v>64</v>
      </c>
      <c r="G23" s="17">
        <v>2</v>
      </c>
      <c r="H23" s="19">
        <f t="shared" si="0"/>
        <v>4.7407407407407405</v>
      </c>
      <c r="I23" s="19">
        <f t="shared" si="1"/>
        <v>1.2592592592592593</v>
      </c>
    </row>
    <row r="24" spans="1:9" ht="14.5" x14ac:dyDescent="0.35">
      <c r="A24" s="3">
        <v>108</v>
      </c>
      <c r="B24" s="3" t="s">
        <v>19</v>
      </c>
      <c r="C24" s="3" t="s">
        <v>12</v>
      </c>
      <c r="D24" s="3">
        <v>28</v>
      </c>
      <c r="E24" s="3">
        <v>35</v>
      </c>
      <c r="F24" s="3">
        <v>65</v>
      </c>
      <c r="G24" s="16">
        <v>3</v>
      </c>
      <c r="H24" s="19">
        <f t="shared" si="0"/>
        <v>6.9642857142857144</v>
      </c>
      <c r="I24" s="19">
        <f t="shared" si="1"/>
        <v>1.25</v>
      </c>
    </row>
    <row r="25" spans="1:9" ht="14.5" x14ac:dyDescent="0.35">
      <c r="A25" s="3">
        <v>116</v>
      </c>
      <c r="B25" s="3" t="s">
        <v>27</v>
      </c>
      <c r="C25" s="3" t="s">
        <v>16</v>
      </c>
      <c r="D25" s="3">
        <v>26</v>
      </c>
      <c r="E25" s="3">
        <v>32</v>
      </c>
      <c r="F25" s="3">
        <v>62</v>
      </c>
      <c r="G25" s="16">
        <v>2</v>
      </c>
      <c r="H25" s="19">
        <f t="shared" si="0"/>
        <v>4.7692307692307692</v>
      </c>
      <c r="I25" s="19">
        <f t="shared" si="1"/>
        <v>1.2307692307692308</v>
      </c>
    </row>
    <row r="26" spans="1:9" ht="14.5" x14ac:dyDescent="0.35">
      <c r="A26" s="2">
        <v>105</v>
      </c>
      <c r="B26" s="2" t="s">
        <v>15</v>
      </c>
      <c r="C26" s="2" t="s">
        <v>16</v>
      </c>
      <c r="D26" s="2">
        <v>25</v>
      </c>
      <c r="E26" s="2">
        <v>30</v>
      </c>
      <c r="F26" s="2">
        <v>60</v>
      </c>
      <c r="G26" s="17">
        <v>2</v>
      </c>
      <c r="H26" s="19">
        <f t="shared" si="0"/>
        <v>4.8</v>
      </c>
      <c r="I26" s="19">
        <f t="shared" si="1"/>
        <v>1.2</v>
      </c>
    </row>
  </sheetData>
  <sortState xmlns:xlrd2="http://schemas.microsoft.com/office/spreadsheetml/2017/richdata2" ref="A2:I26">
    <sortCondition descending="1" ref="I1:I26"/>
  </sortState>
  <conditionalFormatting sqref="A2:H26">
    <cfRule type="expression" dxfId="14" priority="1">
      <formula>AND($G2&gt;=4, $D2&lt;AVERAGE($D$2:$D$26))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649F-ECE6-44D7-A27E-6BBCFB899EDB}">
  <dimension ref="B1:L41"/>
  <sheetViews>
    <sheetView workbookViewId="0">
      <selection activeCell="E1" sqref="E1:J3"/>
    </sheetView>
  </sheetViews>
  <sheetFormatPr defaultRowHeight="12.5" x14ac:dyDescent="0.25"/>
  <cols>
    <col min="2" max="2" width="13" bestFit="1" customWidth="1"/>
    <col min="3" max="3" width="29.7265625" customWidth="1"/>
    <col min="4" max="4" width="11.08984375" bestFit="1" customWidth="1"/>
    <col min="5" max="5" width="13.6328125" bestFit="1" customWidth="1"/>
    <col min="6" max="6" width="15.7265625" bestFit="1" customWidth="1"/>
    <col min="7" max="7" width="16.54296875" bestFit="1" customWidth="1"/>
    <col min="8" max="8" width="18.08984375" bestFit="1" customWidth="1"/>
    <col min="9" max="9" width="24.54296875" bestFit="1" customWidth="1"/>
    <col min="10" max="10" width="42.453125" bestFit="1" customWidth="1"/>
    <col min="11" max="11" width="44.453125" bestFit="1" customWidth="1"/>
    <col min="12" max="12" width="24.54296875" bestFit="1" customWidth="1"/>
  </cols>
  <sheetData>
    <row r="1" spans="2:12" x14ac:dyDescent="0.25">
      <c r="E1" s="31" t="s">
        <v>48</v>
      </c>
      <c r="F1" s="31"/>
      <c r="G1" s="31"/>
      <c r="H1" s="31"/>
      <c r="I1" s="31"/>
      <c r="J1" s="31"/>
    </row>
    <row r="2" spans="2:12" x14ac:dyDescent="0.25">
      <c r="E2" s="31"/>
      <c r="F2" s="31"/>
      <c r="G2" s="31"/>
      <c r="H2" s="31"/>
      <c r="I2" s="31"/>
      <c r="J2" s="31"/>
    </row>
    <row r="3" spans="2:12" x14ac:dyDescent="0.25">
      <c r="E3" s="31"/>
      <c r="F3" s="31"/>
      <c r="G3" s="31"/>
      <c r="H3" s="31"/>
      <c r="I3" s="31"/>
      <c r="J3" s="31"/>
    </row>
    <row r="6" spans="2:12" x14ac:dyDescent="0.25">
      <c r="B6" s="32" t="s">
        <v>37</v>
      </c>
      <c r="C6" s="32"/>
      <c r="D6" s="32"/>
      <c r="E6" s="32"/>
      <c r="F6" s="32"/>
      <c r="G6" s="32"/>
      <c r="H6" s="32"/>
      <c r="J6" s="36" t="s">
        <v>46</v>
      </c>
      <c r="K6" s="36"/>
    </row>
    <row r="7" spans="2:12" x14ac:dyDescent="0.25">
      <c r="B7" s="33"/>
      <c r="C7" s="33"/>
      <c r="D7" s="33"/>
      <c r="E7" s="33"/>
      <c r="F7" s="33"/>
      <c r="G7" s="33"/>
      <c r="H7" s="33"/>
      <c r="J7" s="36"/>
      <c r="K7" s="36"/>
    </row>
    <row r="8" spans="2:12" ht="14.5" x14ac:dyDescent="0.35">
      <c r="B8" s="10" t="s">
        <v>0</v>
      </c>
      <c r="C8" s="10" t="s">
        <v>1</v>
      </c>
      <c r="D8" s="10" t="s">
        <v>2</v>
      </c>
      <c r="E8" s="10" t="s">
        <v>3</v>
      </c>
      <c r="F8" s="10" t="s">
        <v>4</v>
      </c>
      <c r="G8" s="10" t="s">
        <v>5</v>
      </c>
      <c r="H8" s="10" t="s">
        <v>6</v>
      </c>
      <c r="J8" s="13" t="s">
        <v>44</v>
      </c>
      <c r="K8" s="13" t="s">
        <v>45</v>
      </c>
    </row>
    <row r="9" spans="2:12" ht="14.5" x14ac:dyDescent="0.35">
      <c r="B9" s="8">
        <v>107</v>
      </c>
      <c r="C9" s="8" t="s">
        <v>18</v>
      </c>
      <c r="D9" s="8" t="s">
        <v>14</v>
      </c>
      <c r="E9" s="8">
        <v>50</v>
      </c>
      <c r="F9" s="8">
        <v>80</v>
      </c>
      <c r="G9" s="8">
        <v>100</v>
      </c>
      <c r="H9" s="8">
        <v>5</v>
      </c>
      <c r="J9" s="14">
        <f>CORREL(Dataset!G2:G26,Dataset!D2:D26)</f>
        <v>0.94623485838187738</v>
      </c>
      <c r="K9" s="14">
        <f>CORREL(Dataset!G2:G26,Dataset!E2:E26)</f>
        <v>0.95745537036476258</v>
      </c>
    </row>
    <row r="10" spans="2:12" ht="14.5" x14ac:dyDescent="0.35">
      <c r="B10" s="8">
        <v>125</v>
      </c>
      <c r="C10" s="8" t="s">
        <v>36</v>
      </c>
      <c r="D10" s="8" t="s">
        <v>14</v>
      </c>
      <c r="E10" s="8">
        <v>47</v>
      </c>
      <c r="F10" s="8">
        <v>79</v>
      </c>
      <c r="G10" s="8">
        <v>99</v>
      </c>
      <c r="H10" s="8">
        <v>5</v>
      </c>
    </row>
    <row r="11" spans="2:12" ht="14.5" x14ac:dyDescent="0.35">
      <c r="B11" s="8">
        <v>115</v>
      </c>
      <c r="C11" s="8" t="s">
        <v>26</v>
      </c>
      <c r="D11" s="8" t="s">
        <v>14</v>
      </c>
      <c r="E11" s="8">
        <v>48</v>
      </c>
      <c r="F11" s="8">
        <v>78</v>
      </c>
      <c r="G11" s="8">
        <v>98</v>
      </c>
      <c r="H11" s="8">
        <v>5</v>
      </c>
    </row>
    <row r="12" spans="2:12" ht="14.5" x14ac:dyDescent="0.35">
      <c r="B12" s="8">
        <v>123</v>
      </c>
      <c r="C12" s="8" t="s">
        <v>34</v>
      </c>
      <c r="D12" s="8" t="s">
        <v>10</v>
      </c>
      <c r="E12" s="8">
        <v>46</v>
      </c>
      <c r="F12" s="8">
        <v>77</v>
      </c>
      <c r="G12" s="8">
        <v>96</v>
      </c>
      <c r="H12" s="8">
        <v>5</v>
      </c>
    </row>
    <row r="13" spans="2:12" ht="14.5" x14ac:dyDescent="0.35">
      <c r="B13" s="9">
        <v>104</v>
      </c>
      <c r="C13" s="9" t="s">
        <v>13</v>
      </c>
      <c r="D13" s="9" t="s">
        <v>14</v>
      </c>
      <c r="E13" s="9">
        <v>45</v>
      </c>
      <c r="F13" s="9">
        <v>75</v>
      </c>
      <c r="G13" s="9">
        <v>95</v>
      </c>
      <c r="H13" s="9">
        <v>5</v>
      </c>
    </row>
    <row r="16" spans="2:12" x14ac:dyDescent="0.25">
      <c r="B16" s="34" t="s">
        <v>41</v>
      </c>
      <c r="C16" s="34"/>
      <c r="E16" s="36" t="s">
        <v>43</v>
      </c>
      <c r="F16" s="36"/>
      <c r="G16" s="36"/>
      <c r="H16" s="36"/>
      <c r="I16" s="36"/>
      <c r="J16" s="36"/>
      <c r="K16" s="36"/>
      <c r="L16" s="36"/>
    </row>
    <row r="17" spans="2:12" x14ac:dyDescent="0.25">
      <c r="B17" s="35"/>
      <c r="C17" s="35"/>
      <c r="E17" s="36"/>
      <c r="F17" s="36"/>
      <c r="G17" s="36"/>
      <c r="H17" s="36"/>
      <c r="I17" s="36"/>
      <c r="J17" s="36"/>
      <c r="K17" s="36"/>
      <c r="L17" s="36"/>
    </row>
    <row r="18" spans="2:12" ht="14.5" x14ac:dyDescent="0.35">
      <c r="B18" s="5" t="s">
        <v>38</v>
      </c>
      <c r="C18" s="4" t="s">
        <v>40</v>
      </c>
      <c r="E18" s="10" t="s">
        <v>0</v>
      </c>
      <c r="F18" s="10" t="s">
        <v>1</v>
      </c>
      <c r="G18" s="10" t="s">
        <v>2</v>
      </c>
      <c r="H18" s="10" t="s">
        <v>3</v>
      </c>
      <c r="I18" s="10" t="s">
        <v>4</v>
      </c>
      <c r="J18" s="10" t="s">
        <v>5</v>
      </c>
      <c r="K18" s="10" t="s">
        <v>6</v>
      </c>
      <c r="L18" s="11" t="s">
        <v>42</v>
      </c>
    </row>
    <row r="19" spans="2:12" ht="14.5" x14ac:dyDescent="0.35">
      <c r="B19" s="6" t="s">
        <v>16</v>
      </c>
      <c r="C19" s="7">
        <v>2.9580398915498081</v>
      </c>
      <c r="E19" s="9">
        <v>102</v>
      </c>
      <c r="F19" s="9" t="s">
        <v>9</v>
      </c>
      <c r="G19" s="9" t="s">
        <v>10</v>
      </c>
      <c r="H19" s="9">
        <v>40</v>
      </c>
      <c r="I19" s="9">
        <v>65</v>
      </c>
      <c r="J19" s="9">
        <v>90</v>
      </c>
      <c r="K19" s="9">
        <v>5</v>
      </c>
      <c r="L19" s="12">
        <f>(J19*K19)/H19</f>
        <v>11.25</v>
      </c>
    </row>
    <row r="20" spans="2:12" ht="14.5" x14ac:dyDescent="0.35">
      <c r="B20" s="6" t="s">
        <v>12</v>
      </c>
      <c r="C20" s="7">
        <v>3.54400902933387</v>
      </c>
      <c r="E20" s="8">
        <v>109</v>
      </c>
      <c r="F20" s="8" t="s">
        <v>20</v>
      </c>
      <c r="G20" s="8" t="s">
        <v>10</v>
      </c>
      <c r="H20" s="8">
        <v>42</v>
      </c>
      <c r="I20" s="8">
        <v>70</v>
      </c>
      <c r="J20" s="8">
        <v>92</v>
      </c>
      <c r="K20" s="8">
        <v>5</v>
      </c>
      <c r="L20" s="12">
        <f>(J20*K20)/H20</f>
        <v>10.952380952380953</v>
      </c>
    </row>
    <row r="21" spans="2:12" ht="14.5" x14ac:dyDescent="0.35">
      <c r="B21" s="6" t="s">
        <v>14</v>
      </c>
      <c r="C21" s="7">
        <v>4.7074409183759283</v>
      </c>
      <c r="E21" s="9">
        <v>118</v>
      </c>
      <c r="F21" s="9" t="s">
        <v>29</v>
      </c>
      <c r="G21" s="9" t="s">
        <v>10</v>
      </c>
      <c r="H21" s="9">
        <v>43</v>
      </c>
      <c r="I21" s="9">
        <v>75</v>
      </c>
      <c r="J21" s="9">
        <v>93</v>
      </c>
      <c r="K21" s="9">
        <v>5</v>
      </c>
      <c r="L21" s="12">
        <f>(J21*K21)/H21</f>
        <v>10.813953488372093</v>
      </c>
    </row>
    <row r="22" spans="2:12" x14ac:dyDescent="0.25">
      <c r="B22" s="6" t="s">
        <v>10</v>
      </c>
      <c r="C22" s="7">
        <v>2</v>
      </c>
    </row>
    <row r="23" spans="2:12" x14ac:dyDescent="0.25">
      <c r="B23" s="6" t="s">
        <v>8</v>
      </c>
      <c r="C23" s="7">
        <v>4.3748015828022293</v>
      </c>
      <c r="E23" s="36" t="str">
        <f>UPPER("underutilized but efficient employees")</f>
        <v>UNDERUTILIZED BUT EFFICIENT EMPLOYEES</v>
      </c>
      <c r="F23" s="36"/>
      <c r="G23" s="36"/>
      <c r="H23" s="36"/>
      <c r="I23" s="36"/>
      <c r="J23" s="36"/>
      <c r="K23" s="36"/>
      <c r="L23" s="36"/>
    </row>
    <row r="24" spans="2:12" x14ac:dyDescent="0.25">
      <c r="B24" s="6" t="s">
        <v>39</v>
      </c>
      <c r="C24" s="7">
        <v>12.412896519346321</v>
      </c>
      <c r="E24" s="36"/>
      <c r="F24" s="36"/>
      <c r="G24" s="36"/>
      <c r="H24" s="36"/>
      <c r="I24" s="36"/>
      <c r="J24" s="36"/>
      <c r="K24" s="36"/>
      <c r="L24" s="36"/>
    </row>
    <row r="25" spans="2:12" ht="14.5" x14ac:dyDescent="0.35">
      <c r="E25" s="10" t="s">
        <v>0</v>
      </c>
      <c r="F25" s="10" t="s">
        <v>1</v>
      </c>
      <c r="G25" s="10" t="s">
        <v>2</v>
      </c>
      <c r="H25" s="10" t="s">
        <v>3</v>
      </c>
      <c r="I25" s="10" t="s">
        <v>4</v>
      </c>
      <c r="J25" s="10" t="s">
        <v>5</v>
      </c>
      <c r="K25" s="10" t="s">
        <v>6</v>
      </c>
      <c r="L25" s="11" t="s">
        <v>42</v>
      </c>
    </row>
    <row r="26" spans="2:12" ht="14.5" x14ac:dyDescent="0.35">
      <c r="E26" s="8">
        <v>101</v>
      </c>
      <c r="F26" s="8" t="s">
        <v>7</v>
      </c>
      <c r="G26" s="8" t="s">
        <v>8</v>
      </c>
      <c r="H26" s="8">
        <v>35</v>
      </c>
      <c r="I26" s="8">
        <v>50</v>
      </c>
      <c r="J26" s="8">
        <v>80</v>
      </c>
      <c r="K26" s="20">
        <v>4</v>
      </c>
      <c r="L26" s="14">
        <f t="shared" ref="L26:L31" si="0">(J26*K26)/H26</f>
        <v>9.1428571428571423</v>
      </c>
    </row>
    <row r="27" spans="2:12" ht="14.5" x14ac:dyDescent="0.35">
      <c r="E27" s="9">
        <v>110</v>
      </c>
      <c r="F27" s="9" t="s">
        <v>21</v>
      </c>
      <c r="G27" s="9" t="s">
        <v>8</v>
      </c>
      <c r="H27" s="9">
        <v>37</v>
      </c>
      <c r="I27" s="9">
        <v>55</v>
      </c>
      <c r="J27" s="9">
        <v>83</v>
      </c>
      <c r="K27" s="21">
        <v>4</v>
      </c>
      <c r="L27" s="14">
        <f t="shared" si="0"/>
        <v>8.9729729729729737</v>
      </c>
    </row>
    <row r="28" spans="2:12" ht="14.5" x14ac:dyDescent="0.35">
      <c r="E28" s="9">
        <v>106</v>
      </c>
      <c r="F28" s="9" t="s">
        <v>17</v>
      </c>
      <c r="G28" s="9" t="s">
        <v>8</v>
      </c>
      <c r="H28" s="9">
        <v>38</v>
      </c>
      <c r="I28" s="9">
        <v>58</v>
      </c>
      <c r="J28" s="9">
        <v>85</v>
      </c>
      <c r="K28" s="21">
        <v>4</v>
      </c>
      <c r="L28" s="14">
        <f t="shared" si="0"/>
        <v>8.9473684210526319</v>
      </c>
    </row>
    <row r="29" spans="2:12" ht="14.5" x14ac:dyDescent="0.35">
      <c r="E29" s="8">
        <v>119</v>
      </c>
      <c r="F29" s="8" t="s">
        <v>30</v>
      </c>
      <c r="G29" s="8" t="s">
        <v>14</v>
      </c>
      <c r="H29" s="8">
        <v>39</v>
      </c>
      <c r="I29" s="8">
        <v>60</v>
      </c>
      <c r="J29" s="8">
        <v>87</v>
      </c>
      <c r="K29" s="20">
        <v>4</v>
      </c>
      <c r="L29" s="14">
        <f t="shared" si="0"/>
        <v>8.9230769230769234</v>
      </c>
    </row>
    <row r="30" spans="2:12" ht="14.5" x14ac:dyDescent="0.35">
      <c r="E30" s="9">
        <v>114</v>
      </c>
      <c r="F30" s="9" t="s">
        <v>25</v>
      </c>
      <c r="G30" s="9" t="s">
        <v>8</v>
      </c>
      <c r="H30" s="9">
        <v>41</v>
      </c>
      <c r="I30" s="9">
        <v>66</v>
      </c>
      <c r="J30" s="9">
        <v>89</v>
      </c>
      <c r="K30" s="21">
        <v>4</v>
      </c>
      <c r="L30" s="14">
        <f t="shared" si="0"/>
        <v>8.6829268292682933</v>
      </c>
    </row>
    <row r="31" spans="2:12" ht="14.5" x14ac:dyDescent="0.35">
      <c r="E31" s="9">
        <v>120</v>
      </c>
      <c r="F31" s="9" t="s">
        <v>31</v>
      </c>
      <c r="G31" s="9" t="s">
        <v>8</v>
      </c>
      <c r="H31" s="9">
        <v>36</v>
      </c>
      <c r="I31" s="9">
        <v>52</v>
      </c>
      <c r="J31" s="9">
        <v>78</v>
      </c>
      <c r="K31" s="21">
        <v>4</v>
      </c>
      <c r="L31" s="14">
        <f t="shared" si="0"/>
        <v>8.6666666666666661</v>
      </c>
    </row>
    <row r="34" spans="2:10" ht="12.5" customHeight="1" x14ac:dyDescent="0.25">
      <c r="B34" s="32" t="str">
        <f>UPPER("top 5 most task-efficient Employees")</f>
        <v>TOP 5 MOST TASK-EFFICIENT EMPLOYEES</v>
      </c>
      <c r="C34" s="32"/>
      <c r="D34" s="32"/>
      <c r="E34" s="32"/>
      <c r="F34" s="32"/>
      <c r="G34" s="32"/>
      <c r="H34" s="32"/>
      <c r="I34" s="32"/>
      <c r="J34" s="32"/>
    </row>
    <row r="35" spans="2:10" ht="12.5" customHeight="1" x14ac:dyDescent="0.25">
      <c r="B35" s="32"/>
      <c r="C35" s="32"/>
      <c r="D35" s="32"/>
      <c r="E35" s="32"/>
      <c r="F35" s="32"/>
      <c r="G35" s="32"/>
      <c r="H35" s="32"/>
      <c r="I35" s="32"/>
      <c r="J35" s="32"/>
    </row>
    <row r="36" spans="2:10" ht="14.5" x14ac:dyDescent="0.35">
      <c r="B36" s="10" t="s">
        <v>0</v>
      </c>
      <c r="C36" s="10" t="s">
        <v>1</v>
      </c>
      <c r="D36" s="10" t="s">
        <v>2</v>
      </c>
      <c r="E36" s="10" t="s">
        <v>3</v>
      </c>
      <c r="F36" s="10" t="s">
        <v>4</v>
      </c>
      <c r="G36" s="10" t="s">
        <v>5</v>
      </c>
      <c r="H36" s="10" t="s">
        <v>6</v>
      </c>
      <c r="I36" s="27" t="s">
        <v>42</v>
      </c>
      <c r="J36" s="29" t="s">
        <v>47</v>
      </c>
    </row>
    <row r="37" spans="2:10" ht="14.5" x14ac:dyDescent="0.35">
      <c r="B37" s="22">
        <v>118</v>
      </c>
      <c r="C37" s="22" t="s">
        <v>29</v>
      </c>
      <c r="D37" s="22" t="s">
        <v>10</v>
      </c>
      <c r="E37" s="22">
        <v>43</v>
      </c>
      <c r="F37" s="22">
        <v>75</v>
      </c>
      <c r="G37" s="22">
        <v>93</v>
      </c>
      <c r="H37" s="23">
        <v>5</v>
      </c>
      <c r="I37" s="28">
        <f>(G37*H37)/E37</f>
        <v>10.813953488372093</v>
      </c>
      <c r="J37" s="24">
        <f>(F37/E37)</f>
        <v>1.7441860465116279</v>
      </c>
    </row>
    <row r="38" spans="2:10" ht="14.5" x14ac:dyDescent="0.35">
      <c r="B38" s="25">
        <v>125</v>
      </c>
      <c r="C38" s="25" t="s">
        <v>36</v>
      </c>
      <c r="D38" s="25" t="s">
        <v>14</v>
      </c>
      <c r="E38" s="25">
        <v>47</v>
      </c>
      <c r="F38" s="25">
        <v>79</v>
      </c>
      <c r="G38" s="25">
        <v>99</v>
      </c>
      <c r="H38" s="26">
        <v>5</v>
      </c>
      <c r="I38" s="28">
        <f>(G38*H38)/E38</f>
        <v>10.531914893617021</v>
      </c>
      <c r="J38" s="24">
        <f>(F38/E38)</f>
        <v>1.6808510638297873</v>
      </c>
    </row>
    <row r="39" spans="2:10" ht="14.5" x14ac:dyDescent="0.35">
      <c r="B39" s="25">
        <v>123</v>
      </c>
      <c r="C39" s="25" t="s">
        <v>34</v>
      </c>
      <c r="D39" s="25" t="s">
        <v>10</v>
      </c>
      <c r="E39" s="25">
        <v>46</v>
      </c>
      <c r="F39" s="25">
        <v>77</v>
      </c>
      <c r="G39" s="25">
        <v>96</v>
      </c>
      <c r="H39" s="26">
        <v>5</v>
      </c>
      <c r="I39" s="28">
        <f>(G39*H39)/E39</f>
        <v>10.434782608695652</v>
      </c>
      <c r="J39" s="24">
        <f>(F39/E39)</f>
        <v>1.673913043478261</v>
      </c>
    </row>
    <row r="40" spans="2:10" ht="14.5" x14ac:dyDescent="0.35">
      <c r="B40" s="25">
        <v>109</v>
      </c>
      <c r="C40" s="25" t="s">
        <v>20</v>
      </c>
      <c r="D40" s="25" t="s">
        <v>10</v>
      </c>
      <c r="E40" s="25">
        <v>42</v>
      </c>
      <c r="F40" s="25">
        <v>70</v>
      </c>
      <c r="G40" s="25">
        <v>92</v>
      </c>
      <c r="H40" s="26">
        <v>5</v>
      </c>
      <c r="I40" s="28">
        <f>(G40*H40)/E40</f>
        <v>10.952380952380953</v>
      </c>
      <c r="J40" s="24">
        <f>(F40/E40)</f>
        <v>1.6666666666666667</v>
      </c>
    </row>
    <row r="41" spans="2:10" ht="14.5" x14ac:dyDescent="0.35">
      <c r="B41" s="22">
        <v>104</v>
      </c>
      <c r="C41" s="22" t="s">
        <v>13</v>
      </c>
      <c r="D41" s="22" t="s">
        <v>14</v>
      </c>
      <c r="E41" s="22">
        <v>45</v>
      </c>
      <c r="F41" s="22">
        <v>75</v>
      </c>
      <c r="G41" s="22">
        <v>95</v>
      </c>
      <c r="H41" s="23">
        <v>5</v>
      </c>
      <c r="I41" s="28">
        <f>(G41*H41)/E41</f>
        <v>10.555555555555555</v>
      </c>
      <c r="J41" s="24">
        <f>(F41/E41)</f>
        <v>1.6666666666666667</v>
      </c>
    </row>
  </sheetData>
  <mergeCells count="7">
    <mergeCell ref="E23:L24"/>
    <mergeCell ref="B34:J35"/>
    <mergeCell ref="E1:J3"/>
    <mergeCell ref="B6:H7"/>
    <mergeCell ref="B16:C17"/>
    <mergeCell ref="E16:L17"/>
    <mergeCell ref="J6:K7"/>
  </mergeCells>
  <conditionalFormatting sqref="E26:L31">
    <cfRule type="expression" dxfId="13" priority="2">
      <formula>AND($G26&gt;=4, $D26&lt;AVERAGE($D$6:$D$30))</formula>
    </cfRule>
  </conditionalFormatting>
  <conditionalFormatting sqref="B37:I41">
    <cfRule type="expression" dxfId="12" priority="1">
      <formula>AND($G37&gt;=4, $D37&lt;AVERAGE($D$6:$D$30))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A3B0-5B62-4B23-8CD2-D40779955B5E}">
  <dimension ref="A1"/>
  <sheetViews>
    <sheetView tabSelected="1" workbookViewId="0">
      <selection activeCell="G28" sqref="G28"/>
    </sheetView>
  </sheetViews>
  <sheetFormatPr defaultRowHeight="12.5" x14ac:dyDescent="0.25"/>
  <cols>
    <col min="1" max="16384" width="8.7265625" style="30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Tables</vt:lpstr>
      <vt:lpstr>visualization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2025-09-01T11:15:17Z</dcterms:modified>
</cp:coreProperties>
</file>