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hartsheets/sheet1.xml" ContentType="application/vnd.openxmlformats-officedocument.spreadsheetml.chart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24226"/>
  <mc:AlternateContent xmlns:mc="http://schemas.openxmlformats.org/markup-compatibility/2006">
    <mc:Choice Requires="x15">
      <x15ac:absPath xmlns:x15ac="http://schemas.microsoft.com/office/spreadsheetml/2010/11/ac" url="C:\Users\Amit\Desktop\"/>
    </mc:Choice>
  </mc:AlternateContent>
  <xr:revisionPtr revIDLastSave="0" documentId="13_ncr:1_{EFD125EB-08C0-44EC-86E0-93E88DF1343F}" xr6:coauthVersionLast="46" xr6:coauthVersionMax="46" xr10:uidLastSave="{00000000-0000-0000-0000-000000000000}"/>
  <bookViews>
    <workbookView xWindow="-108" yWindow="-108" windowWidth="23256" windowHeight="12576" firstSheet="9" activeTab="12" xr2:uid="{00000000-000D-0000-FFFF-FFFF00000000}"/>
  </bookViews>
  <sheets>
    <sheet name="A" sheetId="5" state="hidden" r:id="rId1"/>
    <sheet name="B" sheetId="2" state="hidden" r:id="rId2"/>
    <sheet name="C" sheetId="3" state="hidden" r:id="rId3"/>
    <sheet name="D" sheetId="6" state="hidden" r:id="rId4"/>
    <sheet name="E" sheetId="7" state="hidden" r:id="rId5"/>
    <sheet name="F" sheetId="8" state="hidden" r:id="rId6"/>
    <sheet name="G" sheetId="9" state="hidden" r:id="rId7"/>
    <sheet name="1. Graph" sheetId="10" r:id="rId8"/>
    <sheet name="2. Formula" sheetId="11" r:id="rId9"/>
    <sheet name="3. Dynamic Page" sheetId="12" r:id="rId10"/>
    <sheet name="4. Pivot table" sheetId="13" r:id="rId11"/>
    <sheet name="Chart1" sheetId="16" r:id="rId12"/>
    <sheet name="5. Dashboard" sheetId="15" r:id="rId13"/>
    <sheet name="5. Raw data" sheetId="14" r:id="rId14"/>
  </sheets>
  <externalReferences>
    <externalReference r:id="rId15"/>
  </externalReferences>
  <definedNames>
    <definedName name="_xlnm._FilterDatabase" localSheetId="13" hidden="1">'5. Raw data'!$A$1:$DO$624</definedName>
    <definedName name="_xlnm._FilterDatabase" localSheetId="1" hidden="1">B!$B$1:$E$5</definedName>
    <definedName name="Employee">'3. Dynamic Page'!$L$3:$L$15</definedName>
    <definedName name="Loan_Type">[1]Formulas!$AA$2:$AA$3</definedName>
    <definedName name="term" localSheetId="5">F!#REF!</definedName>
  </definedNames>
  <calcPr calcId="191029"/>
  <pivotCaches>
    <pivotCache cacheId="0" r:id="rId16"/>
    <pivotCache cacheId="1" r:id="rId1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8" i="13" l="1"/>
  <c r="K14" i="13"/>
  <c r="K2" i="13"/>
  <c r="K9" i="13"/>
  <c r="K15" i="13"/>
  <c r="K3" i="13"/>
  <c r="K10" i="13"/>
  <c r="K16" i="13"/>
  <c r="K4" i="13"/>
  <c r="K11" i="13"/>
  <c r="K17" i="13"/>
  <c r="K5" i="13"/>
  <c r="K12" i="13"/>
  <c r="K18" i="13"/>
  <c r="K6" i="13"/>
  <c r="K13" i="13"/>
  <c r="K19" i="13"/>
  <c r="E19" i="12" l="1"/>
  <c r="G19" i="12" s="1"/>
  <c r="I19" i="12" s="1"/>
  <c r="E18" i="12"/>
  <c r="G18" i="12" s="1"/>
  <c r="I18" i="12" s="1"/>
  <c r="E17" i="12"/>
  <c r="G17" i="12" s="1"/>
  <c r="I17" i="12" s="1"/>
  <c r="E16" i="12"/>
  <c r="G16" i="12" s="1"/>
  <c r="I16" i="12" s="1"/>
  <c r="E15" i="12"/>
  <c r="G15" i="12" s="1"/>
  <c r="I15" i="12" s="1"/>
  <c r="D11" i="12"/>
  <c r="D12" i="12"/>
  <c r="C6" i="11"/>
  <c r="C5" i="11"/>
  <c r="C4" i="11"/>
  <c r="I21" i="12" l="1"/>
</calcChain>
</file>

<file path=xl/sharedStrings.xml><?xml version="1.0" encoding="utf-8"?>
<sst xmlns="http://schemas.openxmlformats.org/spreadsheetml/2006/main" count="21494" uniqueCount="5512">
  <si>
    <t>INSTRUCTIONS:</t>
  </si>
  <si>
    <t>Name</t>
  </si>
  <si>
    <t>Date</t>
  </si>
  <si>
    <t>Amount</t>
  </si>
  <si>
    <t>State</t>
  </si>
  <si>
    <t>Date Paid</t>
  </si>
  <si>
    <t>Wellington</t>
  </si>
  <si>
    <t>Texas Instruments</t>
  </si>
  <si>
    <t>BAE</t>
  </si>
  <si>
    <t>Lockheed Martin</t>
  </si>
  <si>
    <t>Virginia</t>
  </si>
  <si>
    <t>Texas</t>
  </si>
  <si>
    <t>New Mexico</t>
  </si>
  <si>
    <t>California</t>
  </si>
  <si>
    <t>Instructions:</t>
  </si>
  <si>
    <t>Apply a filter to this page so that only those amounts that are $100 or more are shown.</t>
  </si>
  <si>
    <t>Second Word</t>
  </si>
  <si>
    <t>First Word</t>
  </si>
  <si>
    <t>Completed Phrase</t>
  </si>
  <si>
    <t>pilot</t>
  </si>
  <si>
    <t>jet</t>
  </si>
  <si>
    <t>driver</t>
  </si>
  <si>
    <t>car</t>
  </si>
  <si>
    <t>fall</t>
  </si>
  <si>
    <t>free</t>
  </si>
  <si>
    <t>Use a formula to combine the above terms so that they form a phrase as in the example:</t>
  </si>
  <si>
    <t>trailer</t>
  </si>
  <si>
    <t>Example:</t>
  </si>
  <si>
    <t>tractor</t>
  </si>
  <si>
    <t>tractor trailer</t>
  </si>
  <si>
    <t>Amount Paid</t>
  </si>
  <si>
    <t>Jane</t>
  </si>
  <si>
    <t>Juan</t>
  </si>
  <si>
    <t>Mary</t>
  </si>
  <si>
    <t>John</t>
  </si>
  <si>
    <t>Use an excel function to average the above amounts.</t>
  </si>
  <si>
    <t>Average</t>
  </si>
  <si>
    <t>Apple</t>
  </si>
  <si>
    <t>Apricot</t>
  </si>
  <si>
    <t>Avocado</t>
  </si>
  <si>
    <t>Banana</t>
  </si>
  <si>
    <t>Breadfruit</t>
  </si>
  <si>
    <t>Blackberry</t>
  </si>
  <si>
    <t>Blackcurrant</t>
  </si>
  <si>
    <t>Blueberry</t>
  </si>
  <si>
    <t>Boysenberry</t>
  </si>
  <si>
    <t>Currant</t>
  </si>
  <si>
    <t>Cherry</t>
  </si>
  <si>
    <t>Cherimoya</t>
  </si>
  <si>
    <t>Cloudberry</t>
  </si>
  <si>
    <t>Coconut</t>
  </si>
  <si>
    <t>Detection</t>
  </si>
  <si>
    <t>Anise</t>
  </si>
  <si>
    <t>Basil</t>
  </si>
  <si>
    <t>Caraway</t>
  </si>
  <si>
    <t>Chamomile</t>
  </si>
  <si>
    <t>Dill</t>
  </si>
  <si>
    <t>Lavender</t>
  </si>
  <si>
    <t>Lemon Grass</t>
  </si>
  <si>
    <t>Marjoram</t>
  </si>
  <si>
    <t>Parsley</t>
  </si>
  <si>
    <t>Sage</t>
  </si>
  <si>
    <t>Cilantro</t>
  </si>
  <si>
    <t>Price</t>
  </si>
  <si>
    <t>ARM Loan Information</t>
  </si>
  <si>
    <t>Type of Loan:</t>
  </si>
  <si>
    <t>Home Value</t>
  </si>
  <si>
    <t>UFMIP</t>
  </si>
  <si>
    <t>Enter Loan Amount Here:</t>
  </si>
  <si>
    <t>Loan Amount + UFMIP</t>
  </si>
  <si>
    <t>Term (years)</t>
  </si>
  <si>
    <t>78% Equity</t>
  </si>
  <si>
    <t>Starting interest rate</t>
  </si>
  <si>
    <t>Current rate after fixed term finishes</t>
  </si>
  <si>
    <t>Extra Cost E=</t>
  </si>
  <si>
    <t>In cell E3 - If the 'Type of Loan' = FHA, multiply the value in C4 by 0.0175, if not return 0.</t>
  </si>
  <si>
    <t>In cell E4 - If the 'Type of Loan' = FHA, multiply the value in C4 by 1.0175, if it is not an FHA Loan, then return the value in C4.</t>
  </si>
  <si>
    <t>In cell E5 - If the 'Type of Loan' = FHA, multiply the value in C3 by .78, if not return 0.</t>
  </si>
  <si>
    <t>Using a single formula, detect all of the duplicates in the above list.  If the term has already appeared in the list, then your formula should display it on the same row, if the term has not already appeared on the list then your formula should display N/A.</t>
  </si>
  <si>
    <t>Create a Pivot table using the above data.  Some spices appear more than once in the list, so on your table, make sure the total amount spent on each spice is displayed.</t>
  </si>
  <si>
    <t>Use an Excel formula to check if C2 cell is a 'FHA' Loan.  Then execute the following steps:</t>
  </si>
  <si>
    <t>765892X329</t>
  </si>
  <si>
    <t>Result</t>
  </si>
  <si>
    <t>3582473160X475</t>
  </si>
  <si>
    <t>48129047X773405</t>
  </si>
  <si>
    <t>89017835X35</t>
  </si>
  <si>
    <t>520853124X9972</t>
  </si>
  <si>
    <t>752238X44</t>
  </si>
  <si>
    <t>Create a formula that returns only the characters that appear after "X" for the given character strings. The same formula must work for the whole column!</t>
  </si>
  <si>
    <t>Character Strings</t>
  </si>
  <si>
    <t>Example of how it should look like after you apply your formula:</t>
  </si>
  <si>
    <t>Bar Graph - NPS Score</t>
  </si>
  <si>
    <t>Month</t>
  </si>
  <si>
    <t>NPS Score</t>
  </si>
  <si>
    <t>January</t>
  </si>
  <si>
    <t>February</t>
  </si>
  <si>
    <t>March</t>
  </si>
  <si>
    <t>WE 09 Feb</t>
  </si>
  <si>
    <t>WE 16 Feb</t>
  </si>
  <si>
    <t>WE 23 Feb</t>
  </si>
  <si>
    <t>WE 02 Mar</t>
  </si>
  <si>
    <t>Target</t>
  </si>
  <si>
    <t>JAN</t>
  </si>
  <si>
    <t>RAW DATA</t>
  </si>
  <si>
    <t>Apples</t>
  </si>
  <si>
    <t>Fruit</t>
  </si>
  <si>
    <t>Count</t>
  </si>
  <si>
    <t>Oranges</t>
  </si>
  <si>
    <t>Grapes</t>
  </si>
  <si>
    <t>FEB</t>
  </si>
  <si>
    <t>MAR</t>
  </si>
  <si>
    <t>APR</t>
  </si>
  <si>
    <t>MAY</t>
  </si>
  <si>
    <t>Intructions:</t>
  </si>
  <si>
    <t>***Use a formula to give the total per "fruit" in cells C4 to C6 based on the selected month in C2.</t>
  </si>
  <si>
    <t>Hint:</t>
  </si>
  <si>
    <t>***Use "=Sumifs()"</t>
  </si>
  <si>
    <t>Scorecard</t>
  </si>
  <si>
    <t>Employee #</t>
  </si>
  <si>
    <t>Staff</t>
  </si>
  <si>
    <t>Manager</t>
  </si>
  <si>
    <t>Call control</t>
  </si>
  <si>
    <t>CTS - Resolution</t>
  </si>
  <si>
    <t>Broadband Strike Rate - Add New</t>
  </si>
  <si>
    <t>Mobile Strike Rate - Add New</t>
  </si>
  <si>
    <t>Reliability</t>
  </si>
  <si>
    <t>Briones, Ellen Marie</t>
  </si>
  <si>
    <t>Angodung, John Paul</t>
  </si>
  <si>
    <t>Cambel, Marielle</t>
  </si>
  <si>
    <t>Linatan, Sheryl</t>
  </si>
  <si>
    <t>Tan, Imma Rowena</t>
  </si>
  <si>
    <t>Tua, Daphney Ann</t>
  </si>
  <si>
    <t>Umali, Marie Chely</t>
  </si>
  <si>
    <t xml:space="preserve">Employee #:     </t>
  </si>
  <si>
    <t>Castellano, Othelle Shayne</t>
  </si>
  <si>
    <t>Dela Cruz, Ma. Theresa</t>
  </si>
  <si>
    <t>Staff:</t>
  </si>
  <si>
    <t>Dingcong, Adrian</t>
  </si>
  <si>
    <t xml:space="preserve">Manager:     </t>
  </si>
  <si>
    <t>Lapu-os, Richelle</t>
  </si>
  <si>
    <t>Mañoso, Tammy</t>
  </si>
  <si>
    <t>Metrics</t>
  </si>
  <si>
    <t>Actual</t>
  </si>
  <si>
    <t>Goal</t>
  </si>
  <si>
    <t>% to Goal</t>
  </si>
  <si>
    <t>Weight</t>
  </si>
  <si>
    <t>Rating</t>
  </si>
  <si>
    <t>Tambasen, Janice</t>
  </si>
  <si>
    <t>Vargas, Mary Jean</t>
  </si>
  <si>
    <t xml:space="preserve">Overall Score     </t>
  </si>
  <si>
    <t xml:space="preserve">* Instructions: </t>
  </si>
  <si>
    <t>1. Add a drop down in the cell D10 which will contain the employees listed in the Raw Data table</t>
  </si>
  <si>
    <t>2. Make sure that both the Staff and Manager are filled up automatically after the drop down value is chosen</t>
  </si>
  <si>
    <t>3. Also make sure that columns E, G and I are filled up with the respective scores of the chosen agent</t>
  </si>
  <si>
    <t>4. Overall Score should be placed in cell I21</t>
  </si>
  <si>
    <t>* Tips</t>
  </si>
  <si>
    <t>1. Rating is weight * % to goal</t>
  </si>
  <si>
    <t>2. For Rating: No score should exceed the designated weight</t>
  </si>
  <si>
    <t>3. Call control - lower the better</t>
  </si>
  <si>
    <t>FHA</t>
  </si>
  <si>
    <t>LOB</t>
  </si>
  <si>
    <t>Andy</t>
  </si>
  <si>
    <t>Arya</t>
  </si>
  <si>
    <t>Al Zhander</t>
  </si>
  <si>
    <t>eBay</t>
  </si>
  <si>
    <t>Priceline</t>
  </si>
  <si>
    <t>BoxyCharm</t>
  </si>
  <si>
    <t># of Calls</t>
  </si>
  <si>
    <t>Positive Surveys</t>
  </si>
  <si>
    <t>Negative Surveys</t>
  </si>
  <si>
    <t>CallNumber</t>
  </si>
  <si>
    <t>ClientID</t>
  </si>
  <si>
    <t>TerminalID</t>
  </si>
  <si>
    <t>TerminalNumber</t>
  </si>
  <si>
    <t>MerchantID</t>
  </si>
  <si>
    <t>SiteNumber</t>
  </si>
  <si>
    <t>BusinessActivity</t>
  </si>
  <si>
    <t>ProblemNumber</t>
  </si>
  <si>
    <t>NonACD</t>
  </si>
  <si>
    <t>Postcode</t>
  </si>
  <si>
    <t>Caller</t>
  </si>
  <si>
    <t>CallerTitle</t>
  </si>
  <si>
    <t>CallerPhone</t>
  </si>
  <si>
    <t>EquipmentCodes</t>
  </si>
  <si>
    <t>CallAlready</t>
  </si>
  <si>
    <t>CallFollow</t>
  </si>
  <si>
    <t>CallReturn</t>
  </si>
  <si>
    <t>LoggedBy</t>
  </si>
  <si>
    <t>AssignedTo</t>
  </si>
  <si>
    <t>AssignedBy</t>
  </si>
  <si>
    <t>ClosedBy</t>
  </si>
  <si>
    <t>TradingHours</t>
  </si>
  <si>
    <t>SpecialConditions1</t>
  </si>
  <si>
    <t>SpecialConditions2</t>
  </si>
  <si>
    <t>ReAssigned</t>
  </si>
  <si>
    <t>OutOfContract</t>
  </si>
  <si>
    <t>RepeatCall</t>
  </si>
  <si>
    <t>MaintenanceCode</t>
  </si>
  <si>
    <t>StatusNote</t>
  </si>
  <si>
    <t>ReceivedDateTime</t>
  </si>
  <si>
    <t>LoggedDateTime</t>
  </si>
  <si>
    <t>AssignedDateTime</t>
  </si>
  <si>
    <t>RequiredDateTime</t>
  </si>
  <si>
    <t>RequiredDateTimeOffset</t>
  </si>
  <si>
    <t>AgentSLADateTime</t>
  </si>
  <si>
    <t>AgentSLADateTimeOffset</t>
  </si>
  <si>
    <t>CurrentETADateTime</t>
  </si>
  <si>
    <t>CurrentETADateTimeOffset</t>
  </si>
  <si>
    <t>DueDateTime</t>
  </si>
  <si>
    <t>DueDateTimeOffset</t>
  </si>
  <si>
    <t>OnSiteDateTime</t>
  </si>
  <si>
    <t>OnSiteDateTimeOffset</t>
  </si>
  <si>
    <t>OffSiteDateTime</t>
  </si>
  <si>
    <t>OffSiteDateTimeOffset</t>
  </si>
  <si>
    <t>ClosedDateTime</t>
  </si>
  <si>
    <t>FaxedDateTime</t>
  </si>
  <si>
    <t>VipYN</t>
  </si>
  <si>
    <t>ClientSLAMet</t>
  </si>
  <si>
    <t>ClientSLAFailureReasonID</t>
  </si>
  <si>
    <t>AgentSLAMet</t>
  </si>
  <si>
    <t>AgentSLAFailureReasonID</t>
  </si>
  <si>
    <t>NextFollowUpDateTime</t>
  </si>
  <si>
    <t>NextFollowUpDateTimeOffset</t>
  </si>
  <si>
    <t>IsChargeableClient</t>
  </si>
  <si>
    <t>AdditionalCharge</t>
  </si>
  <si>
    <t>AllowPDADownload</t>
  </si>
  <si>
    <t>LastPDADownload</t>
  </si>
  <si>
    <t>AllowFSPWebAccess</t>
  </si>
  <si>
    <t>AllowClosure</t>
  </si>
  <si>
    <t>TechFixID</t>
  </si>
  <si>
    <t>MultipleJobID</t>
  </si>
  <si>
    <t>CallTypeID</t>
  </si>
  <si>
    <t>SymptomID</t>
  </si>
  <si>
    <t>FaultID</t>
  </si>
  <si>
    <t>FixID</t>
  </si>
  <si>
    <t>SeverityID</t>
  </si>
  <si>
    <t>StatusID</t>
  </si>
  <si>
    <t>RegionID</t>
  </si>
  <si>
    <t>IsChargeableFSP</t>
  </si>
  <si>
    <t>AllowClosureSetChargeableFlag</t>
  </si>
  <si>
    <t>AdditionalServiceTypeID</t>
  </si>
  <si>
    <t>AdditionalServiceAmount</t>
  </si>
  <si>
    <t>ProjectNo</t>
  </si>
  <si>
    <t>StateRegion</t>
  </si>
  <si>
    <t>ConNote</t>
  </si>
  <si>
    <t>RetConNote</t>
  </si>
  <si>
    <t>PickupDateTime</t>
  </si>
  <si>
    <t>PickupDateTimeOffset</t>
  </si>
  <si>
    <t>PickupBookNumber</t>
  </si>
  <si>
    <t>InvoiceNotes</t>
  </si>
  <si>
    <t>FSPQuote</t>
  </si>
  <si>
    <t>FSPExtraTimeUnitsReq</t>
  </si>
  <si>
    <t>FSPExtraTimeAndQuoteApproved</t>
  </si>
  <si>
    <t>CloseCommentID</t>
  </si>
  <si>
    <t>AssignedToDescription</t>
  </si>
  <si>
    <t>CallType</t>
  </si>
  <si>
    <t>Symptom</t>
  </si>
  <si>
    <t>Fault</t>
  </si>
  <si>
    <t>Fix</t>
  </si>
  <si>
    <t>Severity</t>
  </si>
  <si>
    <t>Status</t>
  </si>
  <si>
    <t>Address</t>
  </si>
  <si>
    <t>Address2</t>
  </si>
  <si>
    <t>City</t>
  </si>
  <si>
    <t>CurrentDateTimeView</t>
  </si>
  <si>
    <t>LoggedDateTimeView</t>
  </si>
  <si>
    <t>RequiredDateTimeView</t>
  </si>
  <si>
    <t>RequiredDateTimeLocal</t>
  </si>
  <si>
    <t>AgentSLADateTimeLocal</t>
  </si>
  <si>
    <t>CurrentETADateTimeLocal</t>
  </si>
  <si>
    <t>DueDateTimeLocal</t>
  </si>
  <si>
    <t>OnSiteDateTimeLocal</t>
  </si>
  <si>
    <t>OffSiteDateTimeLocal</t>
  </si>
  <si>
    <t>CallMethod</t>
  </si>
  <si>
    <t>CallAddress</t>
  </si>
  <si>
    <t>CallContact</t>
  </si>
  <si>
    <t>HasPDA</t>
  </si>
  <si>
    <t>PDAPhoneNumber</t>
  </si>
  <si>
    <t>Region</t>
  </si>
  <si>
    <t>ProjectID</t>
  </si>
  <si>
    <t>PickupDateTimeLocal</t>
  </si>
  <si>
    <t>Latitude</t>
  </si>
  <si>
    <t>Longitude</t>
  </si>
  <si>
    <t>ConfigXML</t>
  </si>
  <si>
    <t>DeviceType</t>
  </si>
  <si>
    <t>AssignedToFSP</t>
  </si>
  <si>
    <t>IsHelpDeskCall</t>
  </si>
  <si>
    <t>20191106852</t>
  </si>
  <si>
    <t>FDM</t>
  </si>
  <si>
    <t>50636411</t>
  </si>
  <si>
    <t>01</t>
  </si>
  <si>
    <t>42298585475663</t>
  </si>
  <si>
    <t>MEDICAL PRACTICE</t>
  </si>
  <si>
    <t>HEALTH IN ABUNDANCE MEDICAL PRACTICE</t>
  </si>
  <si>
    <t>2318</t>
  </si>
  <si>
    <t>PETER RALLINGS</t>
  </si>
  <si>
    <t>0413531933</t>
  </si>
  <si>
    <t>F5</t>
  </si>
  <si>
    <t xml:space="preserve">Monday </t>
  </si>
  <si>
    <t>INSTALLED MOVE5000 01/08/2019 JOB[3149967]</t>
  </si>
  <si>
    <t>NEW</t>
  </si>
  <si>
    <t>NSW</t>
  </si>
  <si>
    <t>FDM MOVE5000</t>
  </si>
  <si>
    <t>HOW DO I</t>
  </si>
  <si>
    <t>ORDER STATIONERY</t>
  </si>
  <si>
    <t>COMPLETE</t>
  </si>
  <si>
    <t>4 - SIGNIFICANT</t>
  </si>
  <si>
    <t>ASSIGNED</t>
  </si>
  <si>
    <t>28 A FERODALE RD</t>
  </si>
  <si>
    <t xml:space="preserve"> </t>
  </si>
  <si>
    <t>MEDOWIE</t>
  </si>
  <si>
    <t>Fri 22/11/2019 18:24</t>
  </si>
  <si>
    <t>Mon 11/11/2019 10:44</t>
  </si>
  <si>
    <t>Tue 12/11/2019 10:45</t>
  </si>
  <si>
    <t>EMAIL</t>
  </si>
  <si>
    <t>SERVICEDESK@KEYCORP.NET</t>
  </si>
  <si>
    <t>LUKE</t>
  </si>
  <si>
    <t>PROVINCIAL</t>
  </si>
  <si>
    <t>MOVE5000</t>
  </si>
  <si>
    <t>20191106854</t>
  </si>
  <si>
    <t>CANCELLED</t>
  </si>
  <si>
    <t>20191106890</t>
  </si>
  <si>
    <t>50635282</t>
  </si>
  <si>
    <t>42298585464691</t>
  </si>
  <si>
    <t>REAL ESTATE</t>
  </si>
  <si>
    <t>TIMYLE PTY LTD</t>
  </si>
  <si>
    <t>4551</t>
  </si>
  <si>
    <t>TIMOTHY SYBEN</t>
  </si>
  <si>
    <t>0459195999</t>
  </si>
  <si>
    <t>INSTALLED MOVE5000 30/04/2019 JOB[3102773]</t>
  </si>
  <si>
    <t>QLD</t>
  </si>
  <si>
    <t>SALE</t>
  </si>
  <si>
    <t>UNIT 1 13/19 LEEDING TCE</t>
  </si>
  <si>
    <t>CALOUNDRA</t>
  </si>
  <si>
    <t>Mon 11/11/2019 10:59</t>
  </si>
  <si>
    <t>Tue 12/11/2019 11:00</t>
  </si>
  <si>
    <t>&lt;21&gt;&lt;/21&gt;&lt;83&gt;&lt;/83&gt;</t>
  </si>
  <si>
    <t>20191106896</t>
  </si>
  <si>
    <t>25324700</t>
  </si>
  <si>
    <t>42298585370385</t>
  </si>
  <si>
    <t>NA</t>
  </si>
  <si>
    <t>ONE STOP MECHANICAL REPAIRS</t>
  </si>
  <si>
    <t>2560</t>
  </si>
  <si>
    <t>COSTAKIS KAZANGAS</t>
  </si>
  <si>
    <t>0246275022</t>
  </si>
  <si>
    <t>INSTALLED MOVE5000 13/06/2018 JOB[2926891]</t>
  </si>
  <si>
    <t>LOGON</t>
  </si>
  <si>
    <t>UNIT 1 181 AIRDS RD</t>
  </si>
  <si>
    <t>LEUMEAH</t>
  </si>
  <si>
    <t>Mon 11/11/2019 11:03</t>
  </si>
  <si>
    <t>Mon 11/11/2019 15:05</t>
  </si>
  <si>
    <t>METRO</t>
  </si>
  <si>
    <t>20191106897</t>
  </si>
  <si>
    <t>99400</t>
  </si>
  <si>
    <t>DEFAULT</t>
  </si>
  <si>
    <t xml:space="preserve">INGENICO INTERNATIONAL </t>
  </si>
  <si>
    <t>2085</t>
  </si>
  <si>
    <t>KINGA MACIERZYNSKI</t>
  </si>
  <si>
    <t>02 9997 0930</t>
  </si>
  <si>
    <t>FD</t>
  </si>
  <si>
    <t>Monday 09:00-17:30</t>
  </si>
  <si>
    <t>INSTALLED VX570 08/08/2009 JOB[1043076]</t>
  </si>
  <si>
    <t>VX570</t>
  </si>
  <si>
    <t>BOQ MERCHANT</t>
  </si>
  <si>
    <t xml:space="preserve">SUITE 1/3 MINNA CLOSE </t>
  </si>
  <si>
    <t xml:space="preserve">BELROSE </t>
  </si>
  <si>
    <t>Mon 11/11/2019 11:04</t>
  </si>
  <si>
    <t>&lt;21&gt;&lt;/21&gt;&lt;83&gt;&lt;/83&gt;&lt;130&gt;&lt;/130&gt;</t>
  </si>
  <si>
    <t>MISC</t>
  </si>
  <si>
    <t>20191106901</t>
  </si>
  <si>
    <t>Mon 11/11/2019 11:05</t>
  </si>
  <si>
    <t>20191106914</t>
  </si>
  <si>
    <t>25413900</t>
  </si>
  <si>
    <t>005530126</t>
  </si>
  <si>
    <t>SPRINGBOK FOODS N/LKS</t>
  </si>
  <si>
    <t>4509</t>
  </si>
  <si>
    <t>DORIAN NICHOLSON</t>
  </si>
  <si>
    <t>0417242266</t>
  </si>
  <si>
    <t>F6</t>
  </si>
  <si>
    <t>INSTALLED MOVE5000INT 18/01/2019 JOB[3048469]</t>
  </si>
  <si>
    <t>FDM MOVE5000INT</t>
  </si>
  <si>
    <t>UNIT 3/6 SIBLEY STREET</t>
  </si>
  <si>
    <t>NORTH LAKES</t>
  </si>
  <si>
    <t>Mon 11/11/2019 11:12</t>
  </si>
  <si>
    <t>Mon 11/11/2019 15:15</t>
  </si>
  <si>
    <t>&lt;21/&gt;&lt;83/&gt;&lt;38/&gt;&lt;71/&gt;&lt;40/&gt;&lt;41/&gt;&lt;68/&gt;&lt;46/&gt;&lt;72/&gt;&lt;73/&gt;&lt;74/&gt;&lt;75/&gt;&lt;76/&gt;&lt;77/&gt;&lt;58/&gt;&lt;59/&gt;&lt;60/&gt;&lt;61/&gt;&lt;62/&gt;&lt;63/&gt;&lt;64/&gt;&lt;65/&gt;&lt;66/&gt;</t>
  </si>
  <si>
    <t>MOVE5000INT</t>
  </si>
  <si>
    <t>20191106918</t>
  </si>
  <si>
    <t>CAL</t>
  </si>
  <si>
    <t>25416102</t>
  </si>
  <si>
    <t>42298585382794</t>
  </si>
  <si>
    <t>AUTOMOTIVE REPAIR SHOP</t>
  </si>
  <si>
    <t>WESTSIDE BMW WS SERVICE</t>
  </si>
  <si>
    <t>4076</t>
  </si>
  <si>
    <t>MICHAEL CLARK</t>
  </si>
  <si>
    <t>0738530006</t>
  </si>
  <si>
    <t>UPGRADED TO MOVE5000 17/01/2019 JOB[3049096]</t>
  </si>
  <si>
    <t>ADD/ REMOVE SURCHARGE</t>
  </si>
  <si>
    <t>275 MONIER RD</t>
  </si>
  <si>
    <t>DARRA</t>
  </si>
  <si>
    <t>Mon 11/11/2019 11:14</t>
  </si>
  <si>
    <t>20191106923</t>
  </si>
  <si>
    <t>50624229</t>
  </si>
  <si>
    <t>XM</t>
  </si>
  <si>
    <t>INSTALLED T103PMOBILE 04/11/2015 JOB[2234553]</t>
  </si>
  <si>
    <t>T103PMOBILE</t>
  </si>
  <si>
    <t>5 FD MISC</t>
  </si>
  <si>
    <t>CUSTOMER REQUESTED SWAP OUT</t>
  </si>
  <si>
    <t>Mon 11/11/2019 11:17</t>
  </si>
  <si>
    <t>Mon 11/11/2019 15:20</t>
  </si>
  <si>
    <t>&lt;21&gt;&lt;/21&gt;&lt;83&gt;21802&lt;/83&gt;</t>
  </si>
  <si>
    <t>20191106925</t>
  </si>
  <si>
    <t>50632127</t>
  </si>
  <si>
    <t>42298585436343</t>
  </si>
  <si>
    <t>RETAIL</t>
  </si>
  <si>
    <t>UNDER ARMOUR DFO BRISBANE</t>
  </si>
  <si>
    <t>4008</t>
  </si>
  <si>
    <t>DANIEL MCCAULEY</t>
  </si>
  <si>
    <t>0402920823</t>
  </si>
  <si>
    <t>INSTALLED MOVE5000INT 03/10/2018 JOB[2992442]</t>
  </si>
  <si>
    <t>CLOSE EOD IF NO CALL BACK.</t>
  </si>
  <si>
    <t>DDM COMMUNICATIONS: CAR 9 - HARRY JOHNSON</t>
  </si>
  <si>
    <t>PINPAD OFFLINE</t>
  </si>
  <si>
    <t>OTHERS - INCLUDE DETAILS IN CALL NOTES</t>
  </si>
  <si>
    <t>FSP ONSITE</t>
  </si>
  <si>
    <t>SHOP G-088 CORNER 18TH AVE AND THE CIRCUIT, SKYGAT</t>
  </si>
  <si>
    <t>BRISBANE AIRPORT</t>
  </si>
  <si>
    <t>Mon 11/11/2019 11:18</t>
  </si>
  <si>
    <t>DDM461@BIGPOND.NET.AU</t>
  </si>
  <si>
    <t>HARRY JOHNSON</t>
  </si>
  <si>
    <t>0424515095</t>
  </si>
  <si>
    <t>&lt;21/&gt;&lt;83/&gt;&lt;38/&gt;&lt;71/&gt;&lt;40/&gt;&lt;41/&gt;&lt;68/&gt;&lt;46/&gt;&lt;72/&gt;&lt;73/&gt;&lt;74/&gt;&lt;75/&gt;&lt;76/&gt;&lt;77/&gt;&lt;58/&gt;&lt;59/&gt;&lt;60/&gt;&lt;61/&gt;&lt;62/&gt;&lt;63/&gt;&lt;64/&gt;&lt;65/&gt;&lt;66/&gt;&lt;130&gt;FDC10&lt;/130&gt;&lt;132&gt;PC-Eftpos&lt;/132&gt;&lt;131&gt;USB&lt;/131&gt;</t>
  </si>
  <si>
    <t>20191106944</t>
  </si>
  <si>
    <t>50627570</t>
  </si>
  <si>
    <t>42298585399830</t>
  </si>
  <si>
    <t>RESTAURANT</t>
  </si>
  <si>
    <t>PELICAN LANDING</t>
  </si>
  <si>
    <t>3016</t>
  </si>
  <si>
    <t>JOHN MOUSAFERIADIS</t>
  </si>
  <si>
    <t>0393970446</t>
  </si>
  <si>
    <t>INSTALLED T103PMOBILE 11/08/2017 JOB[2724722]</t>
  </si>
  <si>
    <t>VIC</t>
  </si>
  <si>
    <t>6 FD MERCHANT TRAINING</t>
  </si>
  <si>
    <t>MOTO</t>
  </si>
  <si>
    <t>1 SYME ST</t>
  </si>
  <si>
    <t>WILLIAMSTOWN</t>
  </si>
  <si>
    <t>Mon 11/11/2019 11:27</t>
  </si>
  <si>
    <t>Mon 11/11/2019 15:30</t>
  </si>
  <si>
    <t>&lt;21&gt;&lt;/21&gt;&lt;83&gt;29152&lt;/83&gt;</t>
  </si>
  <si>
    <t>20191106945</t>
  </si>
  <si>
    <t>50637348</t>
  </si>
  <si>
    <t>42298585483105</t>
  </si>
  <si>
    <t>CAFE</t>
  </si>
  <si>
    <t>EARTH PRODUCE CAFE PTY LTD</t>
  </si>
  <si>
    <t>3182</t>
  </si>
  <si>
    <t>SIMON FINCH</t>
  </si>
  <si>
    <t>0406561976</t>
  </si>
  <si>
    <t>INSTALLED MOVE5000 10/09/2019 JOB[3186069]</t>
  </si>
  <si>
    <t>180 ST KILDA RD</t>
  </si>
  <si>
    <t>ST KILDA</t>
  </si>
  <si>
    <t>20191106971</t>
  </si>
  <si>
    <t>25319000</t>
  </si>
  <si>
    <t>42298585398352</t>
  </si>
  <si>
    <t>KOREAN BBQ</t>
  </si>
  <si>
    <t>MARU KOREAN RESTAURANT</t>
  </si>
  <si>
    <t>4000</t>
  </si>
  <si>
    <t>YOO JIN SONG</t>
  </si>
  <si>
    <t>0433017020</t>
  </si>
  <si>
    <t>UPGRADED TO MOVE5000 28/05/2018 JOB[2913872]</t>
  </si>
  <si>
    <t>DDM COMMUNICATIONS: CAR 7 - DON HUYNH</t>
  </si>
  <si>
    <t>PIN PAD</t>
  </si>
  <si>
    <t>NOT CHARGING</t>
  </si>
  <si>
    <t>157 ELIZABETH ST</t>
  </si>
  <si>
    <t>BRISBANE CITY</t>
  </si>
  <si>
    <t>Mon 11/11/2019 11:40</t>
  </si>
  <si>
    <t>Mon 11/11/2019 15:40</t>
  </si>
  <si>
    <t>ddm461@bigpond.net.au</t>
  </si>
  <si>
    <t>DON HUYNH</t>
  </si>
  <si>
    <t>0402602825</t>
  </si>
  <si>
    <t>20191106972</t>
  </si>
  <si>
    <t>Mon 11/11/2019 11:41</t>
  </si>
  <si>
    <t>Mon 11/11/2019 15:45</t>
  </si>
  <si>
    <t>20191106979</t>
  </si>
  <si>
    <t>50621445</t>
  </si>
  <si>
    <t>42298585347961</t>
  </si>
  <si>
    <t>TEA GARDENS PANEL AND PAINT</t>
  </si>
  <si>
    <t>2324</t>
  </si>
  <si>
    <t>ANGELA FORRESTER</t>
  </si>
  <si>
    <t>0249979397</t>
  </si>
  <si>
    <t>FT</t>
  </si>
  <si>
    <t>INSTALLED XAC T103 11/09/2014 JOB[1959917]</t>
  </si>
  <si>
    <t>XAC T103</t>
  </si>
  <si>
    <t>1 FD HARDWARE</t>
  </si>
  <si>
    <t>CARD READER - NOT READING</t>
  </si>
  <si>
    <t>LOT 32 YARRUMBA STREET</t>
  </si>
  <si>
    <t>TEA GARDENS</t>
  </si>
  <si>
    <t>Mon 11/11/2019 11:44</t>
  </si>
  <si>
    <t>Thu 14/11/2019 11:45</t>
  </si>
  <si>
    <t>REMOTE</t>
  </si>
  <si>
    <t>&lt;21&gt;&lt;/21&gt;&lt;83&gt;14176&lt;/83&gt;</t>
  </si>
  <si>
    <t>20191106988</t>
  </si>
  <si>
    <t>50638078</t>
  </si>
  <si>
    <t>42298585488245</t>
  </si>
  <si>
    <t>H A D ENTERPRISES PTY LTD</t>
  </si>
  <si>
    <t>ANDREW STRANGE</t>
  </si>
  <si>
    <t>0477982869</t>
  </si>
  <si>
    <t>INSTALLED MOVE5000 07/11/2019 JOB[3221929]</t>
  </si>
  <si>
    <t>SETTLEMENT</t>
  </si>
  <si>
    <t>26 THE ESP</t>
  </si>
  <si>
    <t>Mon 11/11/2019 11:49</t>
  </si>
  <si>
    <t>Tue 12/11/2019 11:50</t>
  </si>
  <si>
    <t>20191107007</t>
  </si>
  <si>
    <t>50632125</t>
  </si>
  <si>
    <t>Monday 09:30-17:30</t>
  </si>
  <si>
    <t>INSTALLED MOVE5000 03/10/2018 JOB[2992440]</t>
  </si>
  <si>
    <t>Mon 11/11/2019 11:56</t>
  </si>
  <si>
    <t>Mon 11/11/2019 16:00</t>
  </si>
  <si>
    <t>20191107013</t>
  </si>
  <si>
    <t>50637924</t>
  </si>
  <si>
    <t>42298585486876</t>
  </si>
  <si>
    <t>THE GOOD FILO</t>
  </si>
  <si>
    <t>2217</t>
  </si>
  <si>
    <t>KIRIAKOS METAXOTOS  / LEON (POS)</t>
  </si>
  <si>
    <t>0406273343</t>
  </si>
  <si>
    <t>INSTALLED MOVE5000INT 04/11/2019 JOB[3209417]</t>
  </si>
  <si>
    <t>342 ROCKY POINT RD</t>
  </si>
  <si>
    <t>RAMSGATE</t>
  </si>
  <si>
    <t>Mon 11/11/2019 12:00</t>
  </si>
  <si>
    <t>&lt;21/&gt;&lt;83/&gt;&lt;130/&gt;&lt;38/&gt;&lt;71/&gt;&lt;40/&gt;&lt;41/&gt;&lt;68/&gt;&lt;46/&gt;&lt;72/&gt;&lt;73/&gt;&lt;74/&gt;&lt;75/&gt;&lt;76/&gt;&lt;77/&gt;&lt;58/&gt;&lt;59/&gt;&lt;60/&gt;&lt;61/&gt;&lt;62/&gt;&lt;63/&gt;&lt;64/&gt;&lt;65/&gt;&lt;66/&gt;</t>
  </si>
  <si>
    <t>20191107041</t>
  </si>
  <si>
    <t>CLOSED EOD IF NO CALL BACK.</t>
  </si>
  <si>
    <t>REFUND</t>
  </si>
  <si>
    <t>Mon 11/11/2019 12:15</t>
  </si>
  <si>
    <t>Mon 11/11/2019 16:15</t>
  </si>
  <si>
    <t>20191107073</t>
  </si>
  <si>
    <t>HANGUPCALL</t>
  </si>
  <si>
    <t>HANG UP</t>
  </si>
  <si>
    <t>HANG UP.</t>
  </si>
  <si>
    <t>Mon 11/11/2019 12:30</t>
  </si>
  <si>
    <t>20191107088</t>
  </si>
  <si>
    <t>Mon 11/11/2019 12:39</t>
  </si>
  <si>
    <t>Tue 12/11/2019 12:40</t>
  </si>
  <si>
    <t>20191107094</t>
  </si>
  <si>
    <t>50630324</t>
  </si>
  <si>
    <t>42298585421667</t>
  </si>
  <si>
    <t>THIS MERCHANT IS OPERATING A TOY SHOP</t>
  </si>
  <si>
    <t>MILLICENT TOY KINGDOM</t>
  </si>
  <si>
    <t>5280</t>
  </si>
  <si>
    <t>BILL DAVIS</t>
  </si>
  <si>
    <t>0887333500</t>
  </si>
  <si>
    <t>INSTALLED MOVE5000 29/05/2018 JOB[2914968]</t>
  </si>
  <si>
    <t>SA</t>
  </si>
  <si>
    <t>PINPAD FROZEN</t>
  </si>
  <si>
    <t>FROZEN ON PROCESSING</t>
  </si>
  <si>
    <t>CORNER DAVENPORT ST AND KENTISH PL</t>
  </si>
  <si>
    <t>MILLICENT</t>
  </si>
  <si>
    <t>Mon 11/11/2019 12:41</t>
  </si>
  <si>
    <t>Thu 14/11/2019 12:45</t>
  </si>
  <si>
    <t>AUS_STOCKTEAM@INGENICO.COM</t>
  </si>
  <si>
    <t>20191107123</t>
  </si>
  <si>
    <t>25350600</t>
  </si>
  <si>
    <t>42298585051134</t>
  </si>
  <si>
    <t>SIRROM CORPORATION AUST PTY LTD</t>
  </si>
  <si>
    <t>4743</t>
  </si>
  <si>
    <t>MICK STATON / PAXTON WITHRINGTON</t>
  </si>
  <si>
    <t>0749589288</t>
  </si>
  <si>
    <t>UPGRADED TO MOVE5000 04/09/2018 JOB[2974930]</t>
  </si>
  <si>
    <t>11 EWEN DRIVE</t>
  </si>
  <si>
    <t>GLENDEN</t>
  </si>
  <si>
    <t>Mon 11/11/2019 12:56</t>
  </si>
  <si>
    <t>Thu 14/11/2019 13:00</t>
  </si>
  <si>
    <t>20191107133</t>
  </si>
  <si>
    <t>25579800</t>
  </si>
  <si>
    <t>007179104</t>
  </si>
  <si>
    <t>SOUVENIRS DIRECT</t>
  </si>
  <si>
    <t>3008</t>
  </si>
  <si>
    <t>LEE BARNETT</t>
  </si>
  <si>
    <t>0437456978</t>
  </si>
  <si>
    <t>INSTALLED MOVE5000 31/10/2019 JOB[3180553]</t>
  </si>
  <si>
    <t>448-450 DOCKLANDS DRIVE</t>
  </si>
  <si>
    <t>DOCKLANDS</t>
  </si>
  <si>
    <t>Mon 11/11/2019 13:04</t>
  </si>
  <si>
    <t>Mon 11/11/2019 17:05</t>
  </si>
  <si>
    <t>20191107140</t>
  </si>
  <si>
    <t>50637921</t>
  </si>
  <si>
    <t>42298585486884</t>
  </si>
  <si>
    <t>THE FOX HOTEL</t>
  </si>
  <si>
    <t>4101</t>
  </si>
  <si>
    <t>EMILY COOPER</t>
  </si>
  <si>
    <t>0738442883</t>
  </si>
  <si>
    <t>INSTALLED MOVE5000INT 22/10/2019 JOB[3216164]</t>
  </si>
  <si>
    <t>DDM COMMUNCIATIONS: ADAM SHIELDS</t>
  </si>
  <si>
    <t>SCREEN DAMAGED</t>
  </si>
  <si>
    <t>71-73 MELBOURNE ST</t>
  </si>
  <si>
    <t>SOUTH BRISBANE</t>
  </si>
  <si>
    <t>Mon 11/11/2019 13:06</t>
  </si>
  <si>
    <t>Mon 11/11/2019 17:10</t>
  </si>
  <si>
    <t>ADAM SHIELDS</t>
  </si>
  <si>
    <t>0407672880</t>
  </si>
  <si>
    <t>&lt;21/&gt;&lt;83/&gt;&lt;130/&gt;&lt;38/&gt;&lt;71/&gt;&lt;40/&gt;&lt;41/&gt;&lt;68/&gt;&lt;46/&gt;&lt;72/&gt;&lt;73/&gt;&lt;74/&gt;&lt;75/&gt;&lt;76/&gt;&lt;77/&gt;&lt;58/&gt;&lt;59/&gt;&lt;60/&gt;&lt;61/&gt;&lt;62/&gt;&lt;63/&gt;&lt;64/&gt;&lt;65/&gt;&lt;66/&gt;&lt;131&gt;SERIAL&lt;/131&gt;&lt;132&gt;PC-Eftpos&lt;/132&gt;</t>
  </si>
  <si>
    <t>20191107288</t>
  </si>
  <si>
    <t>50637436</t>
  </si>
  <si>
    <t>42298585483766</t>
  </si>
  <si>
    <t>CHEZMATE PTY LIMITED</t>
  </si>
  <si>
    <t>2760</t>
  </si>
  <si>
    <t>MEL SANCHEZ</t>
  </si>
  <si>
    <t>0412225725</t>
  </si>
  <si>
    <t>INSTALLED MOVE5000 14/10/2019 JOB[3189331]</t>
  </si>
  <si>
    <t>TRANSFER TO CLIENT - ACCOUNT ENQUIRY</t>
  </si>
  <si>
    <t>SHOP 6 THE VILLAGE CENTRE CHARLES HACKETT DR</t>
  </si>
  <si>
    <t>ST MARYS</t>
  </si>
  <si>
    <t>Mon 11/11/2019 14:45</t>
  </si>
  <si>
    <t>Tue 12/11/2019 08:45</t>
  </si>
  <si>
    <t>20191107305</t>
  </si>
  <si>
    <t>50629082</t>
  </si>
  <si>
    <t>42298585412195</t>
  </si>
  <si>
    <t>THIS MERCHANT IS OPERATING A MOBILE PHON</t>
  </si>
  <si>
    <t>A N T MOBILE ACCESSORIES PTY LTD</t>
  </si>
  <si>
    <t>2000</t>
  </si>
  <si>
    <t>ENG CHHAY LY</t>
  </si>
  <si>
    <t>AREA MANAGER</t>
  </si>
  <si>
    <t>0292115233</t>
  </si>
  <si>
    <t>INSTALLED MOVE5000 21/02/2018 JOB[2851141]</t>
  </si>
  <si>
    <t>SHOP R1 29A LEVEL 1 MARKET CITY SHOPPING CENTRE</t>
  </si>
  <si>
    <t xml:space="preserve"> 9-13 HAY STREET</t>
  </si>
  <si>
    <t>HAYMARKET</t>
  </si>
  <si>
    <t>Mon 11/11/2019 14:59</t>
  </si>
  <si>
    <t>Tue 12/11/2019 09:00</t>
  </si>
  <si>
    <t>20191107309</t>
  </si>
  <si>
    <t>25370700</t>
  </si>
  <si>
    <t>42298585435634</t>
  </si>
  <si>
    <t>THE LUCKY CHARM KALAMUNDA</t>
  </si>
  <si>
    <t>6076</t>
  </si>
  <si>
    <t>NICHOLAS BARAGWANATH</t>
  </si>
  <si>
    <t>0405651995</t>
  </si>
  <si>
    <t>INSTALLED MOVE5000INT 10/10/2018 JOB[2991578]</t>
  </si>
  <si>
    <t>WA</t>
  </si>
  <si>
    <t>STUCK TRANSACTION</t>
  </si>
  <si>
    <t>39 RAILWAY RD</t>
  </si>
  <si>
    <t>KALAMUNDA</t>
  </si>
  <si>
    <t>Mon 11/11/2019 15:02</t>
  </si>
  <si>
    <t>Mon 11/11/2019 19:05</t>
  </si>
  <si>
    <t>20191107330</t>
  </si>
  <si>
    <t>50637565</t>
  </si>
  <si>
    <t>42298585484962</t>
  </si>
  <si>
    <t>HOUSEHOLD APPLIANCES</t>
  </si>
  <si>
    <t>GLEN DIMPLEX AUSTRALIA PTY LTD</t>
  </si>
  <si>
    <t>3062</t>
  </si>
  <si>
    <t>SARAH LU</t>
  </si>
  <si>
    <t>0385458935</t>
  </si>
  <si>
    <t>INSTALLED MOVE5000 26/09/2019 JOB[3195683]</t>
  </si>
  <si>
    <t>77 FILLO DR</t>
  </si>
  <si>
    <t>SOMERTON</t>
  </si>
  <si>
    <t>Mon 11/11/2019 15:16</t>
  </si>
  <si>
    <t>Tue 12/11/2019 09:20</t>
  </si>
  <si>
    <t>20191107332</t>
  </si>
  <si>
    <t>Mon 11/11/2019 15:17</t>
  </si>
  <si>
    <t>20191107334</t>
  </si>
  <si>
    <t>25238003</t>
  </si>
  <si>
    <t>42298585383255</t>
  </si>
  <si>
    <t>BOND BAR</t>
  </si>
  <si>
    <t>3000</t>
  </si>
  <si>
    <t>ANDRES GOMEZ / LUKE STRETTON</t>
  </si>
  <si>
    <t>0430996968</t>
  </si>
  <si>
    <t>UPGRADED TO MOVE5000INT 18/02/2019 JOB[3066362]</t>
  </si>
  <si>
    <t>HI-TECH FIELD SERVICES: SUMEET CHAVAN</t>
  </si>
  <si>
    <t>COMMUNICATION</t>
  </si>
  <si>
    <t>MOBILE - TELSTRA SIM - INSUFFICIENT SIGNAL</t>
  </si>
  <si>
    <t>24 BOND ST</t>
  </si>
  <si>
    <t>MELBOURNE</t>
  </si>
  <si>
    <t>Mon 11/11/2019 15:18</t>
  </si>
  <si>
    <t>JOBS@HITECHFS.COM.AU</t>
  </si>
  <si>
    <t>SUMEET CHAVAN</t>
  </si>
  <si>
    <t>0430797315</t>
  </si>
  <si>
    <t>&lt;21/&gt;&lt;83/&gt;&lt;38/&gt;&lt;71/&gt;&lt;40/&gt;&lt;41/&gt;&lt;68/&gt;&lt;46/&gt;&lt;72/&gt;&lt;73/&gt;&lt;74/&gt;&lt;75/&gt;&lt;76/&gt;&lt;77/&gt;&lt;58/&gt;&lt;59/&gt;&lt;60/&gt;&lt;61/&gt;&lt;62/&gt;&lt;63/&gt;&lt;64/&gt;&lt;65/&gt;&lt;66/&gt;&lt;131&gt;SERIAL&lt;/131&gt;&lt;132&gt;PC-Eftpos&lt;/132&gt;</t>
  </si>
  <si>
    <t>20191107338</t>
  </si>
  <si>
    <t>25368000</t>
  </si>
  <si>
    <t>42298595433595</t>
  </si>
  <si>
    <t>ZEUS STREET GREEK QUEENS PLAZA</t>
  </si>
  <si>
    <t>NIKHILKUMAR NARHARIBHAI PATEL</t>
  </si>
  <si>
    <t>0433844666</t>
  </si>
  <si>
    <t>INSTALLED MOVE5000INT 20/09/2018 JOB[2985593]</t>
  </si>
  <si>
    <t>PC EFTPOS - PINPAD OFFLINE</t>
  </si>
  <si>
    <t>226 QUEENS STREET</t>
  </si>
  <si>
    <t>BRISBANE</t>
  </si>
  <si>
    <t>Mon 11/11/2019 15:21</t>
  </si>
  <si>
    <t>Tue 12/11/2019 09:25</t>
  </si>
  <si>
    <t>20191107345</t>
  </si>
  <si>
    <t>50636862</t>
  </si>
  <si>
    <t>42298585479707</t>
  </si>
  <si>
    <t>RIA AGENT STORE FOR MONEY REMITTANCE</t>
  </si>
  <si>
    <t>INDIA SPICE CORNER</t>
  </si>
  <si>
    <t>3025</t>
  </si>
  <si>
    <t>NARENDER KAUR</t>
  </si>
  <si>
    <t>0399435172</t>
  </si>
  <si>
    <t>INSTALLED MOVE5000INT 13/08/2019 JOB[3171513]</t>
  </si>
  <si>
    <t>SERIAL - PORT OPEN</t>
  </si>
  <si>
    <t>7 BORRACK SQ</t>
  </si>
  <si>
    <t>ALTONA NORTH</t>
  </si>
  <si>
    <t>Mon 11/11/2019 15:23</t>
  </si>
  <si>
    <t>&lt;21/&gt;&lt;83/&gt;&lt;130&gt;NBC24&lt;/130&gt;&lt;38/&gt;&lt;71/&gt;&lt;40/&gt;&lt;41/&gt;&lt;68/&gt;&lt;46/&gt;&lt;72/&gt;&lt;73/&gt;&lt;74/&gt;&lt;75/&gt;&lt;76/&gt;&lt;77/&gt;&lt;58/&gt;&lt;59/&gt;&lt;60/&gt;&lt;61/&gt;&lt;62/&gt;&lt;63/&gt;&lt;64/&gt;&lt;65/&gt;&lt;66/&gt;&lt;131&gt;USB&lt;/131&gt;&lt;132&gt;PC-Eftpos&lt;/132&gt;</t>
  </si>
  <si>
    <t>20191107349</t>
  </si>
  <si>
    <t>25590200</t>
  </si>
  <si>
    <t>005112420</t>
  </si>
  <si>
    <t>BRISBANE CONVOY KIDS</t>
  </si>
  <si>
    <t>4514</t>
  </si>
  <si>
    <t>LEANNE PRINCE</t>
  </si>
  <si>
    <t>0422104744</t>
  </si>
  <si>
    <t>INSTALLED MOVE5000 21/10/2019 JOB[3195725]</t>
  </si>
  <si>
    <t>CONVERSION / INSTALL</t>
  </si>
  <si>
    <t>REMOVAL/PICK UP OF EQUIPMENT</t>
  </si>
  <si>
    <t>96 BANYAK SUKA DRIVE</t>
  </si>
  <si>
    <t>DELANEYS CREEK</t>
  </si>
  <si>
    <t>Mon 11/11/2019 15:24</t>
  </si>
  <si>
    <t>Thu 14/11/2019 15:25</t>
  </si>
  <si>
    <t>20191107361</t>
  </si>
  <si>
    <t>CLOSE EOD IF NO CALLBACK</t>
  </si>
  <si>
    <t>Mon 11/11/2019 15:31</t>
  </si>
  <si>
    <t>Tue 12/11/2019 09:35</t>
  </si>
  <si>
    <t>20191107363</t>
  </si>
  <si>
    <t>25582100</t>
  </si>
  <si>
    <t>42298585282390</t>
  </si>
  <si>
    <t>NORTHERN COLLEGE OF THE ARTS AND TECHNOLOGY</t>
  </si>
  <si>
    <t>3072</t>
  </si>
  <si>
    <t>REBECCA</t>
  </si>
  <si>
    <t>0394781333</t>
  </si>
  <si>
    <t>Monday 08:30-17:00</t>
  </si>
  <si>
    <t>UPGRADED TO MOVE5000 16/09/2019 JOB[3184654]</t>
  </si>
  <si>
    <t>62 MURRAY RD</t>
  </si>
  <si>
    <t>PRESTON</t>
  </si>
  <si>
    <t>Mon 11/11/2019 15:32</t>
  </si>
  <si>
    <t>Tue 12/11/2019 11:05</t>
  </si>
  <si>
    <t>20191107391</t>
  </si>
  <si>
    <t>Mon 11/11/2019 15:53</t>
  </si>
  <si>
    <t>20191107403</t>
  </si>
  <si>
    <t>FAILED</t>
  </si>
  <si>
    <t>Tue 12/11/2019 11:30</t>
  </si>
  <si>
    <t>20191107408</t>
  </si>
  <si>
    <t>50611036</t>
  </si>
  <si>
    <t>42298585253425</t>
  </si>
  <si>
    <t>R G KELLY &amp; CO</t>
  </si>
  <si>
    <t>6156</t>
  </si>
  <si>
    <t>GLEN HERBERT</t>
  </si>
  <si>
    <t>0893177122</t>
  </si>
  <si>
    <t>Monday 09:00-18:00</t>
  </si>
  <si>
    <t>UPGRADED TO XAC T103 28/01/2016 JOB[2130352]</t>
  </si>
  <si>
    <t>2 FD COMMUNICATIONS</t>
  </si>
  <si>
    <t>DATAWIRE INTERNET/FIREWALL</t>
  </si>
  <si>
    <t>UNIT A3 550 CANNING HWY</t>
  </si>
  <si>
    <t>ATTADALE</t>
  </si>
  <si>
    <t>Mon 11/11/2019 16:04</t>
  </si>
  <si>
    <t>Mon 11/11/2019 20:05</t>
  </si>
  <si>
    <t>&lt;21&gt;&lt;/21&gt;&lt;83&gt;23828&lt;/83&gt;</t>
  </si>
  <si>
    <t>20191107437</t>
  </si>
  <si>
    <t>25250201</t>
  </si>
  <si>
    <t>05219944</t>
  </si>
  <si>
    <t>PERTH PLASTERBOARD CEN</t>
  </si>
  <si>
    <t>6155</t>
  </si>
  <si>
    <t>TBA</t>
  </si>
  <si>
    <t>0894557526</t>
  </si>
  <si>
    <t>UPGRADED TO MOVE5000 24/09/2019 JOB[3199397]</t>
  </si>
  <si>
    <t>9-11 BANNISTER ROAD</t>
  </si>
  <si>
    <t>CANNING VALE</t>
  </si>
  <si>
    <t>Mon 11/11/2019 16:23</t>
  </si>
  <si>
    <t>Mon 11/11/2019 20:25</t>
  </si>
  <si>
    <t>20191107440</t>
  </si>
  <si>
    <t>TRAINING REQUEST</t>
  </si>
  <si>
    <t>PHONE TRAINING</t>
  </si>
  <si>
    <t>Mon 11/11/2019 16:27</t>
  </si>
  <si>
    <t>20191107442</t>
  </si>
  <si>
    <t>50633528</t>
  </si>
  <si>
    <t>42298585449650</t>
  </si>
  <si>
    <t>THE VEGIE BAR PTY LTD</t>
  </si>
  <si>
    <t>3065</t>
  </si>
  <si>
    <t>PAPADOPOULOS LAKI</t>
  </si>
  <si>
    <t>0412324216</t>
  </si>
  <si>
    <t>INSTALLED MOVE5000 08/01/2019 JOB[3040922]</t>
  </si>
  <si>
    <t>HI-TECH FIELD SERVICES : GURJEET SINGH</t>
  </si>
  <si>
    <t>MOBILE - TELSTRA SIM - GPRS COMMS / GP ERROR</t>
  </si>
  <si>
    <t>380 BRUNSWICK ST</t>
  </si>
  <si>
    <t>FITZROY</t>
  </si>
  <si>
    <t>Mon 11/11/2019 16:28</t>
  </si>
  <si>
    <t>Tue 12/11/2019 10:30</t>
  </si>
  <si>
    <t>GRAEME STEPHENS</t>
  </si>
  <si>
    <t>0469976219</t>
  </si>
  <si>
    <t>20191107446</t>
  </si>
  <si>
    <t>25334500</t>
  </si>
  <si>
    <t>42298585427508</t>
  </si>
  <si>
    <t>CARPENTARIA GOLF CLUB</t>
  </si>
  <si>
    <t>4874</t>
  </si>
  <si>
    <t>SARA COLEE</t>
  </si>
  <si>
    <t>0740697332</t>
  </si>
  <si>
    <t>INSTALLED MOVE5000 24/07/2018 JOB[2948567]</t>
  </si>
  <si>
    <t>1 TOM MORRISON DR</t>
  </si>
  <si>
    <t>TRUNDING</t>
  </si>
  <si>
    <t>Mon 11/11/2019 16:32</t>
  </si>
  <si>
    <t>Thu 14/11/2019 16:35</t>
  </si>
  <si>
    <t>20191107455</t>
  </si>
  <si>
    <t>50638190</t>
  </si>
  <si>
    <t>42298585489441</t>
  </si>
  <si>
    <t>AUTOMOTIVE AIR CONDITIONING REPAIR</t>
  </si>
  <si>
    <t>GYMPIE AUTO AIR</t>
  </si>
  <si>
    <t>4570</t>
  </si>
  <si>
    <t>CLINT PARKER</t>
  </si>
  <si>
    <t>0754838444</t>
  </si>
  <si>
    <t>INSTALLED MOVE5000 11/11/2019 JOB[3227862]</t>
  </si>
  <si>
    <t>4 TOZER LANE</t>
  </si>
  <si>
    <t>GYMPIE</t>
  </si>
  <si>
    <t>Mon 11/11/2019 16:41</t>
  </si>
  <si>
    <t>Tue 12/11/2019 16:45</t>
  </si>
  <si>
    <t>COUNTRY</t>
  </si>
  <si>
    <t>20191107469</t>
  </si>
  <si>
    <t>25348600</t>
  </si>
  <si>
    <t>42298585423770</t>
  </si>
  <si>
    <t>SECRET GARDEN NIGHTCLUB</t>
  </si>
  <si>
    <t>SKYE GRAHAM</t>
  </si>
  <si>
    <t>0395370325</t>
  </si>
  <si>
    <t>UPGRADED TO MOVE5000 07/09/2018 JOB[2972974]</t>
  </si>
  <si>
    <t>60 FITZROY ST</t>
  </si>
  <si>
    <t>Mon 11/11/2019 16:48</t>
  </si>
  <si>
    <t>Tue 12/11/2019 10:50</t>
  </si>
  <si>
    <t>20191107762</t>
  </si>
  <si>
    <t>25365100</t>
  </si>
  <si>
    <t>42298595433207</t>
  </si>
  <si>
    <t>1961 COFFEEHEAD</t>
  </si>
  <si>
    <t>3124</t>
  </si>
  <si>
    <t>SHIROMA PERERA NATHAN</t>
  </si>
  <si>
    <t>0437105055</t>
  </si>
  <si>
    <t xml:space="preserve">Wednesday </t>
  </si>
  <si>
    <t>INSTALLED MOVE5000INT 12/09/2018 JOB[2981302]</t>
  </si>
  <si>
    <t>HI-TECH FIELD SERVICES: JOHNNY CHIEW</t>
  </si>
  <si>
    <t>UPGRADE SW VERSION</t>
  </si>
  <si>
    <t>PDA EXCEPTION</t>
  </si>
  <si>
    <t>SHOP 8 / 10 RAILWAY PDE</t>
  </si>
  <si>
    <t>CAMBERWELL</t>
  </si>
  <si>
    <t>Tue 12/11/2019 10:02</t>
  </si>
  <si>
    <t>Tue 12/11/2019 14:05</t>
  </si>
  <si>
    <t>JOHNNY CHIEW</t>
  </si>
  <si>
    <t>0481980869</t>
  </si>
  <si>
    <t>&lt;21/&gt;&lt;83/&gt;&lt;38/&gt;&lt;71/&gt;&lt;40/&gt;&lt;41/&gt;&lt;68/&gt;&lt;46/&gt;&lt;72/&gt;&lt;73/&gt;&lt;74/&gt;&lt;75/&gt;&lt;76/&gt;&lt;77/&gt;&lt;58/&gt;&lt;59/&gt;&lt;60/&gt;&lt;61/&gt;&lt;62/&gt;&lt;63/&gt;&lt;64/&gt;&lt;65/&gt;&lt;66/&gt;&lt;131&gt;USB&lt;/131&gt;&lt;132&gt;PC-Eftpos&lt;/132&gt;&lt;130&gt;NBC24&lt;/130&gt;</t>
  </si>
  <si>
    <t>20191107777</t>
  </si>
  <si>
    <t>50636633</t>
  </si>
  <si>
    <t>42298585476752</t>
  </si>
  <si>
    <t>NRSL PTY LTD</t>
  </si>
  <si>
    <t>3003</t>
  </si>
  <si>
    <t>NATALIE ROGERS</t>
  </si>
  <si>
    <t>0426270585</t>
  </si>
  <si>
    <t xml:space="preserve">Tuesday </t>
  </si>
  <si>
    <t>INSTALLED MOVE5000 24/07/2019 JOB[3157769]</t>
  </si>
  <si>
    <t>PINPAD REBOOTING</t>
  </si>
  <si>
    <t>377 KING ST</t>
  </si>
  <si>
    <t>WEST MELBOURNE</t>
  </si>
  <si>
    <t>Tue 12/11/2019 10:08</t>
  </si>
  <si>
    <t>Tue 12/11/2019 14:10</t>
  </si>
  <si>
    <t>20191107780</t>
  </si>
  <si>
    <t>50623760</t>
  </si>
  <si>
    <t>42298585366458</t>
  </si>
  <si>
    <t>FIRST GRAMMAR EPPING</t>
  </si>
  <si>
    <t>3076</t>
  </si>
  <si>
    <t xml:space="preserve">ANDREA GEHLHAR / FATIMA </t>
  </si>
  <si>
    <t>0384014723</t>
  </si>
  <si>
    <t>Tuesday 08:30-17:00</t>
  </si>
  <si>
    <t>INSTALLED T103PMOBILE 25/08/2015 JOB[2180728]</t>
  </si>
  <si>
    <t>HI-TECH FIELD SERVICES:LOU DESALVO</t>
  </si>
  <si>
    <t>PRINTER - FAINT/NO PRINT ON PAPER</t>
  </si>
  <si>
    <t>30 WOODCUTTERS GR</t>
  </si>
  <si>
    <t>EPPING</t>
  </si>
  <si>
    <t>Tue 12/11/2019 10:09</t>
  </si>
  <si>
    <t>LOU DESALVO</t>
  </si>
  <si>
    <t>&lt;21&gt;&lt;/21&gt;&lt;83&gt;19532&lt;/83&gt;</t>
  </si>
  <si>
    <t>20191107785</t>
  </si>
  <si>
    <t>25260302</t>
  </si>
  <si>
    <t>550199887030003</t>
  </si>
  <si>
    <t>CBD CAKES</t>
  </si>
  <si>
    <t>MICHELLE</t>
  </si>
  <si>
    <t>0412909360</t>
  </si>
  <si>
    <t>Tuesday 08:30-17:30</t>
  </si>
  <si>
    <t>INSTALLED MOVE5000 28/10/2019 JOB[3218686]</t>
  </si>
  <si>
    <t>SHOP 6.02 MLC CENTRE 19 MARTIN PL</t>
  </si>
  <si>
    <t>SYDNEY</t>
  </si>
  <si>
    <t>Tue 12/11/2019 10:11</t>
  </si>
  <si>
    <t>Tue 12/11/2019 14:15</t>
  </si>
  <si>
    <t>20191107813</t>
  </si>
  <si>
    <t>25195102</t>
  </si>
  <si>
    <t>42298585375624</t>
  </si>
  <si>
    <t>PETIT TRACTEUR</t>
  </si>
  <si>
    <t>3928</t>
  </si>
  <si>
    <t>JOANNE SHERIDAN</t>
  </si>
  <si>
    <t>0359892510</t>
  </si>
  <si>
    <t>UPGRADED TO MOVE5000 02/10/2019 JOB[3200365]</t>
  </si>
  <si>
    <t>REPORTS</t>
  </si>
  <si>
    <t>1208 MORNINGTON FLINDERS RD</t>
  </si>
  <si>
    <t>MAIN RIDGE</t>
  </si>
  <si>
    <t>Tue 12/11/2019 10:24</t>
  </si>
  <si>
    <t>Fri 15/11/2019 10:25</t>
  </si>
  <si>
    <t>20191107824</t>
  </si>
  <si>
    <t>TRANSFER TO CLIENT - CHECK TRANSACTION</t>
  </si>
  <si>
    <t>Tue 12/11/2019 10:27</t>
  </si>
  <si>
    <t>Tue 12/11/2019 14:30</t>
  </si>
  <si>
    <t>20191107833</t>
  </si>
  <si>
    <t>Tuesday 09:00-17:30</t>
  </si>
  <si>
    <t>Tue 12/11/2019 10:32</t>
  </si>
  <si>
    <t>Tue 12/11/2019 14:35</t>
  </si>
  <si>
    <t>20191107840</t>
  </si>
  <si>
    <t>25608100</t>
  </si>
  <si>
    <t>42298585488401</t>
  </si>
  <si>
    <t>GROCERY STORE</t>
  </si>
  <si>
    <t>JAAM E JAM PTY LTD</t>
  </si>
  <si>
    <t>2077</t>
  </si>
  <si>
    <t>ALIREZA NAJAFIPOUR</t>
  </si>
  <si>
    <t>0414883835</t>
  </si>
  <si>
    <t>INSTALLED MOVE5000 11/11/2019 JOB[3221232]</t>
  </si>
  <si>
    <t>SHOP 126</t>
  </si>
  <si>
    <t>121-133 PACIFIC HWY</t>
  </si>
  <si>
    <t>HORNSBY</t>
  </si>
  <si>
    <t>Tue 12/11/2019 10:36</t>
  </si>
  <si>
    <t>Tue 12/11/2019 14:40</t>
  </si>
  <si>
    <t>20191107847</t>
  </si>
  <si>
    <t>Tue 12/11/2019 10:43</t>
  </si>
  <si>
    <t>Tue 12/11/2019 14:45</t>
  </si>
  <si>
    <t>20191107848</t>
  </si>
  <si>
    <t>25295600</t>
  </si>
  <si>
    <t>42298585412161</t>
  </si>
  <si>
    <t>SWEET SHOP</t>
  </si>
  <si>
    <t>SWEET INSPIRATIONS PTY LTD</t>
  </si>
  <si>
    <t>3061</t>
  </si>
  <si>
    <t>KHALED KANJ</t>
  </si>
  <si>
    <t>0393093323</t>
  </si>
  <si>
    <t>INSTALLED MOVE5000 19/02/2018 JOB[2852771]</t>
  </si>
  <si>
    <t>376 BARRY RD</t>
  </si>
  <si>
    <t>CAMPBELLFIELD</t>
  </si>
  <si>
    <t>20191107894</t>
  </si>
  <si>
    <t>50638133</t>
  </si>
  <si>
    <t>42298585489219</t>
  </si>
  <si>
    <t>WATER SUPPLIES</t>
  </si>
  <si>
    <t>H2O 4 U WATER CARTAGE</t>
  </si>
  <si>
    <t>4280</t>
  </si>
  <si>
    <t>CHRISTOPHER TRAPNELL</t>
  </si>
  <si>
    <t>0418111950</t>
  </si>
  <si>
    <t>INSTALLED MOVE5000 11/11/2019 JOB[3226367]</t>
  </si>
  <si>
    <t>16-22 SILVER WATTLE DR</t>
  </si>
  <si>
    <t>JIMBOOMBA</t>
  </si>
  <si>
    <t>Tue 12/11/2019 11:08</t>
  </si>
  <si>
    <t>Tue 12/11/2019 15:10</t>
  </si>
  <si>
    <t>20191107903</t>
  </si>
  <si>
    <t>25542800</t>
  </si>
  <si>
    <t>000317024</t>
  </si>
  <si>
    <t>BAYHOUSE EARLY EDUCATION</t>
  </si>
  <si>
    <t>4163</t>
  </si>
  <si>
    <t>ANITA STYLES</t>
  </si>
  <si>
    <t>0738213055</t>
  </si>
  <si>
    <t>INSTALLED MOVE5000 24/07/2019 JOB[3141448]</t>
  </si>
  <si>
    <t>120-126 PRINCESS STREET</t>
  </si>
  <si>
    <t>CLEVELAND</t>
  </si>
  <si>
    <t>Tue 12/11/2019 11:11</t>
  </si>
  <si>
    <t>Tue 12/11/2019 15:15</t>
  </si>
  <si>
    <t>20191107951</t>
  </si>
  <si>
    <t>50634145</t>
  </si>
  <si>
    <t>42298585455939</t>
  </si>
  <si>
    <t>BARS / NIGHT CLUBS</t>
  </si>
  <si>
    <t>THE CHERRY TREE HOTEL</t>
  </si>
  <si>
    <t>3121</t>
  </si>
  <si>
    <t>TOBY KINGSLEY</t>
  </si>
  <si>
    <t>0411219977</t>
  </si>
  <si>
    <t>INSTALLED MOVE5000 26/02/2019 JOB[3068900]</t>
  </si>
  <si>
    <t>HI-TECH FIELD SERVICES: BRYAN FERGUSON</t>
  </si>
  <si>
    <t>53 BALMAIN ST</t>
  </si>
  <si>
    <t>CREMORNE</t>
  </si>
  <si>
    <t>Tue 12/11/2019 11:36</t>
  </si>
  <si>
    <t>Tue 12/11/2019 15:40</t>
  </si>
  <si>
    <t>BRYAN FERGUSON</t>
  </si>
  <si>
    <t>20191107953</t>
  </si>
  <si>
    <t>50634146</t>
  </si>
  <si>
    <t>INSTALLED MOVE5000 26/02/2019 JOB[3068901]</t>
  </si>
  <si>
    <t>Tue 12/11/2019 11:37</t>
  </si>
  <si>
    <t>20191107954</t>
  </si>
  <si>
    <t>50634147</t>
  </si>
  <si>
    <t>INSTALLED MOVE5000 26/02/2019 JOB[3068904]</t>
  </si>
  <si>
    <t>20191107956</t>
  </si>
  <si>
    <t>50634148</t>
  </si>
  <si>
    <t>INSTALLED MOVE5000 26/02/2019 JOB[3068906]</t>
  </si>
  <si>
    <t>20191107959</t>
  </si>
  <si>
    <t>25580401</t>
  </si>
  <si>
    <t>42298585481919</t>
  </si>
  <si>
    <t>CAFE SIANOS</t>
  </si>
  <si>
    <t>2020</t>
  </si>
  <si>
    <t>ANNA SIANOS</t>
  </si>
  <si>
    <t>0404857433</t>
  </si>
  <si>
    <t>INSTALLED MOVE5000 30/08/2019 JOB[3181221]</t>
  </si>
  <si>
    <t>241 ORIORDAN ST</t>
  </si>
  <si>
    <t>MASCOT</t>
  </si>
  <si>
    <t>Tue 12/11/2019 11:40</t>
  </si>
  <si>
    <t>20191107977</t>
  </si>
  <si>
    <t>25118301</t>
  </si>
  <si>
    <t>42298585298800</t>
  </si>
  <si>
    <t>PRINCES HILL SECONDARY COLLEGE</t>
  </si>
  <si>
    <t>3054</t>
  </si>
  <si>
    <t>NINA E</t>
  </si>
  <si>
    <t>0393830601</t>
  </si>
  <si>
    <t>V 154.8</t>
  </si>
  <si>
    <t>INSTALLED T103PMOBILE 28/01/2015 JOB[2028316]</t>
  </si>
  <si>
    <t>TRANSFER TO MERCHANT SERVICES</t>
  </si>
  <si>
    <t>ARNOLD ST</t>
  </si>
  <si>
    <t>CARLTON NORTH</t>
  </si>
  <si>
    <t>Tue 12/11/2019 11:47</t>
  </si>
  <si>
    <t>Tue 12/11/2019 15:50</t>
  </si>
  <si>
    <t>&lt;21&gt;&lt;/21&gt;&lt;83&gt;15572&lt;/83&gt;</t>
  </si>
  <si>
    <t>20191107983</t>
  </si>
  <si>
    <t>TERMINAL-STOLEN</t>
  </si>
  <si>
    <t>20191108002</t>
  </si>
  <si>
    <t>Tue 12/11/2019 12:00</t>
  </si>
  <si>
    <t>Tue 12/11/2019 16:00</t>
  </si>
  <si>
    <t>20191108005</t>
  </si>
  <si>
    <t>Tue 12/11/2019 12:02</t>
  </si>
  <si>
    <t>Tue 12/11/2019 16:05</t>
  </si>
  <si>
    <t>20191108034</t>
  </si>
  <si>
    <t>CLOSED CALL ENQUIRY</t>
  </si>
  <si>
    <t>Tue 12/11/2019 12:17</t>
  </si>
  <si>
    <t>Tue 12/11/2019 16:20</t>
  </si>
  <si>
    <t>20191108045</t>
  </si>
  <si>
    <t>50637524</t>
  </si>
  <si>
    <t>42298585484574</t>
  </si>
  <si>
    <t>7999 RECREATION SERVICES</t>
  </si>
  <si>
    <t>MORANBAH KART CLUB ASSOCIATION INC</t>
  </si>
  <si>
    <t>4744</t>
  </si>
  <si>
    <t>DAVID KENT</t>
  </si>
  <si>
    <t>0408694990</t>
  </si>
  <si>
    <t>INSTALLED MOVE5000INT 30/09/2019 JOB[3193203]</t>
  </si>
  <si>
    <t>249 GOONYELLA RD</t>
  </si>
  <si>
    <t>MORANBAH</t>
  </si>
  <si>
    <t>Tue 12/11/2019 12:25</t>
  </si>
  <si>
    <t>Fri 15/11/2019 12:25</t>
  </si>
  <si>
    <t>&lt;21/&gt;&lt;83/&gt;&lt;130&gt;FDC10&lt;/130&gt;&lt;38/&gt;&lt;71/&gt;&lt;40/&gt;&lt;41/&gt;&lt;68/&gt;&lt;46/&gt;&lt;72/&gt;&lt;73/&gt;&lt;74/&gt;&lt;75/&gt;&lt;76/&gt;&lt;77/&gt;&lt;58/&gt;&lt;59/&gt;&lt;60/&gt;&lt;61/&gt;&lt;62/&gt;&lt;63/&gt;&lt;64/&gt;&lt;65/&gt;&lt;66/&gt;</t>
  </si>
  <si>
    <t>20191108054</t>
  </si>
  <si>
    <t>Tue 12/11/2019 12:30</t>
  </si>
  <si>
    <t>Tue 12/11/2019 16:30</t>
  </si>
  <si>
    <t>20191108072</t>
  </si>
  <si>
    <t>50630217</t>
  </si>
  <si>
    <t>42298585420636</t>
  </si>
  <si>
    <t>DEALERS</t>
  </si>
  <si>
    <t>ESSENDON BMW</t>
  </si>
  <si>
    <t>3041</t>
  </si>
  <si>
    <t>KOBE LYONS</t>
  </si>
  <si>
    <t>0390867200</t>
  </si>
  <si>
    <t>FY</t>
  </si>
  <si>
    <t>INSTALLED XAC T103-X 22/05/2018 JOB[2912238]</t>
  </si>
  <si>
    <t>XAC T103-X</t>
  </si>
  <si>
    <t>3 FD SOFTWARE</t>
  </si>
  <si>
    <t>SETTLEMENT - REPORT MISMATCH</t>
  </si>
  <si>
    <t>1 CENTRO CCT</t>
  </si>
  <si>
    <t>ESSENDON FIELDS</t>
  </si>
  <si>
    <t>Tue 12/11/2019 16:40</t>
  </si>
  <si>
    <t>&lt;21&gt;&lt;/21&gt;&lt;83&gt;31472&lt;/83&gt;</t>
  </si>
  <si>
    <t>20191108107</t>
  </si>
  <si>
    <t>25613600</t>
  </si>
  <si>
    <t>42298585488468</t>
  </si>
  <si>
    <t>CONSTRUCTION</t>
  </si>
  <si>
    <t>HAMAWI EARTHWORKS PTY LTD</t>
  </si>
  <si>
    <t>2196</t>
  </si>
  <si>
    <t>BILAL ELHAMAWI</t>
  </si>
  <si>
    <t>0431161161</t>
  </si>
  <si>
    <t>INSTALLED MOVE5000 12/11/2019 JOB[3227255]</t>
  </si>
  <si>
    <t>UNIT 1 17 MITCHAM ST</t>
  </si>
  <si>
    <t>PUNCHBOWL</t>
  </si>
  <si>
    <t>Tue 12/11/2019 13:02</t>
  </si>
  <si>
    <t>Tue 12/11/2019 17:05</t>
  </si>
  <si>
    <t>20191108113</t>
  </si>
  <si>
    <t>25528800</t>
  </si>
  <si>
    <t>42298585346211</t>
  </si>
  <si>
    <t>LYNDONS MACKAY</t>
  </si>
  <si>
    <t>4740</t>
  </si>
  <si>
    <t>ANGELA / CHRIS ZAHRA</t>
  </si>
  <si>
    <t>0749525667</t>
  </si>
  <si>
    <t>INSTALLED MOVE5000 03/06/2019 JOB[3124474]</t>
  </si>
  <si>
    <t>AZSTAR MACKAY</t>
  </si>
  <si>
    <t>6 TRACEY STREET</t>
  </si>
  <si>
    <t>MACKAY</t>
  </si>
  <si>
    <t>Tue 12/11/2019 13:05</t>
  </si>
  <si>
    <t>Wed 13/11/2019 13:05</t>
  </si>
  <si>
    <t>BAMBORA@AZSTAR.COM.AU</t>
  </si>
  <si>
    <t>0448205000</t>
  </si>
  <si>
    <t>20191108130</t>
  </si>
  <si>
    <t>25382000</t>
  </si>
  <si>
    <t>42298585346187</t>
  </si>
  <si>
    <t>LYNDONS BURLEIGH</t>
  </si>
  <si>
    <t>4220</t>
  </si>
  <si>
    <t>BRAD BIRCH</t>
  </si>
  <si>
    <t>0755935050</t>
  </si>
  <si>
    <t>INSTALLED MOVE5000 01/11/2018 JOB[3011641]</t>
  </si>
  <si>
    <t>DDM GOLD COAST : CHRIS ROBBIE</t>
  </si>
  <si>
    <t>28-32 TOWNSHIP DRIVE</t>
  </si>
  <si>
    <t>BURLEIGH BC</t>
  </si>
  <si>
    <t>Tue 12/11/2019 13:17</t>
  </si>
  <si>
    <t>Wed 13/11/2019 13:20</t>
  </si>
  <si>
    <t>0400655932</t>
  </si>
  <si>
    <t>20191108163</t>
  </si>
  <si>
    <t>50636314</t>
  </si>
  <si>
    <t>42298585474286</t>
  </si>
  <si>
    <t>ZARRAFFAS COFFEE FERRY RD</t>
  </si>
  <si>
    <t>4215</t>
  </si>
  <si>
    <t>HEMAL KENIYA</t>
  </si>
  <si>
    <t>0403164536</t>
  </si>
  <si>
    <t>Tuesday 07:00-17:30</t>
  </si>
  <si>
    <t>UPGRADED TO MOVE5000INT 03/07/2019 JOB[3145551]</t>
  </si>
  <si>
    <t>SHOP 13 175 FERRY ROAD</t>
  </si>
  <si>
    <t>SOUTHPORT</t>
  </si>
  <si>
    <t>Tue 12/11/2019 13:30</t>
  </si>
  <si>
    <t>Tue 12/11/2019 17:30</t>
  </si>
  <si>
    <t>20191108261</t>
  </si>
  <si>
    <t>25199602</t>
  </si>
  <si>
    <t>42298585372910</t>
  </si>
  <si>
    <t>IFSUITES</t>
  </si>
  <si>
    <t>CHEN MEI TAO/ CHRISTINA</t>
  </si>
  <si>
    <t>0388423001</t>
  </si>
  <si>
    <t>INSTALLED MOVE5000 18/01/2019 JOB[3014011]</t>
  </si>
  <si>
    <t>647 LONSDALE ST</t>
  </si>
  <si>
    <t>Tue 12/11/2019 14:48</t>
  </si>
  <si>
    <t>Wed 13/11/2019 08:50</t>
  </si>
  <si>
    <t>20191108272</t>
  </si>
  <si>
    <t>Tue 12/11/2019 14:57</t>
  </si>
  <si>
    <t>Wed 13/11/2019 09:00</t>
  </si>
  <si>
    <t>20191108273</t>
  </si>
  <si>
    <t>20191108274</t>
  </si>
  <si>
    <t>50637830</t>
  </si>
  <si>
    <t>42298585486819</t>
  </si>
  <si>
    <t>CAFE AND RESTAURANT</t>
  </si>
  <si>
    <t>CHARLIE COX AND CO PTY LTD</t>
  </si>
  <si>
    <t>3002</t>
  </si>
  <si>
    <t>ADAM PITITTO</t>
  </si>
  <si>
    <t>0413754921</t>
  </si>
  <si>
    <t>INSTALLED MOVE5000 14/10/2019 JOB[3209488]</t>
  </si>
  <si>
    <t>150-152 WELLINGTON PARADE</t>
  </si>
  <si>
    <t>EAST MELBOURNE</t>
  </si>
  <si>
    <t>20191108278</t>
  </si>
  <si>
    <t>50637560</t>
  </si>
  <si>
    <t>42298585484988</t>
  </si>
  <si>
    <t>DOMINOS</t>
  </si>
  <si>
    <t>DOMINOS SALAMANDER BAY</t>
  </si>
  <si>
    <t>2317</t>
  </si>
  <si>
    <t>STEPHEN GUTTRIDGE</t>
  </si>
  <si>
    <t>0412075646</t>
  </si>
  <si>
    <t>INSTALLED MOVE5000 25/09/2019 JOB[3199075]</t>
  </si>
  <si>
    <t>SHOP 12 5 TOWN CENTRE CCT</t>
  </si>
  <si>
    <t>SALAMANDER BAY</t>
  </si>
  <si>
    <t>Tue 12/11/2019 15:03</t>
  </si>
  <si>
    <t>Wed 13/11/2019 15:05</t>
  </si>
  <si>
    <t>20191108283</t>
  </si>
  <si>
    <t>25486900</t>
  </si>
  <si>
    <t>42298585366904</t>
  </si>
  <si>
    <t>BUTCHER SHOP</t>
  </si>
  <si>
    <t>BATAVIA COAST BUTCHERY</t>
  </si>
  <si>
    <t>6530</t>
  </si>
  <si>
    <t>MICHAEL HOLLAND</t>
  </si>
  <si>
    <t>0899245135</t>
  </si>
  <si>
    <t>UPGRADED TO MOVE5000 05/04/2019 JOB[3095351]</t>
  </si>
  <si>
    <t>BIRD ELECTRONICS</t>
  </si>
  <si>
    <t>ERROR LOGON REQUIRED</t>
  </si>
  <si>
    <t>RANGEWAY SHOPPING CENTRE SHOP 6 2 UTAKARRA ROAD</t>
  </si>
  <si>
    <t>RANGEWAY</t>
  </si>
  <si>
    <t>Tue 12/11/2019 15:06</t>
  </si>
  <si>
    <t>Wed 13/11/2019 15:10</t>
  </si>
  <si>
    <t>BIRDE50@BIGPOND.COM</t>
  </si>
  <si>
    <t>RON BIRD</t>
  </si>
  <si>
    <t>0427100110</t>
  </si>
  <si>
    <t>20191108302</t>
  </si>
  <si>
    <t>Tue 12/11/2019 15:19</t>
  </si>
  <si>
    <t>Wed 13/11/2019 09:20</t>
  </si>
  <si>
    <t>20191108304</t>
  </si>
  <si>
    <t>50632836</t>
  </si>
  <si>
    <t>42298585442770</t>
  </si>
  <si>
    <t>MEATCITY</t>
  </si>
  <si>
    <t>4506</t>
  </si>
  <si>
    <t>KAREN VOHLAND</t>
  </si>
  <si>
    <t>0754989899</t>
  </si>
  <si>
    <t>INSTALLED MOVE5000INT 03/12/2018 JOB[3016918]</t>
  </si>
  <si>
    <t>SHOP 1 13 17 DICKSON RD</t>
  </si>
  <si>
    <t>MORAYFIELD</t>
  </si>
  <si>
    <t>Tue 12/11/2019 15:21</t>
  </si>
  <si>
    <t>Wed 13/11/2019 09:25</t>
  </si>
  <si>
    <t>20191108315</t>
  </si>
  <si>
    <t>50629649</t>
  </si>
  <si>
    <t>42298585416055</t>
  </si>
  <si>
    <t>REGIONAL DEVELOPMENT AUSTRALIA FAR WEST</t>
  </si>
  <si>
    <t>2880</t>
  </si>
  <si>
    <t>GAYNOR HOLLIDAY</t>
  </si>
  <si>
    <t>0880878383</t>
  </si>
  <si>
    <t>INSTALLED MOVE5000 05/04/2018 JOB[2880335]</t>
  </si>
  <si>
    <t>55 OXIDE STREET</t>
  </si>
  <si>
    <t>BROKEN HILL</t>
  </si>
  <si>
    <t>Tue 12/11/2019 15:25</t>
  </si>
  <si>
    <t>Fri 15/11/2019 15:25</t>
  </si>
  <si>
    <t>20191108338</t>
  </si>
  <si>
    <t>25610801</t>
  </si>
  <si>
    <t>000421735</t>
  </si>
  <si>
    <t>ENDEAVOUR PRODUCTS</t>
  </si>
  <si>
    <t>4013</t>
  </si>
  <si>
    <t>DENIS REINHARDT</t>
  </si>
  <si>
    <t>0732605500</t>
  </si>
  <si>
    <t>INSTALLED MOVE5000 08/11/2019 JOB[3224817]</t>
  </si>
  <si>
    <t>55 FREDERICK STREET</t>
  </si>
  <si>
    <t>NORTHGATE</t>
  </si>
  <si>
    <t>Tue 12/11/2019 15:36</t>
  </si>
  <si>
    <t>Wed 13/11/2019 09:35</t>
  </si>
  <si>
    <t>20191108340</t>
  </si>
  <si>
    <t>50636985</t>
  </si>
  <si>
    <t>42298585480283</t>
  </si>
  <si>
    <t>HIKARU SUSHI</t>
  </si>
  <si>
    <t>HYE JIN JEON</t>
  </si>
  <si>
    <t>0488515288</t>
  </si>
  <si>
    <t>INSTALLED MOVE5000 16/08/2019 JOB[3172915]</t>
  </si>
  <si>
    <t>SHOP 10 STOCKLAND BARINGA EDWARDS TCE</t>
  </si>
  <si>
    <t>BARINGA</t>
  </si>
  <si>
    <t>Tue 12/11/2019 15:37</t>
  </si>
  <si>
    <t>Fri 15/11/2019 15:40</t>
  </si>
  <si>
    <t>20191108367</t>
  </si>
  <si>
    <t>50636056</t>
  </si>
  <si>
    <t>42298585471688</t>
  </si>
  <si>
    <t>MRS MILLS TOURING PTY LTD</t>
  </si>
  <si>
    <t>3053</t>
  </si>
  <si>
    <t>BENJAMIN RUSSELL</t>
  </si>
  <si>
    <t>0404152631</t>
  </si>
  <si>
    <t>INSTALLED MOVE5000 18/06/2019 JOB[3133852]</t>
  </si>
  <si>
    <t>PRINTER</t>
  </si>
  <si>
    <t>29 LYGON ST</t>
  </si>
  <si>
    <t>CARLTON</t>
  </si>
  <si>
    <t>Wed 13/11/2019 09:50</t>
  </si>
  <si>
    <t>20191108368</t>
  </si>
  <si>
    <t>50638130</t>
  </si>
  <si>
    <t>42298585489193</t>
  </si>
  <si>
    <t>ACCOMODATION</t>
  </si>
  <si>
    <t>BEATTY LODGE PTY LTD</t>
  </si>
  <si>
    <t>6005</t>
  </si>
  <si>
    <t>KASA NAKHONTHAT</t>
  </si>
  <si>
    <t>0892356070</t>
  </si>
  <si>
    <t>INSTALLED MOVE5000 11/11/2019 JOB[3226398]</t>
  </si>
  <si>
    <t>235 VINCENT ST</t>
  </si>
  <si>
    <t>WEST PERTH</t>
  </si>
  <si>
    <t>Tue 12/11/2019 19:50</t>
  </si>
  <si>
    <t>20191108369</t>
  </si>
  <si>
    <t>50629910</t>
  </si>
  <si>
    <t>42298585418457</t>
  </si>
  <si>
    <t>MONEY REMITTANCE</t>
  </si>
  <si>
    <t>LONGS ORIENTAL SUPERMARKET</t>
  </si>
  <si>
    <t>6164</t>
  </si>
  <si>
    <t>JIA CHEN XIE</t>
  </si>
  <si>
    <t>0400299822</t>
  </si>
  <si>
    <t>INSTALLED MOVE5000INT 02/05/2018 JOB[2893017]</t>
  </si>
  <si>
    <t>UNIT 31 36 LAKES SHOPPING CENTRE OMEO ST</t>
  </si>
  <si>
    <t>SOUTH LAKE</t>
  </si>
  <si>
    <t>20191108370</t>
  </si>
  <si>
    <t>Tue 12/11/2019 15:52</t>
  </si>
  <si>
    <t>Fri 15/11/2019 15:55</t>
  </si>
  <si>
    <t>20191108382</t>
  </si>
  <si>
    <t>Tue 12/11/2019 16:01</t>
  </si>
  <si>
    <t>20191108387</t>
  </si>
  <si>
    <t>20191108393</t>
  </si>
  <si>
    <t>20191108397</t>
  </si>
  <si>
    <t>MEGBUY PTY LTD</t>
  </si>
  <si>
    <t>Tue 12/11/2019 16:06</t>
  </si>
  <si>
    <t>Fri 15/11/2019 16:10</t>
  </si>
  <si>
    <t>OFFICE@TRANSPORTBROKENHILL.COM</t>
  </si>
  <si>
    <t>DEONNE</t>
  </si>
  <si>
    <t>0438868894</t>
  </si>
  <si>
    <t>20191108400</t>
  </si>
  <si>
    <t>50629685</t>
  </si>
  <si>
    <t>42298585416501</t>
  </si>
  <si>
    <t>BROOME NATURAL WELLNESS</t>
  </si>
  <si>
    <t>6725</t>
  </si>
  <si>
    <t>SUSIE DAWSON</t>
  </si>
  <si>
    <t>0421623402</t>
  </si>
  <si>
    <t>INSTALLED MOVE5000INT 19/04/2018 JOB[2888760]</t>
  </si>
  <si>
    <t>20 106 FREDRICK ST</t>
  </si>
  <si>
    <t>BROOME</t>
  </si>
  <si>
    <t>Tue 12/11/2019 16:07</t>
  </si>
  <si>
    <t>Wed 13/11/2019 16:10</t>
  </si>
  <si>
    <t>20191108447</t>
  </si>
  <si>
    <t>Tue 12/11/2019 16:39</t>
  </si>
  <si>
    <t>20191108457</t>
  </si>
  <si>
    <t>ON-SITE TRAINING</t>
  </si>
  <si>
    <t>Wed 13/11/2019 10:45</t>
  </si>
  <si>
    <t>20191108698</t>
  </si>
  <si>
    <t>Wednesday 08:30-17:00</t>
  </si>
  <si>
    <t>Wed 13/11/2019 09:43</t>
  </si>
  <si>
    <t>Sat 16/11/2019 09:45</t>
  </si>
  <si>
    <t>20191108711</t>
  </si>
  <si>
    <t>50634355</t>
  </si>
  <si>
    <t>42298585457901</t>
  </si>
  <si>
    <t>COMMERCIAL PRINTING</t>
  </si>
  <si>
    <t>ASH DESIGNS PTY LTD</t>
  </si>
  <si>
    <t>2148</t>
  </si>
  <si>
    <t>SHILPA DHAR</t>
  </si>
  <si>
    <t>0424933251</t>
  </si>
  <si>
    <t>INSTALLED MOVE5000 07/03/2019 JOB[3077771]</t>
  </si>
  <si>
    <t>1 4A BESSEMER ST</t>
  </si>
  <si>
    <t>BLACKTOWN</t>
  </si>
  <si>
    <t>Wed 13/11/2019 09:52</t>
  </si>
  <si>
    <t>Wed 13/11/2019 13:55</t>
  </si>
  <si>
    <t>20191108718</t>
  </si>
  <si>
    <t>25524600</t>
  </si>
  <si>
    <t>000529479</t>
  </si>
  <si>
    <t>KYZA HOLDINGS PTY LTD</t>
  </si>
  <si>
    <t>4573</t>
  </si>
  <si>
    <t>KRISTINA FARMER</t>
  </si>
  <si>
    <t>0754481366</t>
  </si>
  <si>
    <t>INSTALLED MOVE5000 26/06/2019 JOB[3119714]</t>
  </si>
  <si>
    <t>10 KINGFISHER DRIVE</t>
  </si>
  <si>
    <t>PEREGIAN BEACH</t>
  </si>
  <si>
    <t>Wed 13/11/2019 09:56</t>
  </si>
  <si>
    <t>Thu 14/11/2019 10:00</t>
  </si>
  <si>
    <t>20191108727</t>
  </si>
  <si>
    <t>25302700</t>
  </si>
  <si>
    <t>42298585409290</t>
  </si>
  <si>
    <t>SARI SARI ASIAN GROCERIES</t>
  </si>
  <si>
    <t>3805</t>
  </si>
  <si>
    <t>ERNIE MANAOG</t>
  </si>
  <si>
    <t>0421857456</t>
  </si>
  <si>
    <t>UPGRADED TO MOVE5000INT 08/05/2018 JOB[2867943]</t>
  </si>
  <si>
    <t>HI-TECH FIELD SERVICES:ROBBIE SUKAMTO</t>
  </si>
  <si>
    <t>26A WEBB ST</t>
  </si>
  <si>
    <t>NARRE WARREN</t>
  </si>
  <si>
    <t>Wed 13/11/2019 10:02</t>
  </si>
  <si>
    <t>Wed 13/11/2019 14:05</t>
  </si>
  <si>
    <t>ROBBIE SUKAMTO</t>
  </si>
  <si>
    <t>&lt;21/&gt;&lt;83/&gt;&lt;38/&gt;&lt;71/&gt;&lt;40/&gt;&lt;41/&gt;&lt;68/&gt;&lt;46/&gt;&lt;72/&gt;&lt;73/&gt;&lt;74/&gt;&lt;75/&gt;&lt;76/&gt;&lt;77/&gt;&lt;58/&gt;&lt;59/&gt;&lt;60/&gt;&lt;61/&gt;&lt;62/&gt;&lt;63/&gt;&lt;64/&gt;&lt;65/&gt;&lt;66/&gt;&lt;131&gt;USB&lt;/131&gt;&lt;132&gt;PC-Eftpos&lt;/132&gt;&lt;130&gt;FDC10&lt;/130&gt;</t>
  </si>
  <si>
    <t>20191108764</t>
  </si>
  <si>
    <t>Wednesday 09:00-17:30</t>
  </si>
  <si>
    <t>Wed 13/11/2019 10:15</t>
  </si>
  <si>
    <t>Wed 13/11/2019 14:15</t>
  </si>
  <si>
    <t>20191108786</t>
  </si>
  <si>
    <t>50636485</t>
  </si>
  <si>
    <t>42298585476281</t>
  </si>
  <si>
    <t>RACQ TRAVEL ROBINA</t>
  </si>
  <si>
    <t>4230</t>
  </si>
  <si>
    <t>JENNI NEWPHRY</t>
  </si>
  <si>
    <t>0755931655</t>
  </si>
  <si>
    <t>INSTALLED MOVE5000 16/07/2019 JOB[3154011]</t>
  </si>
  <si>
    <t>19 ROBINA TOWN CENTRE DR</t>
  </si>
  <si>
    <t>ROBINA TOWN CENTRE</t>
  </si>
  <si>
    <t>Wed 13/11/2019 10:26</t>
  </si>
  <si>
    <t>Sat 16/11/2019 10:30</t>
  </si>
  <si>
    <t>20191108788</t>
  </si>
  <si>
    <t>25568800</t>
  </si>
  <si>
    <t>42298585336279</t>
  </si>
  <si>
    <t>KINDERGARDEN HORNINGSEA PARK</t>
  </si>
  <si>
    <t>2171</t>
  </si>
  <si>
    <t>KATIE</t>
  </si>
  <si>
    <t>0287837233</t>
  </si>
  <si>
    <t>UPGRADED TO MOVE5000 21/10/2019 JOB[3179502]</t>
  </si>
  <si>
    <t>2083 HORNINGSEA PARK DRIVE</t>
  </si>
  <si>
    <t>HORNINGSEA PARK</t>
  </si>
  <si>
    <t>Wed 13/11/2019 10:28</t>
  </si>
  <si>
    <t>Wed 13/11/2019 14:30</t>
  </si>
  <si>
    <t>20191108803</t>
  </si>
  <si>
    <t>Wed 13/11/2019 10:37</t>
  </si>
  <si>
    <t>Wed 13/11/2019 14:40</t>
  </si>
  <si>
    <t>20191108807</t>
  </si>
  <si>
    <t>50615374</t>
  </si>
  <si>
    <t>42298585294767</t>
  </si>
  <si>
    <t>NIMBIN BUILDING MATERI</t>
  </si>
  <si>
    <t>2480</t>
  </si>
  <si>
    <t>ANDY KINDERMANN</t>
  </si>
  <si>
    <t>0266891206</t>
  </si>
  <si>
    <t>UPGRADED TO XAC T103 10/08/2015 JOB[2130943]</t>
  </si>
  <si>
    <t>50 GUNGAS RD</t>
  </si>
  <si>
    <t>NIMBIN</t>
  </si>
  <si>
    <t>Wed 13/11/2019 10:39</t>
  </si>
  <si>
    <t>Thu 14/11/2019 10:40</t>
  </si>
  <si>
    <t>&lt;21&gt;&lt;/21&gt;&lt;83&gt;19186&lt;/83&gt;</t>
  </si>
  <si>
    <t>20191108834</t>
  </si>
  <si>
    <t>25509600</t>
  </si>
  <si>
    <t>000007187</t>
  </si>
  <si>
    <t>CPJ QLD PTY LTD</t>
  </si>
  <si>
    <t>4562</t>
  </si>
  <si>
    <t>MICHELLE JONES</t>
  </si>
  <si>
    <t>0499994016</t>
  </si>
  <si>
    <t>INSTALLED MOVE5000 07/05/2019 JOB[3109895]</t>
  </si>
  <si>
    <t>7 COOK STREET</t>
  </si>
  <si>
    <t>EUMUNDI</t>
  </si>
  <si>
    <t>Wed 13/11/2019 10:53</t>
  </si>
  <si>
    <t>Thu 14/11/2019 10:55</t>
  </si>
  <si>
    <t>20191108840</t>
  </si>
  <si>
    <t>50637825</t>
  </si>
  <si>
    <t>42298585486736</t>
  </si>
  <si>
    <t>EMJAYS COFFEE</t>
  </si>
  <si>
    <t>4558</t>
  </si>
  <si>
    <t>NICOLE ISAACSON</t>
  </si>
  <si>
    <t>0413929440</t>
  </si>
  <si>
    <t>INSTALLED MOVE5000 15/10/2019 JOB[3209349]</t>
  </si>
  <si>
    <t xml:space="preserve">SHOP 12 ,11-55 MAROOCHY BLV   	</t>
  </si>
  <si>
    <t>MAROOCHYDORE</t>
  </si>
  <si>
    <t>Wed 13/11/2019 10:56</t>
  </si>
  <si>
    <t>Thu 14/11/2019 11:00</t>
  </si>
  <si>
    <t>20191108854</t>
  </si>
  <si>
    <t>50638047</t>
  </si>
  <si>
    <t>42298585487700</t>
  </si>
  <si>
    <t>SANDWICH CHEFS</t>
  </si>
  <si>
    <t>2650</t>
  </si>
  <si>
    <t>WAYNE SANBROOK</t>
  </si>
  <si>
    <t>0488936397</t>
  </si>
  <si>
    <t>F7</t>
  </si>
  <si>
    <t>INSTALLED MOVE5000POS 28/10/2019 JOB[3217190]</t>
  </si>
  <si>
    <t>FDM MOVE5000 POSGATE</t>
  </si>
  <si>
    <t>FROZEN ON BLACK SCREEN</t>
  </si>
  <si>
    <t>SHOP 38 / 87 BAYLIS ST</t>
  </si>
  <si>
    <t>WAGGA WAGGA</t>
  </si>
  <si>
    <t>Wed 13/11/2019 11:04</t>
  </si>
  <si>
    <t>Sat 16/11/2019 11:05</t>
  </si>
  <si>
    <t>MCHECKLEY@KEYCORP</t>
  </si>
  <si>
    <t>&lt;21&gt;&lt;/21&gt;&lt;83&gt;&lt;/83&gt;&lt;130&gt;&lt;/130&gt;&lt;38&gt;&lt;/38&gt;&lt;71&gt;&lt;/71&gt;&lt;40&gt;&lt;/40&gt;&lt;41&gt;&lt;/41&gt;&lt;68&gt;&lt;/68&gt;&lt;46&gt;&lt;/46&gt;&lt;72&gt;&lt;/72&gt;&lt;73&gt;&lt;/73&gt;&lt;74&gt;&lt;/74&gt;&lt;75&gt;&lt;/75&gt;&lt;76&gt;&lt;/76&gt;&lt;77&gt;&lt;/77&gt;&lt;58&gt;&lt;/58&gt;&lt;59&gt;&lt;/59&gt;&lt;60&gt;&lt;/60&gt;&lt;61&gt;&lt;/61&gt;&lt;62&gt;&lt;/62&gt;&lt;63&gt;&lt;/63&gt;&lt;64&gt;&lt;/64&gt;&lt;65&gt;&lt;/65&gt;&lt;66&gt;&lt;/66&gt;</t>
  </si>
  <si>
    <t>MOVE5000POS</t>
  </si>
  <si>
    <t>20191108870</t>
  </si>
  <si>
    <t>50627770</t>
  </si>
  <si>
    <t>42298585401552</t>
  </si>
  <si>
    <t>NEWSAGENT</t>
  </si>
  <si>
    <t>THE LUCKY CHARM MEADOW SPRINGS</t>
  </si>
  <si>
    <t>6210</t>
  </si>
  <si>
    <t>CARMEL ITALIANO</t>
  </si>
  <si>
    <t>0895816212</t>
  </si>
  <si>
    <t>Wednesday 07:30-17:00</t>
  </si>
  <si>
    <t>UPGRADED TO MOVE5000INT 29/11/2017 JOB[2813493]</t>
  </si>
  <si>
    <t>HOST RESPONSE ERROR</t>
  </si>
  <si>
    <t>SHOP 9 25 MEADOW SPRINGS DR</t>
  </si>
  <si>
    <t>MEADOW SPRINGS</t>
  </si>
  <si>
    <t>Wed 13/11/2019 11:13</t>
  </si>
  <si>
    <t>Wed 13/11/2019 15:15</t>
  </si>
  <si>
    <t>20191108871</t>
  </si>
  <si>
    <t>20191108872</t>
  </si>
  <si>
    <t>25264900</t>
  </si>
  <si>
    <t>UPGRADED TO MOVE5000INT 29/11/2017 JOB[2815004]</t>
  </si>
  <si>
    <t>9 25 MEADOW SPRINGS DR</t>
  </si>
  <si>
    <t>&lt;21/&gt;&lt;83/&gt;&lt;38/&gt;&lt;71/&gt;&lt;40/&gt;&lt;41/&gt;&lt;68/&gt;&lt;46/&gt;&lt;72/&gt;&lt;73/&gt;&lt;74/&gt;&lt;75/&gt;&lt;76/&gt;&lt;77/&gt;&lt;58/&gt;&lt;59/&gt;&lt;60/&gt;&lt;61/&gt;&lt;62/&gt;&lt;63/&gt;&lt;64/&gt;&lt;65/&gt;&lt;66/&gt;&lt;132&gt;PC-Eftpos&lt;/132&gt;&lt;131&gt;SERIAL&lt;/131&gt;</t>
  </si>
  <si>
    <t>20191108883</t>
  </si>
  <si>
    <t>Wed 13/11/2019 11:18</t>
  </si>
  <si>
    <t>Sat 16/11/2019 11:20</t>
  </si>
  <si>
    <t>20191108888</t>
  </si>
  <si>
    <t>25148100</t>
  </si>
  <si>
    <t>42298585130730</t>
  </si>
  <si>
    <t>DIRECT PAPER SUPPLIES</t>
  </si>
  <si>
    <t>3195</t>
  </si>
  <si>
    <t>ROSEMARY O`NEILL</t>
  </si>
  <si>
    <t>0385866222</t>
  </si>
  <si>
    <t>UPGRADED TO T103PMOBILE 02/06/2015 JOB[2116939]</t>
  </si>
  <si>
    <t>PICK UP OF EQUIPMENT</t>
  </si>
  <si>
    <t>60 BOND ST WEST</t>
  </si>
  <si>
    <t>MORDIALLOC</t>
  </si>
  <si>
    <t>Wed 13/11/2019 11:19</t>
  </si>
  <si>
    <t>Wed 13/11/2019 15:20</t>
  </si>
  <si>
    <t>&lt;21&gt;&lt;/21&gt;&lt;83&gt;17077&lt;/83&gt;</t>
  </si>
  <si>
    <t>20191108915</t>
  </si>
  <si>
    <t>Wednesday 10:30-22:30</t>
  </si>
  <si>
    <t>Wed 13/11/2019 11:33</t>
  </si>
  <si>
    <t>Wed 13/11/2019 15:35</t>
  </si>
  <si>
    <t>20191108917</t>
  </si>
  <si>
    <t>50636971</t>
  </si>
  <si>
    <t>42298585480093</t>
  </si>
  <si>
    <t>TAVERN</t>
  </si>
  <si>
    <t>CHARLIE CHANS BAR AND BOTTLE SHOP</t>
  </si>
  <si>
    <t>HENRY HO</t>
  </si>
  <si>
    <t>0415784980</t>
  </si>
  <si>
    <t>INSTALLED MOVE5000INT 13/08/2019 JOB[3170486]</t>
  </si>
  <si>
    <t>631-635 GEORGE ST</t>
  </si>
  <si>
    <t>&lt;131&gt;USB&lt;/131&gt;&lt;132&gt;PC-Eftpos&lt;/132&gt;</t>
  </si>
  <si>
    <t>20191108922</t>
  </si>
  <si>
    <t>REPRINT RECEIPT</t>
  </si>
  <si>
    <t>Wed 13/11/2019 11:35</t>
  </si>
  <si>
    <t>20191108930</t>
  </si>
  <si>
    <t>50635331</t>
  </si>
  <si>
    <t>42298585465284</t>
  </si>
  <si>
    <t>SCHOOL UNIFORM SHOP CANTEEN</t>
  </si>
  <si>
    <t>CAMDEN PRIMARY SCHOOL PARENTS AND CITIZENS ASSOC</t>
  </si>
  <si>
    <t>2570</t>
  </si>
  <si>
    <t>JILLAINE DUVE</t>
  </si>
  <si>
    <t>0422294662</t>
  </si>
  <si>
    <t>INSTALLED MOVE5000 24/04/2019 JOB[3104510]</t>
  </si>
  <si>
    <t>JOHN ST</t>
  </si>
  <si>
    <t>CAMDEN</t>
  </si>
  <si>
    <t>Wed 13/11/2019 11:41</t>
  </si>
  <si>
    <t>Wed 13/11/2019 15:45</t>
  </si>
  <si>
    <t>20191108963</t>
  </si>
  <si>
    <t>50635362</t>
  </si>
  <si>
    <t>42298585465631</t>
  </si>
  <si>
    <t>LA ROCHE CAFE</t>
  </si>
  <si>
    <t>MATT ALTINARDA</t>
  </si>
  <si>
    <t>0413002274</t>
  </si>
  <si>
    <t>INSTALLED MOVE5000 29/04/2019 JOB[3105324]</t>
  </si>
  <si>
    <t>FDM MOVE5000 SWAP REQUEST</t>
  </si>
  <si>
    <t>DAMAGED TERMINAL</t>
  </si>
  <si>
    <t>185 ACLAND ST</t>
  </si>
  <si>
    <t>Wed 13/11/2019 11:56</t>
  </si>
  <si>
    <t>Wed 13/11/2019 16:00</t>
  </si>
  <si>
    <t>20191108964</t>
  </si>
  <si>
    <t>25576502</t>
  </si>
  <si>
    <t>007222243</t>
  </si>
  <si>
    <t>JIMBOOMBA VETERINARY</t>
  </si>
  <si>
    <t>MARIAN</t>
  </si>
  <si>
    <t>0755469540</t>
  </si>
  <si>
    <t>INSTALLED MOVE5000 08/10/2019 JOB[3206452]</t>
  </si>
  <si>
    <t>1/10 EUPHEMIA STREET</t>
  </si>
  <si>
    <t>Wed 13/11/2019 11:58</t>
  </si>
  <si>
    <t>20191108980</t>
  </si>
  <si>
    <t>50637006</t>
  </si>
  <si>
    <t>42298585480275</t>
  </si>
  <si>
    <t>BARS</t>
  </si>
  <si>
    <t>THE MILL HOTEL MILPERRA</t>
  </si>
  <si>
    <t>2214</t>
  </si>
  <si>
    <t>GRANT HAYWOOD</t>
  </si>
  <si>
    <t>0457777130</t>
  </si>
  <si>
    <t>INSTALLED MOVE5000INT 15/08/2019 JOB[3171829]</t>
  </si>
  <si>
    <t>PROCOM SYDNEY - ELVAN KARAMAN</t>
  </si>
  <si>
    <t>191 BEACONSFIELD ST</t>
  </si>
  <si>
    <t>MILPERRA</t>
  </si>
  <si>
    <t>Wed 13/11/2019 12:08</t>
  </si>
  <si>
    <t>SYDNEY@PROCOM.NET.AU</t>
  </si>
  <si>
    <t>TBA 4</t>
  </si>
  <si>
    <t>0414439437</t>
  </si>
  <si>
    <t>20191109000</t>
  </si>
  <si>
    <t>Wed 13/11/2019 12:19</t>
  </si>
  <si>
    <t>20191109004</t>
  </si>
  <si>
    <t>Wed 13/11/2019 12:21</t>
  </si>
  <si>
    <t>Wed 13/11/2019 16:25</t>
  </si>
  <si>
    <t>20191109012</t>
  </si>
  <si>
    <t>MOBILE - OPTUS SIM - GPRS COMMS / GP ERROR</t>
  </si>
  <si>
    <t>Wed 13/11/2019 12:25</t>
  </si>
  <si>
    <t>20191109034</t>
  </si>
  <si>
    <t>64080101</t>
  </si>
  <si>
    <t>01451137</t>
  </si>
  <si>
    <t>DICK'S CV JOINT REPAIR</t>
  </si>
  <si>
    <t>0417774598</t>
  </si>
  <si>
    <t>UPGRADE COMPLETE IN CAMS - UPGRADED 01/11/2007</t>
  </si>
  <si>
    <t>JOB [719361] CLOSED IN CAMS - 01/11/2007 17:58:30</t>
  </si>
  <si>
    <t>HANGUP</t>
  </si>
  <si>
    <t>UNIT 3/ 29 THORNBOROUGH RD</t>
  </si>
  <si>
    <t>MANDURAH</t>
  </si>
  <si>
    <t>Wed 13/11/2019 12:41</t>
  </si>
  <si>
    <t>Wed 13/11/2019 16:45</t>
  </si>
  <si>
    <t>&lt;21&gt;&lt;/21&gt;</t>
  </si>
  <si>
    <t>20191109075</t>
  </si>
  <si>
    <t>POS/PCEFTPOS</t>
  </si>
  <si>
    <t>POS CONFIGURATION</t>
  </si>
  <si>
    <t>Wed 13/11/2019 13:08</t>
  </si>
  <si>
    <t>Thu 14/11/2019 12:00</t>
  </si>
  <si>
    <t>20191109076</t>
  </si>
  <si>
    <t>50638067</t>
  </si>
  <si>
    <t>42298585488013</t>
  </si>
  <si>
    <t>PIZZA SHOP</t>
  </si>
  <si>
    <t>FREDDYS PIZZA PTY LTD</t>
  </si>
  <si>
    <t>3181</t>
  </si>
  <si>
    <t>DANIEL LEUZZI</t>
  </si>
  <si>
    <t>0432364268</t>
  </si>
  <si>
    <t>INSTALLED MOVE5000 30/10/2019 JOB[3217914]</t>
  </si>
  <si>
    <t>78 CHAPEL ST</t>
  </si>
  <si>
    <t>WINDSOR</t>
  </si>
  <si>
    <t>Wed 13/11/2019 17:10</t>
  </si>
  <si>
    <t>20191109077</t>
  </si>
  <si>
    <t>25575300</t>
  </si>
  <si>
    <t>42298585458487</t>
  </si>
  <si>
    <t>KIDS ENTERTAINMENT</t>
  </si>
  <si>
    <t>FUNHOUSE FAMILY ENTERTAINMENT CENTRE</t>
  </si>
  <si>
    <t>ANTONY DAVID ARGERY</t>
  </si>
  <si>
    <t>0418988988</t>
  </si>
  <si>
    <t>UPGRADED TO MOVE5000INT 29/08/2019 JOB[3172862]</t>
  </si>
  <si>
    <t>SHOP 424 3/91 QUEEN ST</t>
  </si>
  <si>
    <t>THE MYER CENTRE</t>
  </si>
  <si>
    <t>Sat 16/11/2019 13:10</t>
  </si>
  <si>
    <t>&lt;21/&gt;&lt;83/&gt;&lt;130&gt;FDC10&lt;/130&gt;&lt;131&gt;USB&lt;/131&gt;&lt;132&gt;PC-Eftpos&lt;/132&gt;&lt;38/&gt;&lt;71/&gt;&lt;40/&gt;&lt;41/&gt;&lt;68/&gt;&lt;46/&gt;&lt;72/&gt;&lt;73/&gt;&lt;74/&gt;&lt;75/&gt;&lt;76/&gt;&lt;77/&gt;&lt;58/&gt;&lt;59/&gt;&lt;60/&gt;&lt;61/&gt;&lt;62/&gt;&lt;63/&gt;&lt;64/&gt;&lt;65/&gt;&lt;66/&gt;</t>
  </si>
  <si>
    <t>20191109084</t>
  </si>
  <si>
    <t>50638125</t>
  </si>
  <si>
    <t>42298585488781</t>
  </si>
  <si>
    <t>2485</t>
  </si>
  <si>
    <t>TONY ARGERY</t>
  </si>
  <si>
    <t>INSTALLED MOVE5000INT 06/11/2019 JOB[3224514]</t>
  </si>
  <si>
    <t>ALLTRACK COMMUNICATIONS</t>
  </si>
  <si>
    <t xml:space="preserve"> UNIT 311/ 312 / 313B  , 54 MINJUNGBAL DR</t>
  </si>
  <si>
    <t>TWEED CITY SHOPPING CENTRE</t>
  </si>
  <si>
    <t>TWEED HEADS</t>
  </si>
  <si>
    <t>Wed 13/11/2019 13:11</t>
  </si>
  <si>
    <t>Sat 16/11/2019 13:15</t>
  </si>
  <si>
    <t>JOBS@ALLTRACKCOM.COM.AU</t>
  </si>
  <si>
    <t>MALIN ROSS</t>
  </si>
  <si>
    <t>0432614434</t>
  </si>
  <si>
    <t>20191109099</t>
  </si>
  <si>
    <t>50635503</t>
  </si>
  <si>
    <t>42298585466811</t>
  </si>
  <si>
    <t>SEZAR PTY LTD</t>
  </si>
  <si>
    <t>ANNA HEALY</t>
  </si>
  <si>
    <t>0419564265</t>
  </si>
  <si>
    <t>Wednesday 09:30-21:30</t>
  </si>
  <si>
    <t>INSTALLED MOVE5000 16/05/2019 JOB[3111653]</t>
  </si>
  <si>
    <t>6 MELBOURNE PL</t>
  </si>
  <si>
    <t>Wed 13/11/2019 13:17</t>
  </si>
  <si>
    <t>Wed 13/11/2019 17:20</t>
  </si>
  <si>
    <t>20191109106</t>
  </si>
  <si>
    <t>25570400</t>
  </si>
  <si>
    <t>ZARRAFFAS COFFEE FERRY</t>
  </si>
  <si>
    <t>INSTALLED MOVE5000 09/08/2019 JOB[3166662]</t>
  </si>
  <si>
    <t>175 FERRY RD</t>
  </si>
  <si>
    <t>Wed 13/11/2019 13:23</t>
  </si>
  <si>
    <t>Thu 14/11/2019 13:25</t>
  </si>
  <si>
    <t>20191109107</t>
  </si>
  <si>
    <t>Wed 13/11/2019 13:25</t>
  </si>
  <si>
    <t>20191109108</t>
  </si>
  <si>
    <t>25188901</t>
  </si>
  <si>
    <t>42298585288520</t>
  </si>
  <si>
    <t>WARRANDYTE HIGH SCHOOL</t>
  </si>
  <si>
    <t>3113</t>
  </si>
  <si>
    <t>ANNE BROWN</t>
  </si>
  <si>
    <t>0398442749</t>
  </si>
  <si>
    <t>UPGRADED TO MOVE5000 02/08/2019 JOB[3161826]</t>
  </si>
  <si>
    <t>CNR ALEXANDER AND WARRANDYTE RD</t>
  </si>
  <si>
    <t>WARRANDYTE</t>
  </si>
  <si>
    <t>Wed 13/11/2019 17:25</t>
  </si>
  <si>
    <t>20191109116</t>
  </si>
  <si>
    <t>Wed 13/11/2019 13:28</t>
  </si>
  <si>
    <t>20191109118</t>
  </si>
  <si>
    <t>20191109238</t>
  </si>
  <si>
    <t>25449500</t>
  </si>
  <si>
    <t>005323514</t>
  </si>
  <si>
    <t>MOMENTUM FORUM EVENTS AUSTRALIA LTD</t>
  </si>
  <si>
    <t>6008</t>
  </si>
  <si>
    <t>BARBARA MCNAUGHT</t>
  </si>
  <si>
    <t>0417824619</t>
  </si>
  <si>
    <t>INSTALLED MOVE5000 05/03/2019 JOB[3074461]</t>
  </si>
  <si>
    <t>SUITE 5, 531 HAY STREET</t>
  </si>
  <si>
    <t>SUBIACO</t>
  </si>
  <si>
    <t>Wed 13/11/2019 14:32</t>
  </si>
  <si>
    <t>Wed 13/11/2019 18:35</t>
  </si>
  <si>
    <t>20191109260</t>
  </si>
  <si>
    <t>50634888</t>
  </si>
  <si>
    <t>42298585461259</t>
  </si>
  <si>
    <t>BAR</t>
  </si>
  <si>
    <t>CHUCKLE PARK</t>
  </si>
  <si>
    <t>AMBER ARIZONA</t>
  </si>
  <si>
    <t>0401457252</t>
  </si>
  <si>
    <t>INSTALLED MOVE5000INT 03/04/2019 JOB[3091338]</t>
  </si>
  <si>
    <t>LEVEL 2 322 LITTLE COLLINS ST</t>
  </si>
  <si>
    <t>Wed 13/11/2019 14:43</t>
  </si>
  <si>
    <t>Thu 14/11/2019 08:45</t>
  </si>
  <si>
    <t>20191109268</t>
  </si>
  <si>
    <t>50637915</t>
  </si>
  <si>
    <t>INSTALLED MOVE5000INT 22/10/2019 JOB[3210117]</t>
  </si>
  <si>
    <t>ITEM REQUEST</t>
  </si>
  <si>
    <t>ADDITIONAL TERMINAL</t>
  </si>
  <si>
    <t>Wed 13/11/2019 14:46</t>
  </si>
  <si>
    <t>Wed 13/11/2019 18:50</t>
  </si>
  <si>
    <t>&lt;21/&gt;&lt;83/&gt;&lt;130&gt;FDC10&lt;/130&gt;&lt;38/&gt;&lt;71/&gt;&lt;40/&gt;&lt;41/&gt;&lt;68/&gt;&lt;46/&gt;&lt;72/&gt;&lt;73/&gt;&lt;74/&gt;&lt;75/&gt;&lt;76/&gt;&lt;77/&gt;&lt;58/&gt;&lt;59/&gt;&lt;60/&gt;&lt;61/&gt;&lt;62/&gt;&lt;63/&gt;&lt;64/&gt;&lt;65/&gt;&lt;66/&gt;&lt;131&gt;USB&lt;/131&gt;&lt;132&gt;PC-Eftpos&lt;/132&gt;</t>
  </si>
  <si>
    <t>20191109271</t>
  </si>
  <si>
    <t>25545200</t>
  </si>
  <si>
    <t>42298585473965</t>
  </si>
  <si>
    <t>AMICONI RESTAURANT</t>
  </si>
  <si>
    <t>MICHAEL CARDAMONE</t>
  </si>
  <si>
    <t>0417035304</t>
  </si>
  <si>
    <t>INSTALLED MOVE5000 09/07/2019 JOB[3145038]</t>
  </si>
  <si>
    <t>359 VICTORIA ST</t>
  </si>
  <si>
    <t>Wed 13/11/2019 14:47</t>
  </si>
  <si>
    <t>Thu 14/11/2019 08:50</t>
  </si>
  <si>
    <t>20191109273</t>
  </si>
  <si>
    <t>Wed 13/11/2019 14:48</t>
  </si>
  <si>
    <t>Thu 14/11/2019 10:20</t>
  </si>
  <si>
    <t>20191109282</t>
  </si>
  <si>
    <t>Wed 13/11/2019 14:54</t>
  </si>
  <si>
    <t>Wed 13/11/2019 18:55</t>
  </si>
  <si>
    <t>20191109297</t>
  </si>
  <si>
    <t>Thu 14/11/2019 09:10</t>
  </si>
  <si>
    <t>20191109302</t>
  </si>
  <si>
    <t>50631283</t>
  </si>
  <si>
    <t>42298585429454</t>
  </si>
  <si>
    <t>RIA AGENT STORE</t>
  </si>
  <si>
    <t>MC PINOY ORIENTAL PTY LTD</t>
  </si>
  <si>
    <t>6432</t>
  </si>
  <si>
    <t>MYRNA MCDOUGALL</t>
  </si>
  <si>
    <t>0411091136</t>
  </si>
  <si>
    <t>Wednesday 08:30-17:30</t>
  </si>
  <si>
    <t>INSTALLED MOVE5000INT 20/08/2018 JOB[2956080]</t>
  </si>
  <si>
    <t>CLOSED EOD, IF NO CALLBACK</t>
  </si>
  <si>
    <t>77 BURT ST</t>
  </si>
  <si>
    <t>BOULDER</t>
  </si>
  <si>
    <t>Wed 13/11/2019 15:12</t>
  </si>
  <si>
    <t>Thu 14/11/2019 15:15</t>
  </si>
  <si>
    <t>&lt;21/&gt;&lt;83/&gt;&lt;38/&gt;&lt;71/&gt;&lt;40/&gt;&lt;41/&gt;&lt;68/&gt;&lt;46/&gt;&lt;72/&gt;&lt;73/&gt;&lt;74/&gt;&lt;75/&gt;&lt;76/&gt;&lt;77/&gt;&lt;58/&gt;&lt;59/&gt;&lt;60/&gt;&lt;61/&gt;&lt;62/&gt;&lt;63/&gt;&lt;64/&gt;&lt;65/&gt;&lt;66/&gt;&lt;130&gt;NBC24&lt;/130&gt;&lt;131&gt;USB&lt;/131&gt;&lt;132&gt;PC-Eftpos&lt;/132&gt;</t>
  </si>
  <si>
    <t>20191109321</t>
  </si>
  <si>
    <t>TMS INIT REQUIRED</t>
  </si>
  <si>
    <t>Wed 13/11/2019 15:22</t>
  </si>
  <si>
    <t>Thu 14/11/2019 09:25</t>
  </si>
  <si>
    <t>20191109331</t>
  </si>
  <si>
    <t>25467200</t>
  </si>
  <si>
    <t>006294508</t>
  </si>
  <si>
    <t>NEIL MUNRO AND CO</t>
  </si>
  <si>
    <t>4207</t>
  </si>
  <si>
    <t>BENJAMIN MUNRO</t>
  </si>
  <si>
    <t>0738077373</t>
  </si>
  <si>
    <t>INSTALLED MOVE5000 26/03/2019 JOB[3085408]</t>
  </si>
  <si>
    <t>51 YORK ST</t>
  </si>
  <si>
    <t>BEENLEIGH</t>
  </si>
  <si>
    <t>Wed 13/11/2019 15:29</t>
  </si>
  <si>
    <t>Thu 14/11/2019 09:30</t>
  </si>
  <si>
    <t>20191109335</t>
  </si>
  <si>
    <t>50627537</t>
  </si>
  <si>
    <t>42298585399525</t>
  </si>
  <si>
    <t>THE LUCKY CHARM FORTITUDE VALLEY</t>
  </si>
  <si>
    <t>4006</t>
  </si>
  <si>
    <t>JAMIE LAHRS</t>
  </si>
  <si>
    <t>0738524120</t>
  </si>
  <si>
    <t>Wednesday 08:00-17:00</t>
  </si>
  <si>
    <t>UPGRADED TO MOVE5000INT 05/12/2017 JOB[2818124]</t>
  </si>
  <si>
    <t>DDM COMMUNICATIONS: CAR 4 (DDM 4000) - ADAM</t>
  </si>
  <si>
    <t>USB - POS REPORTS PINPAD OFFLINE</t>
  </si>
  <si>
    <t>230 BRUNSWICK ST</t>
  </si>
  <si>
    <t>FORTITUDE VALLEY</t>
  </si>
  <si>
    <t>Wed 13/11/2019 15:31</t>
  </si>
  <si>
    <t>Thu 14/11/2019 10:35</t>
  </si>
  <si>
    <t>ADAM DANIELS</t>
  </si>
  <si>
    <t>0403163505</t>
  </si>
  <si>
    <t>&lt;21/&gt;&lt;83/&gt;&lt;38/&gt;&lt;71/&gt;&lt;40/&gt;&lt;41/&gt;&lt;68/&gt;&lt;46/&gt;&lt;72/&gt;&lt;73/&gt;&lt;74/&gt;&lt;75/&gt;&lt;76/&gt;&lt;77/&gt;&lt;58/&gt;&lt;59/&gt;&lt;60/&gt;&lt;61/&gt;&lt;62/&gt;&lt;63/&gt;&lt;64/&gt;&lt;65/&gt;&lt;66/&gt;&lt;132&gt;PC-Eftpos&lt;/132&gt;&lt;131&gt;USB&lt;/131&gt;</t>
  </si>
  <si>
    <t>20191109339</t>
  </si>
  <si>
    <t>50638175</t>
  </si>
  <si>
    <t>42298585489300</t>
  </si>
  <si>
    <t>RESTAURANTS</t>
  </si>
  <si>
    <t>FERGUSON PLARRE</t>
  </si>
  <si>
    <t>3040</t>
  </si>
  <si>
    <t>SAM YACOUB</t>
  </si>
  <si>
    <t>0438594681</t>
  </si>
  <si>
    <t>INSTALLED MOVE5000 13/11/2019 JOB[3227195]</t>
  </si>
  <si>
    <t>1077 MOUNT ALEXANDER RD</t>
  </si>
  <si>
    <t>ESSENDON</t>
  </si>
  <si>
    <t>Wed 13/11/2019 15:32</t>
  </si>
  <si>
    <t>Thu 14/11/2019 09:35</t>
  </si>
  <si>
    <t>20191109340</t>
  </si>
  <si>
    <t>25284502</t>
  </si>
  <si>
    <t>42298585382984</t>
  </si>
  <si>
    <t>AIRPORT CARGO SERVICES</t>
  </si>
  <si>
    <t>MENZIES AVIATION</t>
  </si>
  <si>
    <t>CAROL SHEPPARD</t>
  </si>
  <si>
    <t>0383408100</t>
  </si>
  <si>
    <t>UPGRADED TO MOVE5000 15/12/2017 JOB[2822327]</t>
  </si>
  <si>
    <t>URO LEVEL 1 INTERNATIONAL TERMINAL</t>
  </si>
  <si>
    <t>20191109341</t>
  </si>
  <si>
    <t>25572900</t>
  </si>
  <si>
    <t>42298519010149</t>
  </si>
  <si>
    <t>DR ALIDE SMIT</t>
  </si>
  <si>
    <t>6027</t>
  </si>
  <si>
    <t>0894009822</t>
  </si>
  <si>
    <t>UPGRADED TO MOVE5000 09/08/2019 JOB[3168787]</t>
  </si>
  <si>
    <t>SUITE 210, JOONALUP SPECIALIST CENT 60 SHENTON AVE</t>
  </si>
  <si>
    <t>JOONDALUP</t>
  </si>
  <si>
    <t>Wed 13/11/2019 19:35</t>
  </si>
  <si>
    <t>20191109348</t>
  </si>
  <si>
    <t>25172307</t>
  </si>
  <si>
    <t>42298585360238</t>
  </si>
  <si>
    <t>KITCHEN HOMEWARE</t>
  </si>
  <si>
    <t>WEST ELM 7117 BRISBANE</t>
  </si>
  <si>
    <t xml:space="preserve">JOHN </t>
  </si>
  <si>
    <t>0731735270</t>
  </si>
  <si>
    <t>XI</t>
  </si>
  <si>
    <t>UPGRADED TO XAC8006INT 14/03/2016 JOB[2343865]</t>
  </si>
  <si>
    <t>XAC8006INT</t>
  </si>
  <si>
    <t>19 WANDOO ST</t>
  </si>
  <si>
    <t>Wed 13/11/2019 15:43</t>
  </si>
  <si>
    <t>Thu 14/11/2019 10:45</t>
  </si>
  <si>
    <t>&lt;21&gt;&lt;/21&gt;&lt;83&gt;24981&lt;/83&gt;&lt;38&gt;&lt;/38&gt;&lt;71&gt;&lt;/71&gt;&lt;40&gt;&lt;/40&gt;&lt;41&gt;&lt;/41&gt;&lt;68&gt;&lt;/68&gt;&lt;46&gt;&lt;/46&gt;&lt;72&gt;&lt;/72&gt;&lt;73&gt;&lt;/73&gt;&lt;74&gt;&lt;/74&gt;&lt;75&gt;&lt;/75&gt;&lt;76&gt;&lt;/76&gt;&lt;77&gt;&lt;/77&gt;&lt;58&gt;&lt;/58&gt;&lt;59&gt;&lt;/59&gt;&lt;60&gt;&lt;/60&gt;&lt;61&gt;&lt;/61&gt;&lt;62&gt;&lt;/62&gt;&lt;63&gt;&lt;/63&gt;&lt;64&gt;&lt;/64&gt;&lt;65&gt;&lt;/65&gt;&lt;66&gt;&lt;/66&gt;</t>
  </si>
  <si>
    <t>20191109399</t>
  </si>
  <si>
    <t>Wed 13/11/2019 16:12</t>
  </si>
  <si>
    <t>Thu 14/11/2019 16:15</t>
  </si>
  <si>
    <t>20191109404</t>
  </si>
  <si>
    <t>50638103</t>
  </si>
  <si>
    <t>42298585488617</t>
  </si>
  <si>
    <t>CAFE/TAKE AWAY SHOP</t>
  </si>
  <si>
    <t>TUTTY FRUITY JUICES</t>
  </si>
  <si>
    <t>2200</t>
  </si>
  <si>
    <t>WALID KABBOUT</t>
  </si>
  <si>
    <t>0426989222</t>
  </si>
  <si>
    <t>INSTALLED MOVE5000 06/11/2019 JOB[3222789]</t>
  </si>
  <si>
    <t>SHOP SH3 COMPASS CNTR 99 NORTH TCE</t>
  </si>
  <si>
    <t>BANKSTOWN</t>
  </si>
  <si>
    <t>Wed 13/11/2019 16:13</t>
  </si>
  <si>
    <t>Thu 14/11/2019 10:15</t>
  </si>
  <si>
    <t>20191109408</t>
  </si>
  <si>
    <t>50636708</t>
  </si>
  <si>
    <t>42298585478303</t>
  </si>
  <si>
    <t>MANAGEMENT &amp;AMP; LETTING RIGHTS, HOLIDAY</t>
  </si>
  <si>
    <t>AMBIENCE ON BURLEIGH QLD PTY LTD</t>
  </si>
  <si>
    <t>LINDA BATES</t>
  </si>
  <si>
    <t>0427055678</t>
  </si>
  <si>
    <t>INSTALLED MOVE5000 29/07/2019 JOB[3161456]</t>
  </si>
  <si>
    <t>14 THE ESP</t>
  </si>
  <si>
    <t>BURLEIGH HEADS</t>
  </si>
  <si>
    <t>Wed 13/11/2019 16:15</t>
  </si>
  <si>
    <t>Sat 16/11/2019 16:15</t>
  </si>
  <si>
    <t>20191109442</t>
  </si>
  <si>
    <t>Wed 13/11/2019 16:42</t>
  </si>
  <si>
    <t>20191109459</t>
  </si>
  <si>
    <t>25438400</t>
  </si>
  <si>
    <t>42298585440634</t>
  </si>
  <si>
    <t>THE JERKY SHED</t>
  </si>
  <si>
    <t>DAVE COLLINS</t>
  </si>
  <si>
    <t>0406192030</t>
  </si>
  <si>
    <t>INSTALLED MOVE5000 18/02/2019 JOB[3067385]</t>
  </si>
  <si>
    <t>CHANGE OF COMMS - SIM CHANGE</t>
  </si>
  <si>
    <t>83 ARCHER ST</t>
  </si>
  <si>
    <t>WOODFORD</t>
  </si>
  <si>
    <t>Wed 13/11/2019 16:54</t>
  </si>
  <si>
    <t>Sat 16/11/2019 16:55</t>
  </si>
  <si>
    <t>20191109464</t>
  </si>
  <si>
    <t>INVESTIGATION</t>
  </si>
  <si>
    <t>Wed 13/11/2019 16:57</t>
  </si>
  <si>
    <t>20191109465</t>
  </si>
  <si>
    <t>DDM CABOOLTURE : AHMED MOUSA</t>
  </si>
  <si>
    <t>P7 SWAP SIM CARD</t>
  </si>
  <si>
    <t>Wed 13/11/2019 16:59</t>
  </si>
  <si>
    <t>Sat 16/11/2019 17:00</t>
  </si>
  <si>
    <t>CHRIS@BBBSERVICES.COM.AU;DDM461@BIGPOND.NET.AU</t>
  </si>
  <si>
    <t>0433997233</t>
  </si>
  <si>
    <t>20191109482</t>
  </si>
  <si>
    <t>64050101</t>
  </si>
  <si>
    <t>04127569</t>
  </si>
  <si>
    <t>PERTH HEALTH</t>
  </si>
  <si>
    <t>6021</t>
  </si>
  <si>
    <t>0892402088</t>
  </si>
  <si>
    <t>UPGRADED TO XAC T103 05/08/2015 JOB[2132765]</t>
  </si>
  <si>
    <t>T03 ERROR</t>
  </si>
  <si>
    <t>1 CORBUSIER PLACE</t>
  </si>
  <si>
    <t>BALCATTA</t>
  </si>
  <si>
    <t>Wed 13/11/2019 17:13</t>
  </si>
  <si>
    <t>Thu 14/11/2019 11:15</t>
  </si>
  <si>
    <t>&lt;21&gt;&lt;/21&gt;&lt;83&gt;18373&lt;/83&gt;</t>
  </si>
  <si>
    <t>20191109485</t>
  </si>
  <si>
    <t>25158906</t>
  </si>
  <si>
    <t>42298502204626</t>
  </si>
  <si>
    <t>KALMAC</t>
  </si>
  <si>
    <t>6160</t>
  </si>
  <si>
    <t>RACHEL ROSE</t>
  </si>
  <si>
    <t>0488565141</t>
  </si>
  <si>
    <t>UPGRADED TO MOVE5000 21/10/2019 JOB[3213000]</t>
  </si>
  <si>
    <t>4 BEACH STREET</t>
  </si>
  <si>
    <t>FREMANTLE</t>
  </si>
  <si>
    <t>Wed 13/11/2019 17:15</t>
  </si>
  <si>
    <t>20191109486</t>
  </si>
  <si>
    <t>Wed 13/11/2019 17:16</t>
  </si>
  <si>
    <t>Thu 14/11/2019 11:20</t>
  </si>
  <si>
    <t>20191109492</t>
  </si>
  <si>
    <t>Wed 13/11/2019 17:24</t>
  </si>
  <si>
    <t>Thu 14/11/2019 11:25</t>
  </si>
  <si>
    <t xml:space="preserve">Thursday </t>
  </si>
  <si>
    <t>20191109764</t>
  </si>
  <si>
    <t>50633142</t>
  </si>
  <si>
    <t>42298585445807</t>
  </si>
  <si>
    <t>NIMBIN APOTHECARY AND CLINIC</t>
  </si>
  <si>
    <t>SAMANTHA RAE ALLEN</t>
  </si>
  <si>
    <t>0448269773</t>
  </si>
  <si>
    <t>INSTALLED MOVE5000 03/12/2018 JOB[3029030]</t>
  </si>
  <si>
    <t>54 CULLEN ST</t>
  </si>
  <si>
    <t>Thu 14/11/2019 10:05</t>
  </si>
  <si>
    <t>Fri 15/11/2019 10:05</t>
  </si>
  <si>
    <t>20191109768</t>
  </si>
  <si>
    <t>50635380</t>
  </si>
  <si>
    <t>42298585465755</t>
  </si>
  <si>
    <t>STORAGE WAREHOUSE PROVIDER.</t>
  </si>
  <si>
    <t>STORAGE KING BURPENGARY</t>
  </si>
  <si>
    <t>4505</t>
  </si>
  <si>
    <t>WILLIAM JOHN DONNELLY / VICKI</t>
  </si>
  <si>
    <t>0417774654</t>
  </si>
  <si>
    <t>INSTALLED MOVE5000 13/05/2019 JOB[3105947]</t>
  </si>
  <si>
    <t>900 OLD GYMPIE RD</t>
  </si>
  <si>
    <t>BURPENGARY</t>
  </si>
  <si>
    <t>Thu 14/11/2019 10:08</t>
  </si>
  <si>
    <t>Thu 14/11/2019 14:10</t>
  </si>
  <si>
    <t>20191109796</t>
  </si>
  <si>
    <t>Thu 14/11/2019 10:25</t>
  </si>
  <si>
    <t>20191109797</t>
  </si>
  <si>
    <t>20191109798</t>
  </si>
  <si>
    <t>20191109805</t>
  </si>
  <si>
    <t>25210401</t>
  </si>
  <si>
    <t>42298585346195</t>
  </si>
  <si>
    <t>LYNDONS GLADSTONE</t>
  </si>
  <si>
    <t>4680</t>
  </si>
  <si>
    <t>MICHAEL GIBSON</t>
  </si>
  <si>
    <t>0749721691</t>
  </si>
  <si>
    <t>UPGRADED TO MOVE5000 30/10/2018 JOB[3007715]</t>
  </si>
  <si>
    <t>8 SIDE ST</t>
  </si>
  <si>
    <t>GLADSTONE</t>
  </si>
  <si>
    <t>Thu 14/11/2019 10:27</t>
  </si>
  <si>
    <t>Sun 17/11/2019 10:30</t>
  </si>
  <si>
    <t>20191109820</t>
  </si>
  <si>
    <t>20191109822</t>
  </si>
  <si>
    <t>Thu 14/11/2019 10:37</t>
  </si>
  <si>
    <t>Sun 17/11/2019 10:40</t>
  </si>
  <si>
    <t>20191109823</t>
  </si>
  <si>
    <t>24485800</t>
  </si>
  <si>
    <t>550199887041604</t>
  </si>
  <si>
    <t>EARLY BIRDS ON THE BEACH CAFÉ</t>
  </si>
  <si>
    <t>4852</t>
  </si>
  <si>
    <t>NEIL RAMAGE</t>
  </si>
  <si>
    <t>07 4088 6000</t>
  </si>
  <si>
    <t>UPGRADED TO XAC T103 07/08/2015 JOB[2128359]</t>
  </si>
  <si>
    <t>SHOP 2, THE HUB PORTERS PRM</t>
  </si>
  <si>
    <t>MISSION BEACH</t>
  </si>
  <si>
    <t>&lt;21&gt;&lt;/21&gt;&lt;83&gt;18721&lt;/83&gt;</t>
  </si>
  <si>
    <t>20191109840</t>
  </si>
  <si>
    <t>50632948</t>
  </si>
  <si>
    <t>42298585444024</t>
  </si>
  <si>
    <t>AUS SOAR PTY LTD</t>
  </si>
  <si>
    <t>3802</t>
  </si>
  <si>
    <t>ZHONG LIN CHAI</t>
  </si>
  <si>
    <t>0413581940</t>
  </si>
  <si>
    <t>INSTALLED MOVE5000 23/11/2018 JOB[3023013]</t>
  </si>
  <si>
    <t>NETWORK</t>
  </si>
  <si>
    <t>SWITCH</t>
  </si>
  <si>
    <t>39 ENDEAVOUR HILLS SHOPPING CENTRE</t>
  </si>
  <si>
    <t>ENDEAVOUR HILLS</t>
  </si>
  <si>
    <t>Thu 14/11/2019 10:50</t>
  </si>
  <si>
    <t>Thu 14/11/2019 14:50</t>
  </si>
  <si>
    <t>20191109847</t>
  </si>
  <si>
    <t>50634525</t>
  </si>
  <si>
    <t>42298585457760</t>
  </si>
  <si>
    <t>CLOTHING</t>
  </si>
  <si>
    <t>UNEARTHED STREETWEAR</t>
  </si>
  <si>
    <t>DIANNA YVETTE MILLS</t>
  </si>
  <si>
    <t>0437604677</t>
  </si>
  <si>
    <t>INSTALLED MOVE5000 07/03/2019 JOB[3078790]</t>
  </si>
  <si>
    <t>SHOP 1 107 MARY ST</t>
  </si>
  <si>
    <t>Thu 14/11/2019 10:56</t>
  </si>
  <si>
    <t>Fri 15/11/2019 11:00</t>
  </si>
  <si>
    <t>20191109856</t>
  </si>
  <si>
    <t>50629915</t>
  </si>
  <si>
    <t>42298585418291</t>
  </si>
  <si>
    <t>CAR AND TRUCK SERVICE REPAIRS AND SALES</t>
  </si>
  <si>
    <t>N G P LORIMER PTY LTD</t>
  </si>
  <si>
    <t>3144</t>
  </si>
  <si>
    <t>ANDREW FRAGAPANE</t>
  </si>
  <si>
    <t>0398643570</t>
  </si>
  <si>
    <t>Thursday 09:00-17:30</t>
  </si>
  <si>
    <t>INSTALLED T103PMOBILE 07/06/2018 JOB[2892127]</t>
  </si>
  <si>
    <t>CENTRIQ PARAMETER UPDATE</t>
  </si>
  <si>
    <t>1303 MALVERN RD</t>
  </si>
  <si>
    <t>MALVERN</t>
  </si>
  <si>
    <t>Thu 14/11/2019 10:59</t>
  </si>
  <si>
    <t>Thu 14/11/2019 15:00</t>
  </si>
  <si>
    <t>&lt;21&gt;&lt;/21&gt;&lt;83&gt;31379&lt;/83&gt;</t>
  </si>
  <si>
    <t>20191109859</t>
  </si>
  <si>
    <t>25035700</t>
  </si>
  <si>
    <t>42298585299279</t>
  </si>
  <si>
    <t>NORTHERN RIVERS COMMUNITY CANCER FOUNDATION LTD</t>
  </si>
  <si>
    <t>RUTH HARRISON</t>
  </si>
  <si>
    <t>0266294350</t>
  </si>
  <si>
    <t>UPGRADED TO T103PMOBILE 31/07/2014 JOB[1931531]</t>
  </si>
  <si>
    <t>145 LAUREL AVE</t>
  </si>
  <si>
    <t>LISMORE</t>
  </si>
  <si>
    <t>Thu 14/11/2019 11:01</t>
  </si>
  <si>
    <t>Fri 15/11/2019 11:05</t>
  </si>
  <si>
    <t>&lt;21&gt;&lt;/21&gt;&lt;83&gt;13425&lt;/83&gt;</t>
  </si>
  <si>
    <t>20191109861</t>
  </si>
  <si>
    <t>50632211</t>
  </si>
  <si>
    <t>42298585436889</t>
  </si>
  <si>
    <t>DALLAS KEBAB AND CAFE PTY LTD</t>
  </si>
  <si>
    <t>3047</t>
  </si>
  <si>
    <t>FIKRI CAKMAK</t>
  </si>
  <si>
    <t>0409199966</t>
  </si>
  <si>
    <t>Thursday 08:30-17:30</t>
  </si>
  <si>
    <t>INSTALLED MOVE5000 08/10/2018 JOB[2995451]</t>
  </si>
  <si>
    <t>TERMINAL BATTERY ISSUE</t>
  </si>
  <si>
    <t>159 BLAIR ST</t>
  </si>
  <si>
    <t>DALLAS</t>
  </si>
  <si>
    <t>Thu 14/11/2019 11:03</t>
  </si>
  <si>
    <t>Thu 14/11/2019 15:05</t>
  </si>
  <si>
    <t>20191109903</t>
  </si>
  <si>
    <t>50638025</t>
  </si>
  <si>
    <t>42298585487361</t>
  </si>
  <si>
    <t>MECHANICAL REPAIRS</t>
  </si>
  <si>
    <t>PETES MOBILE TRAILER SERVICES</t>
  </si>
  <si>
    <t>5160</t>
  </si>
  <si>
    <t>PETER RICHARDSON</t>
  </si>
  <si>
    <t>0452571069</t>
  </si>
  <si>
    <t>INSTALLED MOVE5000 22/10/2019 JOB[3213951]</t>
  </si>
  <si>
    <t xml:space="preserve">UNITS 3 AND 4 66 OSULLIVAN BEACH RD   	</t>
  </si>
  <si>
    <t>LONSDALE</t>
  </si>
  <si>
    <t>Thu 14/11/2019 11:23</t>
  </si>
  <si>
    <t>20191109915</t>
  </si>
  <si>
    <t>50625080</t>
  </si>
  <si>
    <t>42298585378909</t>
  </si>
  <si>
    <t>CAFE RESTAURANT</t>
  </si>
  <si>
    <t>TOP KNOTCH BRASSERIE</t>
  </si>
  <si>
    <t>2456</t>
  </si>
  <si>
    <t>DONNA SMITH</t>
  </si>
  <si>
    <t>0266492696</t>
  </si>
  <si>
    <t>Thursday 08:30-17:00</t>
  </si>
  <si>
    <t>INSTALLED T103PMOBILE 18/04/2016 JOB[2371858]</t>
  </si>
  <si>
    <t>ADVANCED WORKS GRAFTON</t>
  </si>
  <si>
    <t>AMBLE INN 7 TASMAN ST</t>
  </si>
  <si>
    <t>CORINDI BEACH</t>
  </si>
  <si>
    <t>Thu 14/11/2019 11:29</t>
  </si>
  <si>
    <t>Fri 15/11/2019 11:30</t>
  </si>
  <si>
    <t>GRAFTONELECTRONICS@BIGPOND.COM ; JIM@ADVANCEDWORKS.COM.AU</t>
  </si>
  <si>
    <t>0409201083</t>
  </si>
  <si>
    <t>&lt;21&gt;&lt;/21&gt;&lt;83&gt;25458&lt;/83&gt;</t>
  </si>
  <si>
    <t>20191109916</t>
  </si>
  <si>
    <t>Thu 14/11/2019 15:30</t>
  </si>
  <si>
    <t>20191109922</t>
  </si>
  <si>
    <t>POWER - BATTERY/CHARGE FAILURE</t>
  </si>
  <si>
    <t>Thu 14/11/2019 11:31</t>
  </si>
  <si>
    <t>Fri 15/11/2019 11:35</t>
  </si>
  <si>
    <t>20191109945</t>
  </si>
  <si>
    <t>GATEWAY PASSWORD</t>
  </si>
  <si>
    <t>Thu 14/11/2019 11:41</t>
  </si>
  <si>
    <t>Thu 14/11/2019 15:45</t>
  </si>
  <si>
    <t>20191109994</t>
  </si>
  <si>
    <t>50634755</t>
  </si>
  <si>
    <t>42298585460111</t>
  </si>
  <si>
    <t>ELECTRONIC STORE</t>
  </si>
  <si>
    <t>HIGH STREET VACUUMS AND ELECTRICAL</t>
  </si>
  <si>
    <t>3630</t>
  </si>
  <si>
    <t>DEBRA WILHELMS</t>
  </si>
  <si>
    <t>0408575878</t>
  </si>
  <si>
    <t>INSTALLED MOVE5000 27/03/2019 JOB[3086626]</t>
  </si>
  <si>
    <t>SERIAL - POS REPORTS PINPAD OFFLINE</t>
  </si>
  <si>
    <t>134 HIGH ST</t>
  </si>
  <si>
    <t>SHEPPARTON</t>
  </si>
  <si>
    <t>Sun 17/11/2019 12:00</t>
  </si>
  <si>
    <t>20191110006</t>
  </si>
  <si>
    <t>Thu 14/11/2019 12:04</t>
  </si>
  <si>
    <t>Thu 14/11/2019 16:05</t>
  </si>
  <si>
    <t>20191110038</t>
  </si>
  <si>
    <t>Thu 14/11/2019 12:18</t>
  </si>
  <si>
    <t>Thu 14/11/2019 16:20</t>
  </si>
  <si>
    <t>20191110043</t>
  </si>
  <si>
    <t>Thu 14/11/2019 12:19</t>
  </si>
  <si>
    <t>20191110056</t>
  </si>
  <si>
    <t>Thu 14/11/2019 12:32</t>
  </si>
  <si>
    <t>20191110058</t>
  </si>
  <si>
    <t>50638054</t>
  </si>
  <si>
    <t>42298585487718</t>
  </si>
  <si>
    <t>FOOD TAKEAWAY SHOP</t>
  </si>
  <si>
    <t>VIETNAM JOURNEY COFFEE FOOD CAKES AND BUBBLE TEA</t>
  </si>
  <si>
    <t>2450</t>
  </si>
  <si>
    <t>LOAN PHUNG</t>
  </si>
  <si>
    <t>0479119023</t>
  </si>
  <si>
    <t>INSTALLED MOVE5000 30/10/2019 JOB[3216434]</t>
  </si>
  <si>
    <t>POS ENQUIRY</t>
  </si>
  <si>
    <t>S59 / 253 PACIFIC NTH HWY</t>
  </si>
  <si>
    <t>COFFS HARBOUR</t>
  </si>
  <si>
    <t>Thu 14/11/2019 12:33</t>
  </si>
  <si>
    <t>Fri 15/11/2019 12:35</t>
  </si>
  <si>
    <t>20191110081</t>
  </si>
  <si>
    <t>Thu 14/11/2019 12:44</t>
  </si>
  <si>
    <t>Sun 17/11/2019 12:45</t>
  </si>
  <si>
    <t>20191110086</t>
  </si>
  <si>
    <t>50627238</t>
  </si>
  <si>
    <t>42298585396901</t>
  </si>
  <si>
    <t>LONG TAIL THAI</t>
  </si>
  <si>
    <t>REY MONTANO</t>
  </si>
  <si>
    <t>0406615743</t>
  </si>
  <si>
    <t>INSTALLED T103PMOBILE 05/06/2017 JOB[2702228]</t>
  </si>
  <si>
    <t>NO CONNECTION</t>
  </si>
  <si>
    <t>SHOP 2 79 APPIN CTR</t>
  </si>
  <si>
    <t>APPIN</t>
  </si>
  <si>
    <t>Thu 14/11/2019 16:45</t>
  </si>
  <si>
    <t>&lt;21&gt;&lt;/21&gt;&lt;83&gt;28635&lt;/83&gt;</t>
  </si>
  <si>
    <t>20191110091</t>
  </si>
  <si>
    <t>Thu 14/11/2019 12:48</t>
  </si>
  <si>
    <t>Sun 17/11/2019 12:50</t>
  </si>
  <si>
    <t>20191110094</t>
  </si>
  <si>
    <t>25213001</t>
  </si>
  <si>
    <t>42298585359255</t>
  </si>
  <si>
    <t>LOLA DAWN PTY LTD</t>
  </si>
  <si>
    <t>2750</t>
  </si>
  <si>
    <t>EMMA WAWSZKOWICZ</t>
  </si>
  <si>
    <t>0413662921</t>
  </si>
  <si>
    <t>INSTALLED XAC8006INT 10/08/2016 JOB[2485553]</t>
  </si>
  <si>
    <t>13/541 HIGH ST</t>
  </si>
  <si>
    <t>PENRITH</t>
  </si>
  <si>
    <t>Thu 14/11/2019 12:50</t>
  </si>
  <si>
    <t>Thu 14/11/2019 16:50</t>
  </si>
  <si>
    <t>&lt;21&gt;&lt;/21&gt;&lt;83&gt;26297&lt;/83&gt;&lt;38&gt;&lt;/38&gt;&lt;71&gt;&lt;/71&gt;&lt;40&gt;&lt;/40&gt;&lt;41&gt;&lt;/41&gt;&lt;68&gt;&lt;/68&gt;&lt;46&gt;&lt;/46&gt;&lt;72&gt;&lt;/72&gt;&lt;73&gt;&lt;/73&gt;&lt;74&gt;&lt;/74&gt;&lt;75&gt;&lt;/75&gt;&lt;76&gt;&lt;/76&gt;&lt;77&gt;&lt;/77&gt;&lt;58&gt;&lt;/58&gt;&lt;59&gt;&lt;/59&gt;&lt;60&gt;&lt;/60&gt;&lt;61&gt;&lt;/61&gt;&lt;62&gt;&lt;/62&gt;&lt;63&gt;&lt;/63&gt;&lt;64&gt;&lt;/64&gt;&lt;65&gt;&lt;/65&gt;&lt;66&gt;&lt;/66&gt;</t>
  </si>
  <si>
    <t>20191110096</t>
  </si>
  <si>
    <t>25526300</t>
  </si>
  <si>
    <t>42298585379998</t>
  </si>
  <si>
    <t>PASSPORT VISA NOTARIZATION AUTHENTICATIO</t>
  </si>
  <si>
    <t>CONSULATE GENERAL OF THE PEOPLES REPUBLIC OF CHINA</t>
  </si>
  <si>
    <t>3142</t>
  </si>
  <si>
    <t>BEIBEI SONG</t>
  </si>
  <si>
    <t>0398220604</t>
  </si>
  <si>
    <t>UPGRADED TO MOVE5000 25/09/2019 JOB[3195777]</t>
  </si>
  <si>
    <t>75 77 IRVING RD</t>
  </si>
  <si>
    <t>TOORAK</t>
  </si>
  <si>
    <t>Thu 14/11/2019 12:51</t>
  </si>
  <si>
    <t>Thu 14/11/2019 16:55</t>
  </si>
  <si>
    <t>20191110100</t>
  </si>
  <si>
    <t>Thu 14/11/2019 12:52</t>
  </si>
  <si>
    <t>Sun 17/11/2019 12:55</t>
  </si>
  <si>
    <t>20191110110</t>
  </si>
  <si>
    <t>PROCOM SYDNEY: SUBAT TAHIR</t>
  </si>
  <si>
    <t>Thu 14/11/2019 13:04</t>
  </si>
  <si>
    <t>Thu 14/11/2019 17:05</t>
  </si>
  <si>
    <t>0451038183</t>
  </si>
  <si>
    <t>20191110124</t>
  </si>
  <si>
    <t>25280202</t>
  </si>
  <si>
    <t>42298585399335</t>
  </si>
  <si>
    <t>THE LUCKY CHARM NEWSAG</t>
  </si>
  <si>
    <t>6168</t>
  </si>
  <si>
    <t>SCOTT MARSH</t>
  </si>
  <si>
    <t>0895283933</t>
  </si>
  <si>
    <t>INSTALLED MOVE5000INT 12/01/2018 JOB[2833663]</t>
  </si>
  <si>
    <t>PROCOM PERTH: CAR 2 (PROCOM 6000) - NANCY THOMPSON</t>
  </si>
  <si>
    <t>1 ROCKINGHAM CENTRE COUNCIL AVE</t>
  </si>
  <si>
    <t>ROCKINGHAM</t>
  </si>
  <si>
    <t>Thu 14/11/2019 13:13</t>
  </si>
  <si>
    <t>Thu 14/11/2019 17:15</t>
  </si>
  <si>
    <t>JOBS@PROCOM.NET.AU</t>
  </si>
  <si>
    <t>NANCY THOMPSON</t>
  </si>
  <si>
    <t>0413993289</t>
  </si>
  <si>
    <t>20191110137</t>
  </si>
  <si>
    <t>25409400</t>
  </si>
  <si>
    <t>42298519011535</t>
  </si>
  <si>
    <t>AIRCONDITIONING DIRECT PTY LTD</t>
  </si>
  <si>
    <t xml:space="preserve">CHRISTINA WILSON </t>
  </si>
  <si>
    <t>0734919926</t>
  </si>
  <si>
    <t>INSTALLED MOVE5000 08/01/2019 JOB[3045344]</t>
  </si>
  <si>
    <t>X0 ERROR</t>
  </si>
  <si>
    <t>46 FLINDERS ST</t>
  </si>
  <si>
    <t>Thu 14/11/2019 13:16</t>
  </si>
  <si>
    <t>Thu 14/11/2019 17:20</t>
  </si>
  <si>
    <t>20191110146</t>
  </si>
  <si>
    <t>50635247</t>
  </si>
  <si>
    <t>42298585464329</t>
  </si>
  <si>
    <t>BED AND BREAKFAST</t>
  </si>
  <si>
    <t>SOUTH BEACH BED AND BREAKFAST</t>
  </si>
  <si>
    <t>6162</t>
  </si>
  <si>
    <t>SALLY-ANNE MERRINGTON</t>
  </si>
  <si>
    <t>0402826909</t>
  </si>
  <si>
    <t>INSTALLED MOVE5000 17/04/2019 JOB[3102061]</t>
  </si>
  <si>
    <t>273 SOUTH TCE</t>
  </si>
  <si>
    <t>SOUTH FREMANTLE</t>
  </si>
  <si>
    <t>Thu 14/11/2019 13:21</t>
  </si>
  <si>
    <t>Thu 14/11/2019 17:25</t>
  </si>
  <si>
    <t>20191110156</t>
  </si>
  <si>
    <t>50638184</t>
  </si>
  <si>
    <t>42298585489250</t>
  </si>
  <si>
    <t>COWES KITCHEN</t>
  </si>
  <si>
    <t>3922</t>
  </si>
  <si>
    <t>KISHOR PATHAK</t>
  </si>
  <si>
    <t>0432797020</t>
  </si>
  <si>
    <t>INSTALLED MOVE5000 12/11/2019 JOB[3227056]</t>
  </si>
  <si>
    <t>1 / 69B CHAPEL ST</t>
  </si>
  <si>
    <t>COWES</t>
  </si>
  <si>
    <t>Sun 17/11/2019 13:25</t>
  </si>
  <si>
    <t>20191110164</t>
  </si>
  <si>
    <t>25300100</t>
  </si>
  <si>
    <t>42298585403947</t>
  </si>
  <si>
    <t>PALM LANKA TRADERS</t>
  </si>
  <si>
    <t>2145</t>
  </si>
  <si>
    <t>SATHASIVAM DARMARAJAH</t>
  </si>
  <si>
    <t>0423591219</t>
  </si>
  <si>
    <t>UPGRADED TO MOVE5000INT 18/04/2018 JOB[2860716]</t>
  </si>
  <si>
    <t>61 -2 -12 CIVIC AVE</t>
  </si>
  <si>
    <t>PENDLE HILL</t>
  </si>
  <si>
    <t>Thu 14/11/2019 13:31</t>
  </si>
  <si>
    <t>Fri 15/11/2019 08:35</t>
  </si>
  <si>
    <t>&lt;21/&gt;&lt;83/&gt;&lt;130&gt;FDC10&lt;/130&gt;&lt;38/&gt;&lt;71/&gt;&lt;40/&gt;&lt;41/&gt;&lt;68/&gt;&lt;46/&gt;&lt;72/&gt;&lt;73/&gt;&lt;74/&gt;&lt;75/&gt;&lt;76/&gt;&lt;77/&gt;&lt;58/&gt;&lt;59/&gt;&lt;60/&gt;&lt;61/&gt;&lt;62/&gt;&lt;63/&gt;&lt;64/&gt;&lt;65/&gt;&lt;66/&gt;&lt;131&gt;USB&lt;/131&gt;&lt;132&gt;PC-Eftpos&lt;/132&gt;&lt;130/&gt;</t>
  </si>
  <si>
    <t>20191110265</t>
  </si>
  <si>
    <t>50637617</t>
  </si>
  <si>
    <t>42298585485621</t>
  </si>
  <si>
    <t>MOTEL AND ACCOMMODATAION</t>
  </si>
  <si>
    <t xml:space="preserve">CULBURRA BEACH MOTEL
</t>
  </si>
  <si>
    <t>2540</t>
  </si>
  <si>
    <t>TIM MORETTI</t>
  </si>
  <si>
    <t>0444472053</t>
  </si>
  <si>
    <t>INSTALLED MOVE5000 01/10/2019 JOB[3201547]</t>
  </si>
  <si>
    <t>56 BRIGHTON PDE</t>
  </si>
  <si>
    <t>CULBURRA BEACH</t>
  </si>
  <si>
    <t>Thu 14/11/2019 14:40</t>
  </si>
  <si>
    <t>Sun 17/11/2019 14:40</t>
  </si>
  <si>
    <t>20191110276</t>
  </si>
  <si>
    <t>Thu 14/11/2019 14:48</t>
  </si>
  <si>
    <t>Fri 15/11/2019 08:50</t>
  </si>
  <si>
    <t>20191110285</t>
  </si>
  <si>
    <t>50637798</t>
  </si>
  <si>
    <t>42298585486462</t>
  </si>
  <si>
    <t>THE RAFFLES HOTEL</t>
  </si>
  <si>
    <t>6153</t>
  </si>
  <si>
    <t>SEBASTIEN LEPOITTEVIN</t>
  </si>
  <si>
    <t>0893149000</t>
  </si>
  <si>
    <t>INSTALLED MOVE5000INT 28/10/2019 JOB[3207865]</t>
  </si>
  <si>
    <t>PROCOM PERTH: CAR 3 (PROCOM 6000) - JACK TUHI</t>
  </si>
  <si>
    <t>67 71 CANNING BEACH RD</t>
  </si>
  <si>
    <t>APPLECROSS</t>
  </si>
  <si>
    <t>Thu 14/11/2019 14:55</t>
  </si>
  <si>
    <t>Thu 14/11/2019 18:55</t>
  </si>
  <si>
    <t>JACK TUHI</t>
  </si>
  <si>
    <t>0433542040</t>
  </si>
  <si>
    <t>20191110296</t>
  </si>
  <si>
    <t>50637973</t>
  </si>
  <si>
    <t>42298585487072</t>
  </si>
  <si>
    <t>FRED EATERY</t>
  </si>
  <si>
    <t>5154</t>
  </si>
  <si>
    <t>AARON BOND</t>
  </si>
  <si>
    <t>0883391899</t>
  </si>
  <si>
    <t>INSTALLED MOVE5000 23/10/2019 JOB[3211128]</t>
  </si>
  <si>
    <t>220 MOUNT BARKER RD</t>
  </si>
  <si>
    <t>ALDGATE</t>
  </si>
  <si>
    <t>Thu 14/11/2019 15:01</t>
  </si>
  <si>
    <t>Fri 15/11/2019 09:05</t>
  </si>
  <si>
    <t>20191110297</t>
  </si>
  <si>
    <t>50636306</t>
  </si>
  <si>
    <t>42298585474187</t>
  </si>
  <si>
    <t>MK BUSINESS GROUP PTY LTD</t>
  </si>
  <si>
    <t>3806</t>
  </si>
  <si>
    <t>CHAKRADHAR KAMISETTY</t>
  </si>
  <si>
    <t>0488899994</t>
  </si>
  <si>
    <t>INSTALLED MOVE5000 03/07/2019 JOB[3145634]</t>
  </si>
  <si>
    <t>G 05 FOUNTAIN GATE/10-22 VICTOR CRS</t>
  </si>
  <si>
    <t>BERWICK</t>
  </si>
  <si>
    <t>Thu 14/11/2019 15:02</t>
  </si>
  <si>
    <t>Fri 15/11/2019 10:35</t>
  </si>
  <si>
    <t>20191110303</t>
  </si>
  <si>
    <t>Thu 14/11/2019 15:07</t>
  </si>
  <si>
    <t>Fri 15/11/2019 09:10</t>
  </si>
  <si>
    <t>20191110306</t>
  </si>
  <si>
    <t>24269417</t>
  </si>
  <si>
    <t>42298585210151</t>
  </si>
  <si>
    <t>LUBE MOBILE PTY LTD SA</t>
  </si>
  <si>
    <t>5031</t>
  </si>
  <si>
    <t>JOHN SOULIS</t>
  </si>
  <si>
    <t>0882342720</t>
  </si>
  <si>
    <t>UPGRADED TO T103PMOBILE 19/10/2015 JOB[2128133]</t>
  </si>
  <si>
    <t>RIGHT HAND IT SOLUTIONS: ESCALATIONS DEPOT</t>
  </si>
  <si>
    <t>PROACTIVE SWAP</t>
  </si>
  <si>
    <t>75 South RD</t>
  </si>
  <si>
    <t>Thebarton</t>
  </si>
  <si>
    <t>Thu 14/11/2019 15:08</t>
  </si>
  <si>
    <t>JOBS@RHAND.COM.AU</t>
  </si>
  <si>
    <t>&lt;21&gt;&lt;/21&gt;&lt;83&gt;21532&lt;/83&gt;</t>
  </si>
  <si>
    <t>20191110326</t>
  </si>
  <si>
    <t>Thu 14/11/2019 15:20</t>
  </si>
  <si>
    <t>Fri 15/11/2019 09:20</t>
  </si>
  <si>
    <t>20191110332</t>
  </si>
  <si>
    <t>MERCHANT TRAINING</t>
  </si>
  <si>
    <t>Thu 14/11/2019 15:23</t>
  </si>
  <si>
    <t>Fri 15/11/2019 09:25</t>
  </si>
  <si>
    <t>20191110346</t>
  </si>
  <si>
    <t>25276504</t>
  </si>
  <si>
    <t>42298585307882</t>
  </si>
  <si>
    <t>CAFE CHOCOLAT MLC CENT</t>
  </si>
  <si>
    <t>SEVY SECHOS</t>
  </si>
  <si>
    <t>0411479794</t>
  </si>
  <si>
    <t>UPGRADED TO MOVE5000 29/10/2019 JOB[3218865]</t>
  </si>
  <si>
    <t>PROCOM SYDNEY - EDDY GENEL</t>
  </si>
  <si>
    <t>SHOP 6 19 MARTIN PL</t>
  </si>
  <si>
    <t>Thu 14/11/2019 15:28</t>
  </si>
  <si>
    <t>Fri 15/11/2019 09:30</t>
  </si>
  <si>
    <t>0426272585</t>
  </si>
  <si>
    <t>20191110347</t>
  </si>
  <si>
    <t>25611301</t>
  </si>
  <si>
    <t>006257430</t>
  </si>
  <si>
    <t>TURTLE BEACH RESORT</t>
  </si>
  <si>
    <t>4218</t>
  </si>
  <si>
    <t>ROSS WALKER</t>
  </si>
  <si>
    <t>0414595926</t>
  </si>
  <si>
    <t>Thursday 10:30-22:30</t>
  </si>
  <si>
    <t>INSTALLED MOVE5000 12/11/2019 JOB[3225676]</t>
  </si>
  <si>
    <t>2346 GOLD COAST HWY</t>
  </si>
  <si>
    <t>MERMAID BEACH</t>
  </si>
  <si>
    <t>Thu 14/11/2019 15:29</t>
  </si>
  <si>
    <t>Fri 15/11/2019 15:30</t>
  </si>
  <si>
    <t>20191110352</t>
  </si>
  <si>
    <t>Thu 14/11/2019 15:32</t>
  </si>
  <si>
    <t>20191110361</t>
  </si>
  <si>
    <t>PROCOM HOLDINGS :ZORAM</t>
  </si>
  <si>
    <t>TERMINAL - DEAD</t>
  </si>
  <si>
    <t>Thu 14/11/2019 15:38</t>
  </si>
  <si>
    <t>Thu 14/11/2019 19:40</t>
  </si>
  <si>
    <t>ZORAM AITKEN</t>
  </si>
  <si>
    <t>0488799908</t>
  </si>
  <si>
    <t>20191110363</t>
  </si>
  <si>
    <t>50637449</t>
  </si>
  <si>
    <t>42298585483691</t>
  </si>
  <si>
    <t>MOTEL</t>
  </si>
  <si>
    <t>RIVIERA ON RUTHVEN MOTEL</t>
  </si>
  <si>
    <t>4217</t>
  </si>
  <si>
    <t>PETER GINLEY</t>
  </si>
  <si>
    <t>0400332163</t>
  </si>
  <si>
    <t>INSTALLED MOVE5000 26/09/2019 JOB[3189183]</t>
  </si>
  <si>
    <t>36/25 TRISTAN CRT</t>
  </si>
  <si>
    <t>BENOWA</t>
  </si>
  <si>
    <t>20191110380</t>
  </si>
  <si>
    <t>Thu 14/11/2019 15:49</t>
  </si>
  <si>
    <t>Fri 15/11/2019 15:50</t>
  </si>
  <si>
    <t>20191110393</t>
  </si>
  <si>
    <t>50636725</t>
  </si>
  <si>
    <t>42298585478337</t>
  </si>
  <si>
    <t>TOBACONIST</t>
  </si>
  <si>
    <t>CIGNALL COOMERA</t>
  </si>
  <si>
    <t>4209</t>
  </si>
  <si>
    <t>TAAHIR ADAM</t>
  </si>
  <si>
    <t>0416305235</t>
  </si>
  <si>
    <t>INSTALLED MOVE5000 01/08/2019 JOB[3162508]</t>
  </si>
  <si>
    <t>B2 COOMERA SQUARE CORNER DAYS AND OLD COACH ROAD</t>
  </si>
  <si>
    <t>UPPER COOMERA</t>
  </si>
  <si>
    <t>Thu 14/11/2019 15:57</t>
  </si>
  <si>
    <t>Sun 17/11/2019 16:00</t>
  </si>
  <si>
    <t>20191110397</t>
  </si>
  <si>
    <t>Thu 14/11/2019 16:02</t>
  </si>
  <si>
    <t>20191110407</t>
  </si>
  <si>
    <t>4 FD ITEM REQUEST</t>
  </si>
  <si>
    <t>STATIONERY ORDER</t>
  </si>
  <si>
    <t>Thu 14/11/2019 16:11</t>
  </si>
  <si>
    <t>Fri 15/11/2019 11:45</t>
  </si>
  <si>
    <t>20191110417</t>
  </si>
  <si>
    <t>20191110426</t>
  </si>
  <si>
    <t>50636337</t>
  </si>
  <si>
    <t>42298585474401</t>
  </si>
  <si>
    <t>SONIC INDEX PTY LTD</t>
  </si>
  <si>
    <t>2481</t>
  </si>
  <si>
    <t>ASSAF LEIBOVITZE</t>
  </si>
  <si>
    <t>0416111067</t>
  </si>
  <si>
    <t>INSTALLED MOVE5000INT 18/07/2019 JOB[3155099]</t>
  </si>
  <si>
    <t>SIGNON REQUIRED</t>
  </si>
  <si>
    <t>7 23 JONSON ST</t>
  </si>
  <si>
    <t>BYRON BAY</t>
  </si>
  <si>
    <t>Thu 14/11/2019 16:19</t>
  </si>
  <si>
    <t>Sun 17/11/2019 16:20</t>
  </si>
  <si>
    <t>&lt;21/&gt;&lt;83/&gt;&lt;130/&gt;&lt;38/&gt;&lt;71/&gt;&lt;40/&gt;&lt;41/&gt;&lt;68/&gt;&lt;46/&gt;&lt;72/&gt;&lt;73/&gt;&lt;74/&gt;&lt;75/&gt;&lt;76/&gt;&lt;77/&gt;&lt;58/&gt;&lt;59/&gt;&lt;60/&gt;&lt;61/&gt;&lt;62/&gt;&lt;63/&gt;&lt;64/&gt;&lt;65/&gt;&lt;66/&gt;&lt;131&gt;USB&lt;/131&gt;&lt;132&gt;PC-Eftpos&lt;/132&gt;</t>
  </si>
  <si>
    <t>20191110445</t>
  </si>
  <si>
    <t>50637283</t>
  </si>
  <si>
    <t>42298585482933</t>
  </si>
  <si>
    <t>FOOD INDUSTRY</t>
  </si>
  <si>
    <t>GARLOS PIES PTY LTD</t>
  </si>
  <si>
    <t>2208</t>
  </si>
  <si>
    <t>SEAN GARLICK</t>
  </si>
  <si>
    <t>0405793725</t>
  </si>
  <si>
    <t>INSTALLED MOVE5000INT 12/09/2019 JOB[3184657]</t>
  </si>
  <si>
    <t>PROCOM SYDNEY: BARIS CETIN</t>
  </si>
  <si>
    <t>5 GAREMA CCT</t>
  </si>
  <si>
    <t>KINGSGROVE</t>
  </si>
  <si>
    <t>Thu 14/11/2019 16:27</t>
  </si>
  <si>
    <t>Fri 15/11/2019 10:30</t>
  </si>
  <si>
    <t>BARIS CETIN</t>
  </si>
  <si>
    <t>0410971941</t>
  </si>
  <si>
    <t>20191110449</t>
  </si>
  <si>
    <t>Thu 14/11/2019 16:29</t>
  </si>
  <si>
    <t>20191110454</t>
  </si>
  <si>
    <t>Thu 14/11/2019 16:34</t>
  </si>
  <si>
    <t>20191110461</t>
  </si>
  <si>
    <t>Thu 14/11/2019 16:39</t>
  </si>
  <si>
    <t>Sun 17/11/2019 16:40</t>
  </si>
  <si>
    <t>20191110470</t>
  </si>
  <si>
    <t>25234001</t>
  </si>
  <si>
    <t>42298585232742</t>
  </si>
  <si>
    <t>BEATTY LODGE</t>
  </si>
  <si>
    <t>JOHN FLINT</t>
  </si>
  <si>
    <t>0408827916</t>
  </si>
  <si>
    <t>UPGRADED TO MOVE5000 16/08/2018 JOB[2963330]</t>
  </si>
  <si>
    <t>Thu 14/11/2019 16:46</t>
  </si>
  <si>
    <t>Thu 14/11/2019 20:50</t>
  </si>
  <si>
    <t>20191110472</t>
  </si>
  <si>
    <t>50638139</t>
  </si>
  <si>
    <t>42298585488906</t>
  </si>
  <si>
    <t>THE HIDEOUT COFFEE HOUSE</t>
  </si>
  <si>
    <t>4504</t>
  </si>
  <si>
    <t>ALICIA LONG</t>
  </si>
  <si>
    <t>0410533729</t>
  </si>
  <si>
    <t>INSTALLED MOVE5000 14/11/2019 JOB[3226261]</t>
  </si>
  <si>
    <t>3A/3 MUMFORD RD</t>
  </si>
  <si>
    <t>NARANGBA</t>
  </si>
  <si>
    <t>Fri 15/11/2019 10:50</t>
  </si>
  <si>
    <t>20191110494</t>
  </si>
  <si>
    <t>Thu 14/11/2019 16:57</t>
  </si>
  <si>
    <t>Sun 17/11/2019 17:00</t>
  </si>
  <si>
    <t>20191110726</t>
  </si>
  <si>
    <t>Fri 15/11/2019 09:36</t>
  </si>
  <si>
    <t>20191110728</t>
  </si>
  <si>
    <t>50637656</t>
  </si>
  <si>
    <t>42298585485951</t>
  </si>
  <si>
    <t>CRICKET CLUN</t>
  </si>
  <si>
    <t>HADSPEN CRICKET CLUB</t>
  </si>
  <si>
    <t>7290</t>
  </si>
  <si>
    <t>COREY MARTIN</t>
  </si>
  <si>
    <t>0437914408</t>
  </si>
  <si>
    <t xml:space="preserve">Friday </t>
  </si>
  <si>
    <t>INSTALLED MOVE5000 11/10/2019 JOB[3204953]</t>
  </si>
  <si>
    <t>TAS</t>
  </si>
  <si>
    <t>1A CLARE ST</t>
  </si>
  <si>
    <t>HADSPEN</t>
  </si>
  <si>
    <t>Sat 16/11/2019 09:40</t>
  </si>
  <si>
    <t>20191110746</t>
  </si>
  <si>
    <t>Fri 15/11/2019 09:49</t>
  </si>
  <si>
    <t>20191110778</t>
  </si>
  <si>
    <t>25290900</t>
  </si>
  <si>
    <t>42298585398238</t>
  </si>
  <si>
    <t>MUSIC STORE</t>
  </si>
  <si>
    <t>ALLISON MUSIC</t>
  </si>
  <si>
    <t>DALE ALLISON</t>
  </si>
  <si>
    <t>0269212696</t>
  </si>
  <si>
    <t>UPGRADED TO MOVE5000 29/01/2018 JOB[2841689]</t>
  </si>
  <si>
    <t>85 FORSYTH ST</t>
  </si>
  <si>
    <t>Fri 15/11/2019 10:10</t>
  </si>
  <si>
    <t>Mon 18/11/2019 10:10</t>
  </si>
  <si>
    <t>20191110784</t>
  </si>
  <si>
    <t>Friday 09:00-17:30</t>
  </si>
  <si>
    <t>Fri 15/11/2019 10:15</t>
  </si>
  <si>
    <t>Fri 15/11/2019 14:15</t>
  </si>
  <si>
    <t>20191110791</t>
  </si>
  <si>
    <t>Fri 15/11/2019 10:17</t>
  </si>
  <si>
    <t>Mon 18/11/2019 10:20</t>
  </si>
  <si>
    <t>20191110821</t>
  </si>
  <si>
    <t>25601500</t>
  </si>
  <si>
    <t>42298585292357</t>
  </si>
  <si>
    <t>COLONEL LIGHT GARDENS WORLD OF LEARNING</t>
  </si>
  <si>
    <t>5041</t>
  </si>
  <si>
    <t>EMILY MACDONALD</t>
  </si>
  <si>
    <t>0882729399</t>
  </si>
  <si>
    <t>UPGRADED TO MOVE5000 18/10/2019 JOB[3213949]</t>
  </si>
  <si>
    <t>57 SALISBURY CRESENT</t>
  </si>
  <si>
    <t>COLONEL LIGHT GARDENS</t>
  </si>
  <si>
    <t>Fri 15/11/2019 10:38</t>
  </si>
  <si>
    <t>Fri 15/11/2019 14:40</t>
  </si>
  <si>
    <t>20191110827</t>
  </si>
  <si>
    <t>50633794</t>
  </si>
  <si>
    <t>42298585451920</t>
  </si>
  <si>
    <t>APPIN VILLAGE MOTEL</t>
  </si>
  <si>
    <t>DANNY ARMALY</t>
  </si>
  <si>
    <t>0416148811</t>
  </si>
  <si>
    <t>INSTALLED MOVE5000 21/01/2019 JOB[3052493]</t>
  </si>
  <si>
    <t>74 APPIN RD</t>
  </si>
  <si>
    <t>Fri 15/11/2019 10:41</t>
  </si>
  <si>
    <t>Fri 15/11/2019 14:45</t>
  </si>
  <si>
    <t>20191110828</t>
  </si>
  <si>
    <t>WRONG PHONE NUMBER</t>
  </si>
  <si>
    <t>Fri 15/11/2019 10:42</t>
  </si>
  <si>
    <t>20191110833</t>
  </si>
  <si>
    <t>50624449</t>
  </si>
  <si>
    <t>42298585372811</t>
  </si>
  <si>
    <t>GOLF COURSE</t>
  </si>
  <si>
    <t>SAWTELL GOLF CLUB LTD</t>
  </si>
  <si>
    <t>2452</t>
  </si>
  <si>
    <t>ALVIN KAN</t>
  </si>
  <si>
    <t>0266531006</t>
  </si>
  <si>
    <t>INSTALLED T103PMOBILE 29/10/2015 JOB[2234572]</t>
  </si>
  <si>
    <t>3 BAYLDON RD</t>
  </si>
  <si>
    <t>SAWTELL</t>
  </si>
  <si>
    <t>Fri 15/11/2019 10:45</t>
  </si>
  <si>
    <t>Sat 16/11/2019 10:45</t>
  </si>
  <si>
    <t>&lt;21&gt;&lt;/21&gt;&lt;83&gt;21811&lt;/83&gt;</t>
  </si>
  <si>
    <t>20191110845</t>
  </si>
  <si>
    <t>50637674</t>
  </si>
  <si>
    <t>42298585486017</t>
  </si>
  <si>
    <t>FUEL STATION AND RETAIL SHOP</t>
  </si>
  <si>
    <t>SHIVA TRADING PTY LTD</t>
  </si>
  <si>
    <t>2210</t>
  </si>
  <si>
    <t>LALIT KAMRA</t>
  </si>
  <si>
    <t>0416184300</t>
  </si>
  <si>
    <t>Friday 08:30-17:00</t>
  </si>
  <si>
    <t>INSTALLED MOVE5000 17/10/2019 JOB[3203805]</t>
  </si>
  <si>
    <t>TMS PARAMETER UPDATE</t>
  </si>
  <si>
    <t>114 BOUNDARY RD</t>
  </si>
  <si>
    <t>PEAKHURST</t>
  </si>
  <si>
    <t>Fri 15/11/2019 10:51</t>
  </si>
  <si>
    <t>Fri 15/11/2019 14:55</t>
  </si>
  <si>
    <t>20191110891</t>
  </si>
  <si>
    <t>Fri 15/11/2019 11:15</t>
  </si>
  <si>
    <t>Fri 15/11/2019 15:15</t>
  </si>
  <si>
    <t>20191110892</t>
  </si>
  <si>
    <t>20191110895</t>
  </si>
  <si>
    <t>Friday 08:30-17:30</t>
  </si>
  <si>
    <t>Fri 15/11/2019 11:16</t>
  </si>
  <si>
    <t>Fri 15/11/2019 15:20</t>
  </si>
  <si>
    <t>20191110897</t>
  </si>
  <si>
    <t>25233804</t>
  </si>
  <si>
    <t>42298585325322</t>
  </si>
  <si>
    <t>MANLY WARRINGAH RUGBY LEAGUE CLUB</t>
  </si>
  <si>
    <t>2100</t>
  </si>
  <si>
    <t>KEREN MCMANUS OR DAVID NELSON</t>
  </si>
  <si>
    <t>0299396722</t>
  </si>
  <si>
    <t>UPGRADED TO MOVE5000INT 28/08/2019 JOB[3179889]</t>
  </si>
  <si>
    <t>KEYS STUCK/BROKEN/MISSING</t>
  </si>
  <si>
    <t>563 PITTWATER RD</t>
  </si>
  <si>
    <t>BROOKVALE</t>
  </si>
  <si>
    <t>Fri 15/11/2019 11:17</t>
  </si>
  <si>
    <t>20191110899</t>
  </si>
  <si>
    <t>25358300</t>
  </si>
  <si>
    <t>42298585324531</t>
  </si>
  <si>
    <t>CASHPOINT - COBDEN GOLF CLUB INC</t>
  </si>
  <si>
    <t>3266</t>
  </si>
  <si>
    <t>HAYDEN OR PAM</t>
  </si>
  <si>
    <t>0355951393</t>
  </si>
  <si>
    <t>UPGRADED TO MOVE5000INT 29/11/2018 JOB[2981814]</t>
  </si>
  <si>
    <t>REQUEST-CHANGE TERMINAL TYPE</t>
  </si>
  <si>
    <t>REQUEST - CHANGE TERMINAL TYPE</t>
  </si>
  <si>
    <t>19 NEYLON  ST</t>
  </si>
  <si>
    <t>COBDEN</t>
  </si>
  <si>
    <t>Fri 15/11/2019 11:18</t>
  </si>
  <si>
    <t>Mon 18/11/2019 11:20</t>
  </si>
  <si>
    <t>20191110906</t>
  </si>
  <si>
    <t>50637723</t>
  </si>
  <si>
    <t>42298585486223</t>
  </si>
  <si>
    <t>HAIR SALON</t>
  </si>
  <si>
    <t>JALLI HAIR</t>
  </si>
  <si>
    <t>4120</t>
  </si>
  <si>
    <t>CHANGJUAN ZHANG</t>
  </si>
  <si>
    <t>0401586113</t>
  </si>
  <si>
    <t>INSTALLED MOVE5000 11/10/2019 JOB[3206575]</t>
  </si>
  <si>
    <t>380 LOGAN RD</t>
  </si>
  <si>
    <t>STONES CORNER</t>
  </si>
  <si>
    <t>Fri 15/11/2019 11:20</t>
  </si>
  <si>
    <t>20191110919</t>
  </si>
  <si>
    <t>Fri 15/11/2019 11:24</t>
  </si>
  <si>
    <t>20191110928</t>
  </si>
  <si>
    <t>50629192</t>
  </si>
  <si>
    <t>42298585412591</t>
  </si>
  <si>
    <t>SELLS CARPET, MATS, RUGS</t>
  </si>
  <si>
    <t>ROBERT PHILLIP LE FEVRE</t>
  </si>
  <si>
    <t>4211</t>
  </si>
  <si>
    <t>ROBERT LE FEVRE</t>
  </si>
  <si>
    <t>0414853214</t>
  </si>
  <si>
    <t>INSTALLED MOVE5000 28/02/2018 JOB[2855477]</t>
  </si>
  <si>
    <t>CARRARA MARKETS CORNER GOODING DRIVE AND</t>
  </si>
  <si>
    <t>MANCHESTER ROAD</t>
  </si>
  <si>
    <t>CARRARA</t>
  </si>
  <si>
    <t>Fri 15/11/2019 11:27</t>
  </si>
  <si>
    <t>Sat 16/11/2019 11:30</t>
  </si>
  <si>
    <t>20191110929</t>
  </si>
  <si>
    <t>50629054</t>
  </si>
  <si>
    <t>42298585411866</t>
  </si>
  <si>
    <t>MOOROOKA WHOLESALE VEHICLES</t>
  </si>
  <si>
    <t>4105</t>
  </si>
  <si>
    <t>MIKE HAWKINS</t>
  </si>
  <si>
    <t>0734267888</t>
  </si>
  <si>
    <t>INSTALLED T103PMOBILE 08/02/2018 JOB[2848185]</t>
  </si>
  <si>
    <t>TMS - PASSWORD RESET</t>
  </si>
  <si>
    <t>994 IPSWICH RD</t>
  </si>
  <si>
    <t>MOOROOKA</t>
  </si>
  <si>
    <t>Fri 15/11/2019 11:28</t>
  </si>
  <si>
    <t>&lt;21&gt;&lt;/21&gt;&lt;83&gt;31026&lt;/83&gt;</t>
  </si>
  <si>
    <t>20191110935</t>
  </si>
  <si>
    <t>50626975</t>
  </si>
  <si>
    <t>42298585395044</t>
  </si>
  <si>
    <t>CAFE CIRINO</t>
  </si>
  <si>
    <t>MAX CIRINO</t>
  </si>
  <si>
    <t>0393975452</t>
  </si>
  <si>
    <t>Friday 09:30-17:30</t>
  </si>
  <si>
    <t>INSTALLED T103PMOBILE 19/05/2017 JOB[2686295]</t>
  </si>
  <si>
    <t>133 NELSON PLACE</t>
  </si>
  <si>
    <t>&lt;21&gt;&lt;/21&gt;&lt;83&gt;28366&lt;/83&gt;</t>
  </si>
  <si>
    <t>20191110942</t>
  </si>
  <si>
    <t>Fri 15/11/2019 11:32</t>
  </si>
  <si>
    <t>Fri 15/11/2019 15:35</t>
  </si>
  <si>
    <t>20191110950</t>
  </si>
  <si>
    <t>20191110962</t>
  </si>
  <si>
    <t>Fri 15/11/2019 11:39</t>
  </si>
  <si>
    <t>20191110973</t>
  </si>
  <si>
    <t>25332301</t>
  </si>
  <si>
    <t>42298585393726</t>
  </si>
  <si>
    <t>SANDWICH CHEFS DONCASTER</t>
  </si>
  <si>
    <t>3108</t>
  </si>
  <si>
    <t>DARREN NGO</t>
  </si>
  <si>
    <t>0421903820</t>
  </si>
  <si>
    <t>UPGRADED TO MOVE5000 18/07/2018 JOB[2946930]</t>
  </si>
  <si>
    <t>KFC9 619 DONCASTER ROAD</t>
  </si>
  <si>
    <t>DONCASTER</t>
  </si>
  <si>
    <t>Fri 15/11/2019 15:45</t>
  </si>
  <si>
    <t>20191110975</t>
  </si>
  <si>
    <t>50638223</t>
  </si>
  <si>
    <t>42298585489755</t>
  </si>
  <si>
    <t>GROCERY STORE*??NON-CONTRACT OPTION*</t>
  </si>
  <si>
    <t>THE BOULEVARDE TRANSPORT AND MIXED BUSINESS PTY LT</t>
  </si>
  <si>
    <t>ALAN EL-MERQBAOUI</t>
  </si>
  <si>
    <t>0426272727</t>
  </si>
  <si>
    <t>INSTALLED MOVE5000 15/11/2019 JOB[3229730]</t>
  </si>
  <si>
    <t>UNIT 214, 214-218 THE BOULEVARDE</t>
  </si>
  <si>
    <t>214-218 THE BOULEVARDE</t>
  </si>
  <si>
    <t>20191110992</t>
  </si>
  <si>
    <t>Fri 15/11/2019 11:51</t>
  </si>
  <si>
    <t>20191111002</t>
  </si>
  <si>
    <t>Fri 15/11/2019 11:55</t>
  </si>
  <si>
    <t>20191111017</t>
  </si>
  <si>
    <t>50637510</t>
  </si>
  <si>
    <t>42298585484376</t>
  </si>
  <si>
    <t>MEXICAN RESTAURANT</t>
  </si>
  <si>
    <t>PRICKLY PINATA</t>
  </si>
  <si>
    <t>ELISE KRISTEN BARRY</t>
  </si>
  <si>
    <t>0402945344</t>
  </si>
  <si>
    <t>INSTALLED MOVE5000 18/09/2019 JOB[3191776]</t>
  </si>
  <si>
    <t>1 45 THE ESP</t>
  </si>
  <si>
    <t>Fri 15/11/2019 12:04</t>
  </si>
  <si>
    <t>Sat 16/11/2019 12:05</t>
  </si>
  <si>
    <t>20191111032</t>
  </si>
  <si>
    <t>50637717</t>
  </si>
  <si>
    <t>42298585486165</t>
  </si>
  <si>
    <t>HOME BREWING SUPPLIES</t>
  </si>
  <si>
    <t>R AND L HOPE PTY LTD A</t>
  </si>
  <si>
    <t>RODNEY R HOPE</t>
  </si>
  <si>
    <t>0429642998</t>
  </si>
  <si>
    <t>INSTALLED MOVE5000 04/10/2019 JOB[3205630]</t>
  </si>
  <si>
    <t>SHOP 2 46 GEORGE ST</t>
  </si>
  <si>
    <t>Fri 15/11/2019 12:12</t>
  </si>
  <si>
    <t>Fri 15/11/2019 16:15</t>
  </si>
  <si>
    <t>20191111034</t>
  </si>
  <si>
    <t>25247901</t>
  </si>
  <si>
    <t>42298585392405</t>
  </si>
  <si>
    <t>MY BIKE SHOP</t>
  </si>
  <si>
    <t>4053</t>
  </si>
  <si>
    <t>JASON JAFFREY</t>
  </si>
  <si>
    <t>0733550112</t>
  </si>
  <si>
    <t>INSTALLED T103PMOBILE 07/06/2017 JOB[2704895]</t>
  </si>
  <si>
    <t>643 SAMFORD RD</t>
  </si>
  <si>
    <t>MITCHELTON</t>
  </si>
  <si>
    <t>Fri 15/11/2019 12:13</t>
  </si>
  <si>
    <t>&lt;21&gt;&lt;/21&gt;&lt;83&gt;28684&lt;/83&gt;</t>
  </si>
  <si>
    <t>20191111037</t>
  </si>
  <si>
    <t>TMS - MERCHANT FUNCTIONS</t>
  </si>
  <si>
    <t>20191111045</t>
  </si>
  <si>
    <t>50637476</t>
  </si>
  <si>
    <t>42298585484046</t>
  </si>
  <si>
    <t>CICCIOLINA</t>
  </si>
  <si>
    <t>LISA CARRODUS</t>
  </si>
  <si>
    <t>0402027721</t>
  </si>
  <si>
    <t>INSTALLED MOVE5000 18/09/2019 JOB[3190879]</t>
  </si>
  <si>
    <t>130 ACLAND ST</t>
  </si>
  <si>
    <t>Fri 15/11/2019 12:21</t>
  </si>
  <si>
    <t>Fri 15/11/2019 16:25</t>
  </si>
  <si>
    <t>20191111047</t>
  </si>
  <si>
    <t>25365701</t>
  </si>
  <si>
    <t>42298595433090</t>
  </si>
  <si>
    <t>WERRIBEE INDOOR SPORTS</t>
  </si>
  <si>
    <t>3165</t>
  </si>
  <si>
    <t>ROHIT GULIYA</t>
  </si>
  <si>
    <t>0403908907</t>
  </si>
  <si>
    <t>UPGRADED TO MOVE5000INT 01/10/2019 JOB[3191092]</t>
  </si>
  <si>
    <t>319 EAST BOUNDARY RD</t>
  </si>
  <si>
    <t>BENTLEIGH EAST</t>
  </si>
  <si>
    <t>Fri 15/11/2019 12:23</t>
  </si>
  <si>
    <t>20191111049</t>
  </si>
  <si>
    <t>50636615</t>
  </si>
  <si>
    <t>42298585477529</t>
  </si>
  <si>
    <t>SCHOOL TUCKSHOP</t>
  </si>
  <si>
    <t xml:space="preserve">MONTO HIGH P AND C ASSOCIATION </t>
  </si>
  <si>
    <t>4630</t>
  </si>
  <si>
    <t>BRENTON MITCHELL</t>
  </si>
  <si>
    <t>0427162337</t>
  </si>
  <si>
    <t>INSTALLED MOVE5000 23/07/2019 JOB[3157233]</t>
  </si>
  <si>
    <t>1 MOUATT ST</t>
  </si>
  <si>
    <t>MONTO</t>
  </si>
  <si>
    <t>Mon 18/11/2019 12:25</t>
  </si>
  <si>
    <t>20191111051</t>
  </si>
  <si>
    <t>50636845</t>
  </si>
  <si>
    <t>42298585479483</t>
  </si>
  <si>
    <t>CLOTHING TAILOR SHOP</t>
  </si>
  <si>
    <t>J AND R FORMAL BOUTIQUE</t>
  </si>
  <si>
    <t>4020</t>
  </si>
  <si>
    <t>RITA GRIGUTIENE</t>
  </si>
  <si>
    <t>0477558132</t>
  </si>
  <si>
    <t>INSTALLED MOVE5000 15/08/2019 JOB[3167387]</t>
  </si>
  <si>
    <t>6 3 VIOLET ST</t>
  </si>
  <si>
    <t>REDCLIFFE</t>
  </si>
  <si>
    <t>Fri 15/11/2019 12:26</t>
  </si>
  <si>
    <t>Fri 15/11/2019 16:30</t>
  </si>
  <si>
    <t>20191111068</t>
  </si>
  <si>
    <t>Fri 15/11/2019 12:36</t>
  </si>
  <si>
    <t>Fri 15/11/2019 16:40</t>
  </si>
  <si>
    <t>20191111095</t>
  </si>
  <si>
    <t>50637729</t>
  </si>
  <si>
    <t>42298585486280</t>
  </si>
  <si>
    <t>RESTAURANT/PIZZA SHOP</t>
  </si>
  <si>
    <t>THE TRUSTEE FOR O S P GROUP UNIT TR</t>
  </si>
  <si>
    <t>3049</t>
  </si>
  <si>
    <t>SERKAN MUSTAFA</t>
  </si>
  <si>
    <t>0401578471</t>
  </si>
  <si>
    <t>INSTALLED MOVE5000INT 11/10/2019 JOB[3206554]</t>
  </si>
  <si>
    <t>SHOP 1-4/13-15 FAWKNER STREET</t>
  </si>
  <si>
    <t>WESTMEADOWS</t>
  </si>
  <si>
    <t>Fri 15/11/2019 12:53</t>
  </si>
  <si>
    <t>Fri 15/11/2019 16:55</t>
  </si>
  <si>
    <t>20191111097</t>
  </si>
  <si>
    <t>Fri 15/11/2019 12:54</t>
  </si>
  <si>
    <t>20191111098</t>
  </si>
  <si>
    <t>25235400</t>
  </si>
  <si>
    <t>42298585385680</t>
  </si>
  <si>
    <t>SALE OF PREPAID GIFT CARDS AND EFTPOS CA</t>
  </si>
  <si>
    <t>GIVV GIFT CARD CAIRNS</t>
  </si>
  <si>
    <t>4870</t>
  </si>
  <si>
    <t>KERRIE</t>
  </si>
  <si>
    <t>0740477401</t>
  </si>
  <si>
    <t>UPGRADED TO XAC T103-X 13/12/2016 JOB[2595844]</t>
  </si>
  <si>
    <t>CAIRNS CENTRAL CENTRE MANAGEMENT OFFICE</t>
  </si>
  <si>
    <t>1 - 21 MCLEOD ST</t>
  </si>
  <si>
    <t>CAIRNS CITY</t>
  </si>
  <si>
    <t>Fri 15/11/2019 12:55</t>
  </si>
  <si>
    <t>Sat 16/11/2019 12:55</t>
  </si>
  <si>
    <t>&lt;21&gt;&lt;/21&gt;&lt;83&gt;27206&lt;/83&gt;</t>
  </si>
  <si>
    <t>20191111101</t>
  </si>
  <si>
    <t>Fri 15/11/2019 12:57</t>
  </si>
  <si>
    <t>20191111106</t>
  </si>
  <si>
    <t>Fri 15/11/2019 12:59</t>
  </si>
  <si>
    <t>20191111120</t>
  </si>
  <si>
    <t>Fri 15/11/2019 13:08</t>
  </si>
  <si>
    <t>Fri 15/11/2019 17:10</t>
  </si>
  <si>
    <t>20191111121</t>
  </si>
  <si>
    <t>20191111126</t>
  </si>
  <si>
    <t>50638164</t>
  </si>
  <si>
    <t>42298585488930</t>
  </si>
  <si>
    <t>BURGER JOINT</t>
  </si>
  <si>
    <t>HELLO HARRY THE BURGER JOINT MANGO HILL</t>
  </si>
  <si>
    <t>TIARNA ROSE COUGHLIN</t>
  </si>
  <si>
    <t>0434131535</t>
  </si>
  <si>
    <t>INSTALLED MOVE5000 14/11/2019 JOB[3227216]</t>
  </si>
  <si>
    <t>TRANSFER TO CLIENT - STAND ALONE DEVICE</t>
  </si>
  <si>
    <t>SHOP 4/121 HALPINE DR</t>
  </si>
  <si>
    <t>MANGO HILL</t>
  </si>
  <si>
    <t>Fri 15/11/2019 13:10</t>
  </si>
  <si>
    <t>Mon 18/11/2019 13:10</t>
  </si>
  <si>
    <t>20191111130</t>
  </si>
  <si>
    <t>25525500</t>
  </si>
  <si>
    <t>42298585418531</t>
  </si>
  <si>
    <t>PIZZA BAR</t>
  </si>
  <si>
    <t>BACK ALLEY SALLYS</t>
  </si>
  <si>
    <t>3011</t>
  </si>
  <si>
    <t>JO HARVEY</t>
  </si>
  <si>
    <t>0419199350</t>
  </si>
  <si>
    <t>UPGRADED TO MOVE5000 23/05/2019 JOB[3120780]</t>
  </si>
  <si>
    <t>4 YEWERS ST</t>
  </si>
  <si>
    <t>FOOTSCRAY</t>
  </si>
  <si>
    <t>Fri 15/11/2019 13:11</t>
  </si>
  <si>
    <t>Fri 15/11/2019 17:15</t>
  </si>
  <si>
    <t>20191111135</t>
  </si>
  <si>
    <t>50624073</t>
  </si>
  <si>
    <t>42298585369247</t>
  </si>
  <si>
    <t>HOMES WARES RETAILER</t>
  </si>
  <si>
    <t>MAHALO INTERIORS</t>
  </si>
  <si>
    <t>2440</t>
  </si>
  <si>
    <t>SHONEL EVERSON</t>
  </si>
  <si>
    <t>0428345073</t>
  </si>
  <si>
    <t>INSTALLED T103PMOBILE 29/09/2015 JOB[2210117]</t>
  </si>
  <si>
    <t>T4 ERROR</t>
  </si>
  <si>
    <t>48 ELBOW ST</t>
  </si>
  <si>
    <t>WEST KEMPSEY</t>
  </si>
  <si>
    <t>Fri 15/11/2019 13:13</t>
  </si>
  <si>
    <t>Mon 18/11/2019 13:15</t>
  </si>
  <si>
    <t>&lt;21&gt;&lt;/21&gt;&lt;83&gt;21129&lt;/83&gt;</t>
  </si>
  <si>
    <t>20191111144</t>
  </si>
  <si>
    <t>50630713</t>
  </si>
  <si>
    <t>42298585424869</t>
  </si>
  <si>
    <t>PRECIOUS STONE OUTLET</t>
  </si>
  <si>
    <t>CINJOH PTY LIMITED</t>
  </si>
  <si>
    <t>CINDY BURGESS</t>
  </si>
  <si>
    <t>0265631900</t>
  </si>
  <si>
    <t>INSTALLED MOVE5000 28/06/2018 JOB[2933818]</t>
  </si>
  <si>
    <t>7 SMITH ST</t>
  </si>
  <si>
    <t>KEMPSEY</t>
  </si>
  <si>
    <t>Fri 15/11/2019 13:20</t>
  </si>
  <si>
    <t>Sat 16/11/2019 13:20</t>
  </si>
  <si>
    <t>20191111148</t>
  </si>
  <si>
    <t>Fri 15/11/2019 13:21</t>
  </si>
  <si>
    <t>20191111161</t>
  </si>
  <si>
    <t>50621385</t>
  </si>
  <si>
    <t>42298585347284</t>
  </si>
  <si>
    <t>ANGLICARE WA</t>
  </si>
  <si>
    <t>6980</t>
  </si>
  <si>
    <t>CLIVE MURRAY</t>
  </si>
  <si>
    <t>0894218255</t>
  </si>
  <si>
    <t>Friday 09:30-17:00</t>
  </si>
  <si>
    <t>INSTALLED T103PMOBILE 25/08/2014 JOB[1949747]</t>
  </si>
  <si>
    <t>POWER - NOT HOLDING CHARGE</t>
  </si>
  <si>
    <t>UNIT 9 199 ABERNETHY ROAD</t>
  </si>
  <si>
    <t>BELMONT</t>
  </si>
  <si>
    <t>Fri 15/11/2019 13:32</t>
  </si>
  <si>
    <t>Fri 15/11/2019 17:35</t>
  </si>
  <si>
    <t>&lt;21&gt;&lt;/21&gt;&lt;83&gt;13944&lt;/83&gt;&lt;130&gt;&lt;/130&gt;</t>
  </si>
  <si>
    <t>20191112324</t>
  </si>
  <si>
    <t>25562404</t>
  </si>
  <si>
    <t>42298585389435</t>
  </si>
  <si>
    <t>INGLEBURN NEWSAGENCY</t>
  </si>
  <si>
    <t>2565</t>
  </si>
  <si>
    <t>CHRISTOPHER REDONDO</t>
  </si>
  <si>
    <t>0405983672</t>
  </si>
  <si>
    <t>INSTALLED MOVE5000INT 09/10/2019 JOB[3207345]</t>
  </si>
  <si>
    <t>15 OXFORD RD</t>
  </si>
  <si>
    <t>INGLEBURN</t>
  </si>
  <si>
    <t>Mon 18/11/2019 09:40</t>
  </si>
  <si>
    <t>Mon 18/11/2019 13:40</t>
  </si>
  <si>
    <t>&lt;21/&gt;&lt;83/&gt;&lt;130/&gt;&lt;38/&gt;&lt;71/&gt;&lt;40/&gt;&lt;41/&gt;&lt;68/&gt;&lt;46/&gt;&lt;72/&gt;&lt;73/&gt;&lt;74/&gt;&lt;75/&gt;&lt;76/&gt;&lt;77/&gt;&lt;58/&gt;&lt;59/&gt;&lt;60/&gt;&lt;61/&gt;&lt;62/&gt;&lt;63/&gt;&lt;64/&gt;&lt;65/&gt;&lt;66/&gt;&lt;131&gt;SERIAL&lt;/131&gt;</t>
  </si>
  <si>
    <t>20191112346</t>
  </si>
  <si>
    <t>Mon 18/11/2019 09:53</t>
  </si>
  <si>
    <t>Mon 18/11/2019 13:55</t>
  </si>
  <si>
    <t>20191112355</t>
  </si>
  <si>
    <t>25505400</t>
  </si>
  <si>
    <t>INSTALLED MOVE5000 29/04/2019 JOB[3105823]</t>
  </si>
  <si>
    <t>Mon 18/11/2019 09:56</t>
  </si>
  <si>
    <t>Mon 18/11/2019 14:00</t>
  </si>
  <si>
    <t>20191112365</t>
  </si>
  <si>
    <t>25608700</t>
  </si>
  <si>
    <t>42298585488328</t>
  </si>
  <si>
    <t>BRUNCH CAFE AND GRILL</t>
  </si>
  <si>
    <t>2162</t>
  </si>
  <si>
    <t>ESSAM KHEDR</t>
  </si>
  <si>
    <t>0297439782</t>
  </si>
  <si>
    <t>INSTALLED MOVE5000INT 06/11/2019 JOB[3222192]</t>
  </si>
  <si>
    <t>101 CLAPHAM RD</t>
  </si>
  <si>
    <t>SEFTON</t>
  </si>
  <si>
    <t>Mon 18/11/2019 10:03</t>
  </si>
  <si>
    <t>Mon 18/11/2019 14:05</t>
  </si>
  <si>
    <t>20191112368</t>
  </si>
  <si>
    <t>PROCOM SYDNEY - HAKAN</t>
  </si>
  <si>
    <t>0406870934</t>
  </si>
  <si>
    <t>20191112375</t>
  </si>
  <si>
    <t>50637695</t>
  </si>
  <si>
    <t>42298585486066</t>
  </si>
  <si>
    <t xml:space="preserve">IMPORTATION, SUPPLY AND INSTALLATION OF </t>
  </si>
  <si>
    <t>LUSH TURF SOLUTIONS</t>
  </si>
  <si>
    <t>4157</t>
  </si>
  <si>
    <t>GARY HENSHAW</t>
  </si>
  <si>
    <t>0412722995</t>
  </si>
  <si>
    <t>INSTALLED MOVE5000 08/11/2019 JOB[3205656]</t>
  </si>
  <si>
    <t>9 / 1440 NEW CLEVELAND RD</t>
  </si>
  <si>
    <t>CAPALABA</t>
  </si>
  <si>
    <t>Mon 18/11/2019 10:06</t>
  </si>
  <si>
    <t>Mon 18/11/2019 14:10</t>
  </si>
  <si>
    <t>20191112381</t>
  </si>
  <si>
    <t>25345400</t>
  </si>
  <si>
    <t>42298585388965</t>
  </si>
  <si>
    <t>CONSTRUCTION MATERIALS/HIRE</t>
  </si>
  <si>
    <t>BRYCKER HIRE</t>
  </si>
  <si>
    <t>GRANT ANDREW WARD</t>
  </si>
  <si>
    <t>0266521829</t>
  </si>
  <si>
    <t>UPGRADED TO MOVE5000 24/08/2018 JOB[2970766]</t>
  </si>
  <si>
    <t>182 ORLANDO STREET</t>
  </si>
  <si>
    <t>Tue 19/11/2019 10:10</t>
  </si>
  <si>
    <t>20191112396</t>
  </si>
  <si>
    <t>50634257</t>
  </si>
  <si>
    <t>42298585457026</t>
  </si>
  <si>
    <t>AUTOMOTIVE REPAIR</t>
  </si>
  <si>
    <t>PARKRIDGE AUTOMOTIVE</t>
  </si>
  <si>
    <t>4214</t>
  </si>
  <si>
    <t>PAUL NEWTON</t>
  </si>
  <si>
    <t>0416167170</t>
  </si>
  <si>
    <t>INSTALLED MOVE5000 04/03/2019 JOB[3074391]</t>
  </si>
  <si>
    <t>3 3 TRANSPORT PL</t>
  </si>
  <si>
    <t>MOLENDINAR</t>
  </si>
  <si>
    <t>Mon 18/11/2019 10:13</t>
  </si>
  <si>
    <t>Tue 19/11/2019 10:15</t>
  </si>
  <si>
    <t>20191112400</t>
  </si>
  <si>
    <t>25205000</t>
  </si>
  <si>
    <t>42298585268472</t>
  </si>
  <si>
    <t>NETRA HOSPITALITY &amp; HYGIENE</t>
  </si>
  <si>
    <t>3194</t>
  </si>
  <si>
    <t>NICK PANOU OR EFFIE</t>
  </si>
  <si>
    <t>0425767250</t>
  </si>
  <si>
    <t>UPGRADED TO T103PMOBILE 19/02/2016 JOB[2327187]</t>
  </si>
  <si>
    <t>HI-TECH FIELD SERVICES: COLIN LITTON</t>
  </si>
  <si>
    <t>TERMINAL - KEYPAD NOT RESPONDING</t>
  </si>
  <si>
    <t>1 DUIGAN DRIVE</t>
  </si>
  <si>
    <t>MOORABBIN AIRPORT</t>
  </si>
  <si>
    <t>Mon 18/11/2019 10:16</t>
  </si>
  <si>
    <t>Mon 18/11/2019 14:20</t>
  </si>
  <si>
    <t>COLIN LITTON</t>
  </si>
  <si>
    <t>0419304611</t>
  </si>
  <si>
    <t>&lt;21&gt;&lt;/21&gt;&lt;83&gt;24468&lt;/83&gt;</t>
  </si>
  <si>
    <t>20191112404</t>
  </si>
  <si>
    <t>50637391</t>
  </si>
  <si>
    <t>42298585483329</t>
  </si>
  <si>
    <t>CHILDCARE SERVICES</t>
  </si>
  <si>
    <t>GREENWOOD HOMEBUSH</t>
  </si>
  <si>
    <t>2140</t>
  </si>
  <si>
    <t>MICHAEL STEVENSON</t>
  </si>
  <si>
    <t>0408410994</t>
  </si>
  <si>
    <t>INSTALLED MOVE5000 17/09/2019 JOB[3188575]</t>
  </si>
  <si>
    <t>L1 250 PARRAMATTA RD</t>
  </si>
  <si>
    <t>HOMEBUSH</t>
  </si>
  <si>
    <t>Mon 18/11/2019 10:18</t>
  </si>
  <si>
    <t>20191112424</t>
  </si>
  <si>
    <t>Mon 18/11/2019 10:27</t>
  </si>
  <si>
    <t>20191112432</t>
  </si>
  <si>
    <t>SETTLEMENT - TIME CHANGE</t>
  </si>
  <si>
    <t>Mon 18/11/2019 10:30</t>
  </si>
  <si>
    <t>Mon 18/11/2019 14:30</t>
  </si>
  <si>
    <t>20191112434</t>
  </si>
  <si>
    <t>25573600</t>
  </si>
  <si>
    <t>42298585357952</t>
  </si>
  <si>
    <t>FOOD AND BEVERAGES</t>
  </si>
  <si>
    <t>PAUSE FOR COFFEE</t>
  </si>
  <si>
    <t>BILL ESLER</t>
  </si>
  <si>
    <t>0409455747</t>
  </si>
  <si>
    <t>UPGRADED TO MOVE5000 12/08/2019 JOB[3169639]</t>
  </si>
  <si>
    <t>SHOP 4 GROUND FLOOR PUBLIC HOSPITAL</t>
  </si>
  <si>
    <t>JOONDALUP HEALTH CAMPUS 60 SHENTO AVE</t>
  </si>
  <si>
    <t>Mon 18/11/2019 10:31</t>
  </si>
  <si>
    <t>Mon 18/11/2019 15:00</t>
  </si>
  <si>
    <t>20191112435</t>
  </si>
  <si>
    <t>20191112457</t>
  </si>
  <si>
    <t>25580400</t>
  </si>
  <si>
    <t>INSTALLED MOVE5000 30/08/2019 JOB[3181219]</t>
  </si>
  <si>
    <t>WIFI-COMMS</t>
  </si>
  <si>
    <t>Mon 18/11/2019 10:42</t>
  </si>
  <si>
    <t>Mon 18/11/2019 14:45</t>
  </si>
  <si>
    <t>20191112472</t>
  </si>
  <si>
    <t>Mon 18/11/2019 10:48</t>
  </si>
  <si>
    <t>Thu 21/11/2019 10:50</t>
  </si>
  <si>
    <t>20191112476</t>
  </si>
  <si>
    <t>20191112483</t>
  </si>
  <si>
    <t>Mon 18/11/2019 10:50</t>
  </si>
  <si>
    <t>20191112504</t>
  </si>
  <si>
    <t>Mon 18/11/2019 11:00</t>
  </si>
  <si>
    <t>20191112520</t>
  </si>
  <si>
    <t>Mon 18/11/2019 11:06</t>
  </si>
  <si>
    <t>Tue 19/11/2019 11:10</t>
  </si>
  <si>
    <t>20191112522</t>
  </si>
  <si>
    <t>25345401</t>
  </si>
  <si>
    <t>UPGRADED TO MOVE5000 24/08/2018 JOB[2970767]</t>
  </si>
  <si>
    <t>Mon 18/11/2019 11:07</t>
  </si>
  <si>
    <t>20191112524</t>
  </si>
  <si>
    <t>50617234</t>
  </si>
  <si>
    <t>42298585311553</t>
  </si>
  <si>
    <t>CORTELA CARBON PTY LTD</t>
  </si>
  <si>
    <t>PAUL REARDON / SHAE OFFER</t>
  </si>
  <si>
    <t>0738882122</t>
  </si>
  <si>
    <t>UPGRADED TO XAC T103 10/08/2015 JOB[2131760]</t>
  </si>
  <si>
    <t>12-14 HELIUM ST</t>
  </si>
  <si>
    <t>Mon 18/11/2019 15:10</t>
  </si>
  <si>
    <t>&lt;21&gt;&lt;/21&gt;&lt;83&gt;18808&lt;/83&gt;</t>
  </si>
  <si>
    <t>20191112527</t>
  </si>
  <si>
    <t>50625056</t>
  </si>
  <si>
    <t>42298585378578</t>
  </si>
  <si>
    <t>TELECOMMUNICATIONS SERVICES</t>
  </si>
  <si>
    <t>TELSTRA BUSINESS CENTRE KNOX</t>
  </si>
  <si>
    <t>3175</t>
  </si>
  <si>
    <t>LAVINIA CHEE</t>
  </si>
  <si>
    <t>0397637772</t>
  </si>
  <si>
    <t>INSTALLED XAC T103 12/04/2016 JOB[2365830]</t>
  </si>
  <si>
    <t>AUS</t>
  </si>
  <si>
    <t>240 PRINCES HWY</t>
  </si>
  <si>
    <t>DANDENONG</t>
  </si>
  <si>
    <t>&lt;21&gt;&lt;/21&gt;&lt;83&gt;25398&lt;/83&gt;&lt;130&gt;&lt;/130&gt;</t>
  </si>
  <si>
    <t>20191112546</t>
  </si>
  <si>
    <t>50634249</t>
  </si>
  <si>
    <t>42298585456911</t>
  </si>
  <si>
    <t>PRINTING MARKETING SERVICES</t>
  </si>
  <si>
    <t>MINUTEMAN PRESS WESTERN</t>
  </si>
  <si>
    <t>3012</t>
  </si>
  <si>
    <t>EDWARD J MCDONNELL</t>
  </si>
  <si>
    <t>0396873026</t>
  </si>
  <si>
    <t>INSTALLED MOVE5000 04/03/2019 JOB[3074417]</t>
  </si>
  <si>
    <t>2/240 GEELONG RD</t>
  </si>
  <si>
    <t>WEST FOOTSCRAY</t>
  </si>
  <si>
    <t>Mon 18/11/2019 11:14</t>
  </si>
  <si>
    <t>Mon 18/11/2019 15:15</t>
  </si>
  <si>
    <t>20191112560</t>
  </si>
  <si>
    <t>50638144</t>
  </si>
  <si>
    <t>42298585489110</t>
  </si>
  <si>
    <t>FLOOR COVERINGS</t>
  </si>
  <si>
    <t>THE CARPET MAN PTY LTD</t>
  </si>
  <si>
    <t>4107</t>
  </si>
  <si>
    <t>JASON LOWE</t>
  </si>
  <si>
    <t>0411879089</t>
  </si>
  <si>
    <t>INSTALLED MOVE5000 08/11/2019 JOB[3226102]</t>
  </si>
  <si>
    <t>210 EVANS RD</t>
  </si>
  <si>
    <t>SALISBURY</t>
  </si>
  <si>
    <t>Mon 18/11/2019 11:17</t>
  </si>
  <si>
    <t>Mon 18/11/2019 15:20</t>
  </si>
  <si>
    <t>20191112582</t>
  </si>
  <si>
    <t>Mon 18/11/2019 11:24</t>
  </si>
  <si>
    <t>20191112606</t>
  </si>
  <si>
    <t>25293100</t>
  </si>
  <si>
    <t>42298585346583</t>
  </si>
  <si>
    <t>BRUNSWICK EAST PRIMARY SCHOOL</t>
  </si>
  <si>
    <t>3057</t>
  </si>
  <si>
    <t>MARIA BOOTH OR MARIANNE CROWE</t>
  </si>
  <si>
    <t>0393873361</t>
  </si>
  <si>
    <t>UPGRADED TO MOVE5000 07/02/2018 JOB[2847713]</t>
  </si>
  <si>
    <t>195A STEWART STR</t>
  </si>
  <si>
    <t>BRUNSWICK EAST</t>
  </si>
  <si>
    <t>Mon 18/11/2019 11:32</t>
  </si>
  <si>
    <t>Mon 18/11/2019 15:35</t>
  </si>
  <si>
    <t>20191112614</t>
  </si>
  <si>
    <t>Mon 18/11/2019 11:36</t>
  </si>
  <si>
    <t>20191112631</t>
  </si>
  <si>
    <t>Mon 18/11/2019 11:49</t>
  </si>
  <si>
    <t>Mon 18/11/2019 15:50</t>
  </si>
  <si>
    <t>20191112638</t>
  </si>
  <si>
    <t>25609500</t>
  </si>
  <si>
    <t>42298585266500</t>
  </si>
  <si>
    <t>OCEAN REEF PHARMACY</t>
  </si>
  <si>
    <t>ERICA</t>
  </si>
  <si>
    <t>0893072322</t>
  </si>
  <si>
    <t>UPGRADED TO MOVE5000INT 07/11/2019 JOB[3223079]</t>
  </si>
  <si>
    <t>3 81 MARINA BOULEVARD</t>
  </si>
  <si>
    <t>OCEAN REEF</t>
  </si>
  <si>
    <t>Mon 18/11/2019 11:52</t>
  </si>
  <si>
    <t>Mon 18/11/2019 15:55</t>
  </si>
  <si>
    <t>20191112640</t>
  </si>
  <si>
    <t>50633318</t>
  </si>
  <si>
    <t>42298585447670</t>
  </si>
  <si>
    <t>TOBACCONISTS RETAIL STORE</t>
  </si>
  <si>
    <t>THE TRUSTEE FOR PROVOST FAMILY TRUST</t>
  </si>
  <si>
    <t>2539</t>
  </si>
  <si>
    <t>DOUGLAS WALTER PROVOST</t>
  </si>
  <si>
    <t>0406050879</t>
  </si>
  <si>
    <t>INSTALLED MOVE5000 13/12/2018 JOB[3034013]</t>
  </si>
  <si>
    <t>89A PRINCES HWY</t>
  </si>
  <si>
    <t>ULLADULLA</t>
  </si>
  <si>
    <t>Mon 18/11/2019 11:53</t>
  </si>
  <si>
    <t>Thu 21/11/2019 11:55</t>
  </si>
  <si>
    <t>20191112641</t>
  </si>
  <si>
    <t>20191112666</t>
  </si>
  <si>
    <t>25052900</t>
  </si>
  <si>
    <t>42298585039477</t>
  </si>
  <si>
    <t xml:space="preserve">THE BOATHOUSE TAVERN </t>
  </si>
  <si>
    <t>5017</t>
  </si>
  <si>
    <t>SHARON KOPP</t>
  </si>
  <si>
    <t>0882481171</t>
  </si>
  <si>
    <t>Monday 08:00-17:00</t>
  </si>
  <si>
    <t>V 154.9</t>
  </si>
  <si>
    <t>INSTALLED T103PMOBILE 04/09/2014 JOB[1958228]</t>
  </si>
  <si>
    <t>481 VICTORIA ROAD</t>
  </si>
  <si>
    <t>TAPEROO</t>
  </si>
  <si>
    <t>Mon 18/11/2019 12:07</t>
  </si>
  <si>
    <t>Mon 18/11/2019 16:10</t>
  </si>
  <si>
    <t>&lt;21&gt;&lt;/21&gt;&lt;83&gt;14107&lt;/83&gt;</t>
  </si>
  <si>
    <t>20191112668</t>
  </si>
  <si>
    <t>Mon 18/11/2019 12:08</t>
  </si>
  <si>
    <t>20191112684</t>
  </si>
  <si>
    <t>50633356</t>
  </si>
  <si>
    <t>42298585447977</t>
  </si>
  <si>
    <t>VAKRATUND PTY LTD</t>
  </si>
  <si>
    <t>3555</t>
  </si>
  <si>
    <t>SONIA RANGRAS</t>
  </si>
  <si>
    <t xml:space="preserve">0433 300 591 </t>
  </si>
  <si>
    <t>INSTALLED MOVE5000 08/01/2019 JOB[3035943]</t>
  </si>
  <si>
    <t>FROZEN ON WHITE SCREEN</t>
  </si>
  <si>
    <t>SHOP 127 LANSELL SQUARE 267 HIGH ST</t>
  </si>
  <si>
    <t>KANGAROO FLAT</t>
  </si>
  <si>
    <t>Mon 18/11/2019 12:15</t>
  </si>
  <si>
    <t>Tue 19/11/2019 12:15</t>
  </si>
  <si>
    <t>20191112745</t>
  </si>
  <si>
    <t>Mon 18/11/2019 12:45</t>
  </si>
  <si>
    <t>Mon 18/11/2019 16:45</t>
  </si>
  <si>
    <t>20191112749</t>
  </si>
  <si>
    <t>Mon 18/11/2019 12:50</t>
  </si>
  <si>
    <t>Mon 18/11/2019 16:50</t>
  </si>
  <si>
    <t>20191112750</t>
  </si>
  <si>
    <t>20191112767</t>
  </si>
  <si>
    <t>25208200</t>
  </si>
  <si>
    <t>03887155</t>
  </si>
  <si>
    <t>LD TOTAL</t>
  </si>
  <si>
    <t>6100</t>
  </si>
  <si>
    <t>ROBIN RAYNER</t>
  </si>
  <si>
    <t>0894083333</t>
  </si>
  <si>
    <t>UPGRADED TO T103PMOBILE 08/03/2016 JOB[2339887]</t>
  </si>
  <si>
    <t>172 BURSWOOD ROAD</t>
  </si>
  <si>
    <t>BURSWOOD</t>
  </si>
  <si>
    <t>Mon 18/11/2019 12:57</t>
  </si>
  <si>
    <t>Mon 18/11/2019 17:00</t>
  </si>
  <si>
    <t>&lt;21&gt;&lt;/21&gt;&lt;83&gt;24886&lt;/83&gt;&lt;130&gt;&lt;/130&gt;</t>
  </si>
  <si>
    <t>20191112778</t>
  </si>
  <si>
    <t>25581701</t>
  </si>
  <si>
    <t>002415925</t>
  </si>
  <si>
    <t>TMT TRADING PTY LTD</t>
  </si>
  <si>
    <t>4510</t>
  </si>
  <si>
    <t>0412010874</t>
  </si>
  <si>
    <t>INSTALLED MOVE5000 05/09/2019 JOB[3184476]</t>
  </si>
  <si>
    <t>459 PUMICESTONE ROAD</t>
  </si>
  <si>
    <t>CABOOLTURE</t>
  </si>
  <si>
    <t>Mon 18/11/2019 13:01</t>
  </si>
  <si>
    <t>Mon 18/11/2019 17:05</t>
  </si>
  <si>
    <t>20191112784</t>
  </si>
  <si>
    <t>Mon 18/11/2019 13:04</t>
  </si>
  <si>
    <t>20191112789</t>
  </si>
  <si>
    <t>Mon 18/11/2019 13:06</t>
  </si>
  <si>
    <t>Mon 18/11/2019 17:10</t>
  </si>
  <si>
    <t>20191112801</t>
  </si>
  <si>
    <t>Monday 08:30-17:30</t>
  </si>
  <si>
    <t>20191112810</t>
  </si>
  <si>
    <t>25581900</t>
  </si>
  <si>
    <t>42298585125177</t>
  </si>
  <si>
    <t>SOLAHART CANNINGTON</t>
  </si>
  <si>
    <t>MATTHEW LYON</t>
  </si>
  <si>
    <t>0431334684</t>
  </si>
  <si>
    <t>UPGRADED TO MOVE5000 05/09/2019 JOB[3184651]</t>
  </si>
  <si>
    <t>UNIT 2 25 TULLOCH WAY</t>
  </si>
  <si>
    <t>Mon 18/11/2019 13:12</t>
  </si>
  <si>
    <t>Mon 18/11/2019 17:15</t>
  </si>
  <si>
    <t>20191112825</t>
  </si>
  <si>
    <t>Mon 18/11/2019 13:21</t>
  </si>
  <si>
    <t>Mon 18/11/2019 17:25</t>
  </si>
  <si>
    <t>20191112852</t>
  </si>
  <si>
    <t>50636140</t>
  </si>
  <si>
    <t>42298585472629</t>
  </si>
  <si>
    <t>GROCERY STORES SUPERMARKETS</t>
  </si>
  <si>
    <t>FAIRFIELD FORUM MARKET NSW PTY LTD</t>
  </si>
  <si>
    <t>2165</t>
  </si>
  <si>
    <t>SALAR QELLU</t>
  </si>
  <si>
    <t>0404481110</t>
  </si>
  <si>
    <t>INSTALLED MOVE5000 20/06/2019 JOB[3137161]</t>
  </si>
  <si>
    <t>SHOP 1 64 WARE ST</t>
  </si>
  <si>
    <t>FAIRFIELD</t>
  </si>
  <si>
    <t>Mon 18/11/2019 13:32</t>
  </si>
  <si>
    <t>Mon 18/11/2019 17:35</t>
  </si>
  <si>
    <t>20191112947</t>
  </si>
  <si>
    <t>Mon 18/11/2019 14:33</t>
  </si>
  <si>
    <t>Tue 19/11/2019 14:35</t>
  </si>
  <si>
    <t>20191112998</t>
  </si>
  <si>
    <t>50636792</t>
  </si>
  <si>
    <t>42298585479111</t>
  </si>
  <si>
    <t>KEBABJI</t>
  </si>
  <si>
    <t>3122</t>
  </si>
  <si>
    <t>TOM NEHME</t>
  </si>
  <si>
    <t>0438371911</t>
  </si>
  <si>
    <t>INSTALLED MOVE5000 07/08/2019 JOB[3165095]</t>
  </si>
  <si>
    <t>SHOP 11 672 GLENFERRIE RD</t>
  </si>
  <si>
    <t>HAWTHORN</t>
  </si>
  <si>
    <t>Mon 18/11/2019 14:53</t>
  </si>
  <si>
    <t>Tue 19/11/2019 08:55</t>
  </si>
  <si>
    <t>20191113046</t>
  </si>
  <si>
    <t>50637843</t>
  </si>
  <si>
    <t>42298585486595</t>
  </si>
  <si>
    <t>LUCKY COQ</t>
  </si>
  <si>
    <t>SUBODH RAJBHANDARI</t>
  </si>
  <si>
    <t>0395251288</t>
  </si>
  <si>
    <t>INSTALLED MOVE5000 22/10/2019 JOB[3209368]</t>
  </si>
  <si>
    <t>179 CHAPEL ST</t>
  </si>
  <si>
    <t>Mon 18/11/2019 15:18</t>
  </si>
  <si>
    <t>Tue 19/11/2019 09:20</t>
  </si>
  <si>
    <t>20191113053</t>
  </si>
  <si>
    <t>50636631</t>
  </si>
  <si>
    <t>42298585477669</t>
  </si>
  <si>
    <t>TENNIS CLUB</t>
  </si>
  <si>
    <t>WEMBLEY DOWNS TENNIS CLUB INC</t>
  </si>
  <si>
    <t>6019</t>
  </si>
  <si>
    <t>PAMELA JANET PATERSON</t>
  </si>
  <si>
    <t>0402347334</t>
  </si>
  <si>
    <t>INSTALLED MOVE5000 26/07/2019 JOB[3158080]</t>
  </si>
  <si>
    <t>0 CNR EDNA AND MORDEN STS</t>
  </si>
  <si>
    <t>WEMBLEY DOWNS</t>
  </si>
  <si>
    <t>Mon 18/11/2019 15:23</t>
  </si>
  <si>
    <t>Mon 18/11/2019 19:25</t>
  </si>
  <si>
    <t>20191113084</t>
  </si>
  <si>
    <t>25346000</t>
  </si>
  <si>
    <t>42298585398808</t>
  </si>
  <si>
    <t>TIME FOR A SWIM PTY LTD</t>
  </si>
  <si>
    <t>3173</t>
  </si>
  <si>
    <t>CHARMAINE SPROUL</t>
  </si>
  <si>
    <t>0397981835</t>
  </si>
  <si>
    <t>UPGRADED TO MOVE5000 24/08/2018 JOB[2970772]</t>
  </si>
  <si>
    <t>1 3 ISAAC RD</t>
  </si>
  <si>
    <t>KEYSBOROUGH</t>
  </si>
  <si>
    <t>Mon 18/11/2019 15:39</t>
  </si>
  <si>
    <t>Tue 19/11/2019 09:40</t>
  </si>
  <si>
    <t>20191113117</t>
  </si>
  <si>
    <t>50623470</t>
  </si>
  <si>
    <t>42298585363760</t>
  </si>
  <si>
    <t>JULIE ROSS DANCE STUDIO</t>
  </si>
  <si>
    <t>JULIE ROSS / ASHLEY ROSS</t>
  </si>
  <si>
    <t>0432968012</t>
  </si>
  <si>
    <t>INSTALLED T103PMOBILE 06/07/2015 JOB[2146297]</t>
  </si>
  <si>
    <t>TERMINAL - DISPLAY/LCD SCREEN</t>
  </si>
  <si>
    <t>UNIT 1 22 ISLES DRIVE</t>
  </si>
  <si>
    <t>BOAMBEE</t>
  </si>
  <si>
    <t>Mon 18/11/2019 16:08</t>
  </si>
  <si>
    <t>Thu 21/11/2019 16:10</t>
  </si>
  <si>
    <t>&lt;21&gt;&lt;/21&gt;&lt;83&gt;17577&lt;/83&gt;</t>
  </si>
  <si>
    <t>20191113124</t>
  </si>
  <si>
    <t>50637800</t>
  </si>
  <si>
    <t>INSTALLED MOVE5000INT 28/10/2019 JOB[3207867]</t>
  </si>
  <si>
    <t>PROCOM PERTH: CRIAG SHAW</t>
  </si>
  <si>
    <t>Mon 18/11/2019 16:13</t>
  </si>
  <si>
    <t>Mon 18/11/2019 20:15</t>
  </si>
  <si>
    <t>CRAIG SHAW</t>
  </si>
  <si>
    <t>0405959928</t>
  </si>
  <si>
    <t>20191113144</t>
  </si>
  <si>
    <t>50628269</t>
  </si>
  <si>
    <t>42298585405652</t>
  </si>
  <si>
    <t>BUILDING MATERIALS SUPPLIER</t>
  </si>
  <si>
    <t>WA BRICKMATCH</t>
  </si>
  <si>
    <t>6107</t>
  </si>
  <si>
    <t>DAWN MCKINNON</t>
  </si>
  <si>
    <t>0893590035</t>
  </si>
  <si>
    <t>INSTALLED XAC8006INT 15/11/2017 JOB[2789902]</t>
  </si>
  <si>
    <t>PROCOM PERTH CAR 5 : TERREN TUHI</t>
  </si>
  <si>
    <t>STUCK ON CONNECTING TO ECR</t>
  </si>
  <si>
    <t>27 HARDEY RD</t>
  </si>
  <si>
    <t>WATTLE GROVE</t>
  </si>
  <si>
    <t>Mon 18/11/2019 16:32</t>
  </si>
  <si>
    <t>Mon 18/11/2019 20:35</t>
  </si>
  <si>
    <t>ISAIAH KABERRY</t>
  </si>
  <si>
    <t>0433542039</t>
  </si>
  <si>
    <t>&lt;21&gt;&lt;/21&gt;&lt;83&gt;30199&lt;/83&gt;&lt;38&gt;&lt;/38&gt;&lt;71&gt;&lt;/71&gt;&lt;40&gt;&lt;/40&gt;&lt;41&gt;&lt;/41&gt;&lt;68&gt;&lt;/68&gt;&lt;46&gt;&lt;/46&gt;&lt;72&gt;&lt;/72&gt;&lt;73&gt;&lt;/73&gt;&lt;74&gt;&lt;/74&gt;&lt;75&gt;&lt;/75&gt;&lt;76&gt;&lt;/76&gt;&lt;77&gt;&lt;/77&gt;&lt;58&gt;&lt;/58&gt;&lt;59&gt;&lt;/59&gt;&lt;60&gt;&lt;/60&gt;&lt;61&gt;&lt;/61&gt;&lt;62&gt;&lt;/62&gt;&lt;63&gt;&lt;/63&gt;&lt;64&gt;&lt;/64&gt;&lt;65&gt;&lt;/65&gt;&lt;66&gt;&lt;/66&gt;</t>
  </si>
  <si>
    <t>20191113159</t>
  </si>
  <si>
    <t>25199604</t>
  </si>
  <si>
    <t xml:space="preserve">CHRISTINA/ HELEN </t>
  </si>
  <si>
    <t>UPGRADED TO MOVE5000 09/07/2019 JOB[3142682]</t>
  </si>
  <si>
    <t>647 LONSDALE STREET</t>
  </si>
  <si>
    <t>Mon 18/11/2019 16:37</t>
  </si>
  <si>
    <t>Tue 19/11/2019 10:40</t>
  </si>
  <si>
    <t>20191113167</t>
  </si>
  <si>
    <t>50638122</t>
  </si>
  <si>
    <t>42298585488799</t>
  </si>
  <si>
    <t>PAINT SUPPLIERS</t>
  </si>
  <si>
    <t>AJP INDUSTRIAL SUPPLIES</t>
  </si>
  <si>
    <t>4818</t>
  </si>
  <si>
    <t>ANITA RAMOS</t>
  </si>
  <si>
    <t>0749985299</t>
  </si>
  <si>
    <t>INSTALLED MOVE5000 08/11/2019 JOB[3224819]</t>
  </si>
  <si>
    <t>911-917 INGHAM RD</t>
  </si>
  <si>
    <t>BOHLE</t>
  </si>
  <si>
    <t>Mon 18/11/2019 16:40</t>
  </si>
  <si>
    <t>Tue 19/11/2019 16:40</t>
  </si>
  <si>
    <t>20191113185</t>
  </si>
  <si>
    <t>Tue 19/11/2019 10:45</t>
  </si>
  <si>
    <t>20191113193</t>
  </si>
  <si>
    <t>50628300</t>
  </si>
  <si>
    <t>42298585405884</t>
  </si>
  <si>
    <t>CHILD CARE SERVICES</t>
  </si>
  <si>
    <t xml:space="preserve">GREAT BEGINNINGS HALLS HEAD	</t>
  </si>
  <si>
    <t>PETRA VIR</t>
  </si>
  <si>
    <t>0755815396</t>
  </si>
  <si>
    <t>INSTALLED T103PMOBILE 24/10/2017 JOB[2790599]</t>
  </si>
  <si>
    <t>MANDURAH IT</t>
  </si>
  <si>
    <t>POWER - NOT CHARGING</t>
  </si>
  <si>
    <t>15 WALTHAM ST</t>
  </si>
  <si>
    <t>HALLS HEAD</t>
  </si>
  <si>
    <t>Mon 18/11/2019 16:51</t>
  </si>
  <si>
    <t>Thu 21/11/2019 16:55</t>
  </si>
  <si>
    <t>MANDURAHS.I.T@GMAIL.COM</t>
  </si>
  <si>
    <t>BRIAN BARKER</t>
  </si>
  <si>
    <t>0447002251</t>
  </si>
  <si>
    <t>&lt;21&gt;&lt;/21&gt;&lt;83&gt;30219&lt;/83&gt;</t>
  </si>
  <si>
    <t>20191113222</t>
  </si>
  <si>
    <t>Mon 18/11/2019 17:12</t>
  </si>
  <si>
    <t>Tue 19/11/2019 11:15</t>
  </si>
  <si>
    <t>20191113227</t>
  </si>
  <si>
    <t>50621801</t>
  </si>
  <si>
    <t>42298585350940</t>
  </si>
  <si>
    <t>HIDDEN VALLEY GOLF AND COUNTRY CLUB INC</t>
  </si>
  <si>
    <t>3756</t>
  </si>
  <si>
    <t>ALAN TSANG</t>
  </si>
  <si>
    <t>0357830200</t>
  </si>
  <si>
    <t>Monday 09:00-20:00</t>
  </si>
  <si>
    <t>INSTALLED T103PMOBILE 07/11/2014 JOB[1984240]</t>
  </si>
  <si>
    <t>189 HIDDEN VALLEY BLV</t>
  </si>
  <si>
    <t>WALLAN</t>
  </si>
  <si>
    <t>Mon 18/11/2019 17:13</t>
  </si>
  <si>
    <t>&lt;21&gt;&lt;/21&gt;&lt;83&gt;14675&lt;/83&gt;</t>
  </si>
  <si>
    <t>20191113458</t>
  </si>
  <si>
    <t>50637250</t>
  </si>
  <si>
    <t>42298585482263</t>
  </si>
  <si>
    <t>BAKERY</t>
  </si>
  <si>
    <t>KW INVESTMENTS NSW PTY LTD</t>
  </si>
  <si>
    <t>2372</t>
  </si>
  <si>
    <t>KIM WHITE</t>
  </si>
  <si>
    <t>0427546684</t>
  </si>
  <si>
    <t>INSTALLED MOVE5000 04/09/2019 JOB[3182734]</t>
  </si>
  <si>
    <t>226 ROUSE ST</t>
  </si>
  <si>
    <t>TENTERFIELD</t>
  </si>
  <si>
    <t>Tue 19/11/2019 09:01</t>
  </si>
  <si>
    <t>Fri 22/11/2019 09:05</t>
  </si>
  <si>
    <t>20191113532</t>
  </si>
  <si>
    <t>Tue 19/11/2019 09:43</t>
  </si>
  <si>
    <t>Tue 19/11/2019 13:45</t>
  </si>
  <si>
    <t>20191113535</t>
  </si>
  <si>
    <t>Tue 19/11/2019 09:45</t>
  </si>
  <si>
    <t>20191113550</t>
  </si>
  <si>
    <t>50636131</t>
  </si>
  <si>
    <t>42298585472553</t>
  </si>
  <si>
    <t>KONIHO PTY LTD</t>
  </si>
  <si>
    <t>CON HOUNDALAS</t>
  </si>
  <si>
    <t>0499156648</t>
  </si>
  <si>
    <t>INSTALLED MOVE5000 21/06/2019 JOB[3137065]</t>
  </si>
  <si>
    <t>108 CHESTNUT ST</t>
  </si>
  <si>
    <t>Tue 19/11/2019 09:53</t>
  </si>
  <si>
    <t>Tue 19/11/2019 13:55</t>
  </si>
  <si>
    <t>20191113560</t>
  </si>
  <si>
    <t>50632664</t>
  </si>
  <si>
    <t>42298585440873</t>
  </si>
  <si>
    <t>FANCY FILLINGS</t>
  </si>
  <si>
    <t>3844</t>
  </si>
  <si>
    <t>THU DANH</t>
  </si>
  <si>
    <t>0422884660</t>
  </si>
  <si>
    <t>Tuesday 09:30-17:30</t>
  </si>
  <si>
    <t>INSTALLED MOVE5000INT 01/11/2018 JOB[3010275]</t>
  </si>
  <si>
    <t>SHOP 22A 188 FRANKLIN ST</t>
  </si>
  <si>
    <t>STOCKLAND TRARALGON</t>
  </si>
  <si>
    <t>TRARALGON</t>
  </si>
  <si>
    <t>Tue 19/11/2019 09:57</t>
  </si>
  <si>
    <t>Fri 22/11/2019 10:00</t>
  </si>
  <si>
    <t>&lt;21&gt;&lt;/21&gt;&lt;83&gt;&lt;/83&gt;&lt;38&gt;&lt;/38&gt;&lt;71&gt;&lt;/71&gt;&lt;40&gt;&lt;/40&gt;&lt;41&gt;&lt;/41&gt;&lt;68&gt;&lt;/68&gt;&lt;46&gt;&lt;/46&gt;&lt;72&gt;&lt;/72&gt;&lt;73&gt;&lt;/73&gt;&lt;74&gt;&lt;/74&gt;&lt;75&gt;&lt;/75&gt;&lt;76&gt;&lt;/76&gt;&lt;77&gt;&lt;/77&gt;&lt;58&gt;&lt;/58&gt;&lt;59&gt;&lt;/59&gt;&lt;60&gt;&lt;/60&gt;&lt;61&gt;&lt;/61&gt;&lt;62&gt;&lt;/62&gt;&lt;63&gt;&lt;/63&gt;&lt;64&gt;&lt;/64&gt;&lt;65&gt;&lt;/65&gt;&lt;66&gt;&lt;/66&gt;</t>
  </si>
  <si>
    <t>20191113567</t>
  </si>
  <si>
    <t>Tue 19/11/2019 10:01</t>
  </si>
  <si>
    <t>Tue 19/11/2019 14:05</t>
  </si>
  <si>
    <t>20191113582</t>
  </si>
  <si>
    <t>Tue 19/11/2019 10:06</t>
  </si>
  <si>
    <t>20191113606</t>
  </si>
  <si>
    <t>Tuesday 09:00-20:00</t>
  </si>
  <si>
    <t>Tue 19/11/2019 10:19</t>
  </si>
  <si>
    <t>Tue 19/11/2019 14:20</t>
  </si>
  <si>
    <t>20191113622</t>
  </si>
  <si>
    <t>Tue 19/11/2019 10:28</t>
  </si>
  <si>
    <t>Tue 19/11/2019 14:30</t>
  </si>
  <si>
    <t>20191113642</t>
  </si>
  <si>
    <t>Tue 19/11/2019 10:37</t>
  </si>
  <si>
    <t>Tue 19/11/2019 14:40</t>
  </si>
  <si>
    <t>20191113677</t>
  </si>
  <si>
    <t>50637119</t>
  </si>
  <si>
    <t>42298585481711</t>
  </si>
  <si>
    <t>HOSPITALITY</t>
  </si>
  <si>
    <t>BRADY HOTELS CENTRAL MELBOURNE</t>
  </si>
  <si>
    <t>ROBERT MOORE</t>
  </si>
  <si>
    <t>0409366004</t>
  </si>
  <si>
    <t>INSTALLED MOVE5000 02/09/2019 JOB[3180217]</t>
  </si>
  <si>
    <t>30 LITTLE LA TROBE ST</t>
  </si>
  <si>
    <t>Tue 19/11/2019 10:54</t>
  </si>
  <si>
    <t>Tue 19/11/2019 14:55</t>
  </si>
  <si>
    <t>20191113679</t>
  </si>
  <si>
    <t>Tue 19/11/2019 10:55</t>
  </si>
  <si>
    <t>20191113680</t>
  </si>
  <si>
    <t>50637828</t>
  </si>
  <si>
    <t>42298585486769</t>
  </si>
  <si>
    <t>PREECES</t>
  </si>
  <si>
    <t>4017</t>
  </si>
  <si>
    <t>GRANT PREECE</t>
  </si>
  <si>
    <t>0414550741</t>
  </si>
  <si>
    <t>INSTALLED MOVE5000INT 16/10/2019 JOB[3209359]</t>
  </si>
  <si>
    <t>6 PARK PDE</t>
  </si>
  <si>
    <t>SHORNCLIFFE</t>
  </si>
  <si>
    <t>Tue 19/11/2019 10:56</t>
  </si>
  <si>
    <t>Tue 19/11/2019 15:00</t>
  </si>
  <si>
    <t>&lt;21/&gt;&lt;83/&gt;&lt;130&gt;FDC10&lt;/130&gt;&lt;38/&gt;&lt;71/&gt;&lt;40/&gt;&lt;41/&gt;&lt;68/&gt;&lt;46/&gt;&lt;72/&gt;&lt;73/&gt;&lt;74/&gt;&lt;75/&gt;&lt;76/&gt;&lt;77/&gt;&lt;58/&gt;&lt;59/&gt;&lt;60/&gt;&lt;61/&gt;&lt;62/&gt;&lt;63/&gt;&lt;64/&gt;&lt;65/&gt;&lt;66/&gt;&lt;132&gt;PC-Eftpos&lt;/132&gt;&lt;131&gt;USB&lt;/131&gt;</t>
  </si>
  <si>
    <t>20191113703</t>
  </si>
  <si>
    <t>Tue 19/11/2019 11:06</t>
  </si>
  <si>
    <t>Fri 22/11/2019 11:10</t>
  </si>
  <si>
    <t>20191113720</t>
  </si>
  <si>
    <t>Tue 19/11/2019 11:16</t>
  </si>
  <si>
    <t>Tue 19/11/2019 15:20</t>
  </si>
  <si>
    <t>20191113722</t>
  </si>
  <si>
    <t>25414100</t>
  </si>
  <si>
    <t>005529847</t>
  </si>
  <si>
    <t>SPRINGBOK FOODS O/FORD</t>
  </si>
  <si>
    <t>4210</t>
  </si>
  <si>
    <t>INSTALLED MOVE5000INT 22/01/2019 JOB[3048471]</t>
  </si>
  <si>
    <t>DDM GOLD COAST : COLBY NAGEL</t>
  </si>
  <si>
    <t>SHOP 13/3 COTTONWOOD PLAZA SHOPS</t>
  </si>
  <si>
    <t>OXENFORD</t>
  </si>
  <si>
    <t>Tue 19/11/2019 11:18</t>
  </si>
  <si>
    <t>0402728959</t>
  </si>
  <si>
    <t>20191113732</t>
  </si>
  <si>
    <t>50636766</t>
  </si>
  <si>
    <t>42298585478766</t>
  </si>
  <si>
    <t>TRACEY KELLER DESIGNS</t>
  </si>
  <si>
    <t>4567</t>
  </si>
  <si>
    <t>TRACEY KELLER</t>
  </si>
  <si>
    <t>0419739347</t>
  </si>
  <si>
    <t>INSTALLED MOVE5000 02/08/2019 JOB[3162559]</t>
  </si>
  <si>
    <t>DDM SUNSHINE COAST (DDM 4000): CAR 1 - ROSS</t>
  </si>
  <si>
    <t>SHOP 2/9 HASTINGS STREET</t>
  </si>
  <si>
    <t>NOOSA HEADS</t>
  </si>
  <si>
    <t>Tue 19/11/2019 11:23</t>
  </si>
  <si>
    <t>Wed 20/11/2019 11:25</t>
  </si>
  <si>
    <t>ROSS POTTER</t>
  </si>
  <si>
    <t>0419684722</t>
  </si>
  <si>
    <t>20191113744</t>
  </si>
  <si>
    <t>50635746</t>
  </si>
  <si>
    <t>42298585469278</t>
  </si>
  <si>
    <t>SANDWICH CHEFS FRANCHISE</t>
  </si>
  <si>
    <t>FDODS PTY LTD</t>
  </si>
  <si>
    <t>3995</t>
  </si>
  <si>
    <t>FAYE DODSWORTH</t>
  </si>
  <si>
    <t>0437000337</t>
  </si>
  <si>
    <t>INSTALLED MOVE5000INT 29/05/2019 JOB[3122984]</t>
  </si>
  <si>
    <t>2 BIGGS DR</t>
  </si>
  <si>
    <t>WONTHAGGI</t>
  </si>
  <si>
    <t>Tue 19/11/2019 11:28</t>
  </si>
  <si>
    <t>Fri 22/11/2019 11:30</t>
  </si>
  <si>
    <t>20191113779</t>
  </si>
  <si>
    <t>50637571</t>
  </si>
  <si>
    <t>42298585485092</t>
  </si>
  <si>
    <t>HAIRDRESSING AND HAIR BEAUTY SALON</t>
  </si>
  <si>
    <t>PORTIAS CUTZ</t>
  </si>
  <si>
    <t>2536</t>
  </si>
  <si>
    <t>ALLISON RAE BARNES</t>
  </si>
  <si>
    <t>0458409250</t>
  </si>
  <si>
    <t>INSTALLED MOVE5000 26/09/2019 JOB[3199399]</t>
  </si>
  <si>
    <t>45 ORIENT ST</t>
  </si>
  <si>
    <t>BATEMANS BAY</t>
  </si>
  <si>
    <t>Tue 19/11/2019 11:41</t>
  </si>
  <si>
    <t>Fri 22/11/2019 11:45</t>
  </si>
  <si>
    <t>20191113814</t>
  </si>
  <si>
    <t>50638182</t>
  </si>
  <si>
    <t>42298585489342</t>
  </si>
  <si>
    <t>METRO PETROLEUM SANDGATE RD</t>
  </si>
  <si>
    <t>2307</t>
  </si>
  <si>
    <t>ARPIT PATEL</t>
  </si>
  <si>
    <t>0425628031</t>
  </si>
  <si>
    <t>INSTALLED MOVE5000 09/11/2019 JOB[3227822]</t>
  </si>
  <si>
    <t>278 SANDGATE RD</t>
  </si>
  <si>
    <t>SHORTLAND</t>
  </si>
  <si>
    <t>Tue 19/11/2019 11:55</t>
  </si>
  <si>
    <t>Wed 20/11/2019 11:55</t>
  </si>
  <si>
    <t>20191113820</t>
  </si>
  <si>
    <t>50633907</t>
  </si>
  <si>
    <t>42298585453538</t>
  </si>
  <si>
    <t>BOTTLE SHOP</t>
  </si>
  <si>
    <t>BOTTLEMART EVANS STREET</t>
  </si>
  <si>
    <t>ANTHONY S BURROWS</t>
  </si>
  <si>
    <t>0741513262</t>
  </si>
  <si>
    <t>INSTALLED MOVE5000INT 05/02/2019 JOB[3060186]</t>
  </si>
  <si>
    <t>SHOP 3 25 - 29 EVANS AVE</t>
  </si>
  <si>
    <t>NORTH MACKAY</t>
  </si>
  <si>
    <t>Tue 19/11/2019 11:58</t>
  </si>
  <si>
    <t>Wed 20/11/2019 12:00</t>
  </si>
  <si>
    <t>&lt;21/&gt;&lt;83/&gt;&lt;38/&gt;&lt;71/&gt;&lt;40/&gt;&lt;41/&gt;&lt;68/&gt;&lt;46/&gt;&lt;72/&gt;&lt;73/&gt;&lt;74/&gt;&lt;75/&gt;&lt;76/&gt;&lt;77/&gt;&lt;58/&gt;&lt;59/&gt;&lt;60/&gt;&lt;61/&gt;&lt;62/&gt;&lt;63/&gt;&lt;64/&gt;&lt;65/&gt;&lt;66/&gt;&lt;130&gt;FDC10&lt;/130&gt;&lt;131&gt;USB&lt;/131&gt;&lt;132&gt;PC-Eftpos&lt;/132&gt;</t>
  </si>
  <si>
    <t>20191113824</t>
  </si>
  <si>
    <t>Tue 19/11/2019 11:59</t>
  </si>
  <si>
    <t>Fri 22/11/2019 12:00</t>
  </si>
  <si>
    <t>20191113856</t>
  </si>
  <si>
    <t>Fri 22/11/2019 12:15</t>
  </si>
  <si>
    <t>20191113861</t>
  </si>
  <si>
    <t>Tue 19/11/2019 16:15</t>
  </si>
  <si>
    <t>20191113865</t>
  </si>
  <si>
    <t>25210102</t>
  </si>
  <si>
    <t>42298585332096</t>
  </si>
  <si>
    <t>THE WILLOW TREE SCONE</t>
  </si>
  <si>
    <t>2337</t>
  </si>
  <si>
    <t>IAN THOMAS CAMPBELL</t>
  </si>
  <si>
    <t>0265459552</t>
  </si>
  <si>
    <t>INSTALLED T103PMOBILE 16/10/2017 JOB[2786059]</t>
  </si>
  <si>
    <t>ADVANCE WORKS - CESSNOCK- BRENDAN</t>
  </si>
  <si>
    <t>PRINTER - MECHANISM FAILURE</t>
  </si>
  <si>
    <t>136 KELLY ST</t>
  </si>
  <si>
    <t>SCONE</t>
  </si>
  <si>
    <t>Tue 19/11/2019 12:19</t>
  </si>
  <si>
    <t>Fri 22/11/2019 12:20</t>
  </si>
  <si>
    <t>BRENDAN@ADVANCEDWORKS.COM.AU</t>
  </si>
  <si>
    <t>BRENDAN BROWN</t>
  </si>
  <si>
    <t>0413931987</t>
  </si>
  <si>
    <t>&lt;21&gt;&lt;/21&gt;&lt;83&gt;30132&lt;/83&gt;</t>
  </si>
  <si>
    <t>20191113874</t>
  </si>
  <si>
    <t>50638098</t>
  </si>
  <si>
    <t>42298585488591</t>
  </si>
  <si>
    <t>AAJI MATA PTY LTD</t>
  </si>
  <si>
    <t>ABHIKASHSINGH MAHAVIRSINGH CHAUHAN</t>
  </si>
  <si>
    <t>0433933756</t>
  </si>
  <si>
    <t>INSTALLED MOVE5000 09/11/2019 JOB[3227792]</t>
  </si>
  <si>
    <t>80 BLACKTOWN RD</t>
  </si>
  <si>
    <t>Tue 19/11/2019 12:22</t>
  </si>
  <si>
    <t>Tue 19/11/2019 16:25</t>
  </si>
  <si>
    <t>20191113880</t>
  </si>
  <si>
    <t>50626674</t>
  </si>
  <si>
    <t>42298585392488</t>
  </si>
  <si>
    <t>DAWSON MOVING AND STORAGE NQ</t>
  </si>
  <si>
    <t>GLEN ARMSTRONG</t>
  </si>
  <si>
    <t>0403299159</t>
  </si>
  <si>
    <t>INSTALLED T103PMOBILE 11/04/2017 JOB[2672586]</t>
  </si>
  <si>
    <t>1-5 EVERETT ST</t>
  </si>
  <si>
    <t>Tue 19/11/2019 12:24</t>
  </si>
  <si>
    <t>Wed 20/11/2019 12:25</t>
  </si>
  <si>
    <t>&lt;21&gt;&lt;/21&gt;&lt;83&gt;28025&lt;/83&gt;</t>
  </si>
  <si>
    <t>20191113897</t>
  </si>
  <si>
    <t>25541202</t>
  </si>
  <si>
    <t>003274495</t>
  </si>
  <si>
    <t>BYRON BAY GOLF CLUB</t>
  </si>
  <si>
    <t>JOHN BRUCE OR WENDY PERRY</t>
  </si>
  <si>
    <t>0410481795</t>
  </si>
  <si>
    <t>INSTALLED MOVE5000INT 30/07/2019 JOB[3148656]</t>
  </si>
  <si>
    <t>ALLTRACK COMMUNICATIONS : CAMERON LATIMER</t>
  </si>
  <si>
    <t>62 BROKEN HEAD ROAD</t>
  </si>
  <si>
    <t>Tue 19/11/2019 12:33</t>
  </si>
  <si>
    <t>Wed 20/11/2019 12:35</t>
  </si>
  <si>
    <t>CAMERON</t>
  </si>
  <si>
    <t>0405069060</t>
  </si>
  <si>
    <t>20191113899</t>
  </si>
  <si>
    <t>25454500</t>
  </si>
  <si>
    <t>001869270</t>
  </si>
  <si>
    <t>NERANG PLASTER PRODUCT</t>
  </si>
  <si>
    <t>4170</t>
  </si>
  <si>
    <t>GINA GOLDING / MEGAN HINDMARSH</t>
  </si>
  <si>
    <t>0400800575</t>
  </si>
  <si>
    <t>INSTALLED MOVE5000 08/03/2019 JOB[3078082]</t>
  </si>
  <si>
    <t>1/59 RIVERSIDE ROAD</t>
  </si>
  <si>
    <t>MORNINGSIDE</t>
  </si>
  <si>
    <t>Tue 19/11/2019 16:35</t>
  </si>
  <si>
    <t>20191113905</t>
  </si>
  <si>
    <t>25589600</t>
  </si>
  <si>
    <t>001321827</t>
  </si>
  <si>
    <t>CENTENNIAL PARK AUTO</t>
  </si>
  <si>
    <t>2010</t>
  </si>
  <si>
    <t>ASH</t>
  </si>
  <si>
    <t>0290182866W/N</t>
  </si>
  <si>
    <t>INSTALLED MOVE5000 24/09/2019 JOB[3194780]</t>
  </si>
  <si>
    <t>58 62 BAPTIST STREET</t>
  </si>
  <si>
    <t>SURRY HILLS</t>
  </si>
  <si>
    <t>Tue 19/11/2019 12:39</t>
  </si>
  <si>
    <t>20191113923</t>
  </si>
  <si>
    <t>AZSTAR TOWNSVILLE</t>
  </si>
  <si>
    <t>Tue 19/11/2019 12:53</t>
  </si>
  <si>
    <t>Wed 20/11/2019 12:55</t>
  </si>
  <si>
    <t>20191113940</t>
  </si>
  <si>
    <t>50634512</t>
  </si>
  <si>
    <t>42298585458214</t>
  </si>
  <si>
    <t>CAFELIFE</t>
  </si>
  <si>
    <t>6025</t>
  </si>
  <si>
    <t>CARLO BAMBACI</t>
  </si>
  <si>
    <t>0433040555</t>
  </si>
  <si>
    <t>INSTALLED MOVE5000INT 08/03/2019 JOB[3080649]</t>
  </si>
  <si>
    <t>SERIAL - ERROR 123</t>
  </si>
  <si>
    <t>751 WHITEFORDS AVE CRAIGE LEISURE CENTRE</t>
  </si>
  <si>
    <t>CRAIGIE</t>
  </si>
  <si>
    <t>Tue 19/11/2019 13:03</t>
  </si>
  <si>
    <t>Tue 19/11/2019 17:05</t>
  </si>
  <si>
    <t>20191113968</t>
  </si>
  <si>
    <t>25422300</t>
  </si>
  <si>
    <t>42298585447753</t>
  </si>
  <si>
    <t>LAO CHHAY PTY LTD</t>
  </si>
  <si>
    <t>3340</t>
  </si>
  <si>
    <t>LY CHHAY</t>
  </si>
  <si>
    <t>0434030009</t>
  </si>
  <si>
    <t>INSTALLED MOVE5000 12/02/2019 JOB[3055228]</t>
  </si>
  <si>
    <t>HI-TECH FIELD SERVICES : CHRIS WHILD</t>
  </si>
  <si>
    <t>56A 160 194 MAIN ST</t>
  </si>
  <si>
    <t>BACCHUS MARSH</t>
  </si>
  <si>
    <t>Tue 19/11/2019 13:16</t>
  </si>
  <si>
    <t>Fri 22/11/2019 13:20</t>
  </si>
  <si>
    <t>BEN SOMERS</t>
  </si>
  <si>
    <t>0407851021</t>
  </si>
  <si>
    <t>20191113996</t>
  </si>
  <si>
    <t>Tue 19/11/2019 13:28</t>
  </si>
  <si>
    <t>Tue 19/11/2019 17:30</t>
  </si>
  <si>
    <t>20191113997</t>
  </si>
  <si>
    <t>50635584</t>
  </si>
  <si>
    <t>42298585467553</t>
  </si>
  <si>
    <t>DIANE'S CARVERY AND SEAFOOD</t>
  </si>
  <si>
    <t>NADA MATIC</t>
  </si>
  <si>
    <t>0431562088</t>
  </si>
  <si>
    <t>INSTALLED MOVE5000 31/05/2019 JOB[3115643]</t>
  </si>
  <si>
    <t>SHOP 68 91 QUEEN ST MYER CENTRE</t>
  </si>
  <si>
    <t>20191114000</t>
  </si>
  <si>
    <t>OTHER</t>
  </si>
  <si>
    <t>Tue 19/11/2019 13:29</t>
  </si>
  <si>
    <t>20191114003</t>
  </si>
  <si>
    <t>50623964</t>
  </si>
  <si>
    <t>42298585368405</t>
  </si>
  <si>
    <t>GAS BOTTLE RETAIL</t>
  </si>
  <si>
    <t>CHARTERS HARDWARE PTY LTD</t>
  </si>
  <si>
    <t>SUZANNE COOK</t>
  </si>
  <si>
    <t>0266891466</t>
  </si>
  <si>
    <t>INSTALLED T103PMOBILE 15/09/2015 JOB[2199137]</t>
  </si>
  <si>
    <t>72 CULLEN ST</t>
  </si>
  <si>
    <t>Tue 19/11/2019 13:31</t>
  </si>
  <si>
    <t>Wed 20/11/2019 13:35</t>
  </si>
  <si>
    <t>CAMERON LATIMER</t>
  </si>
  <si>
    <t>0418132844</t>
  </si>
  <si>
    <t>&lt;21&gt;&lt;/21&gt;&lt;83&gt;20683&lt;/83&gt;&lt;130&gt;&lt;/130&gt;</t>
  </si>
  <si>
    <t>20191114145</t>
  </si>
  <si>
    <t>50628808</t>
  </si>
  <si>
    <t>42298585409803</t>
  </si>
  <si>
    <t>BUILDING MATERIAL BUSINESS</t>
  </si>
  <si>
    <t>COFFS REO SUPPLIES PTY LTD</t>
  </si>
  <si>
    <t>SCOTT BOSWELL</t>
  </si>
  <si>
    <t>0266487388</t>
  </si>
  <si>
    <t>INSTALLED T103PMOBILE 20/12/2017 JOB[2824488]</t>
  </si>
  <si>
    <t>25 WINGARA DR</t>
  </si>
  <si>
    <t>Tue 19/11/2019 14:41</t>
  </si>
  <si>
    <t>Wed 20/11/2019 14:45</t>
  </si>
  <si>
    <t>&lt;21&gt;&lt;/21&gt;&lt;83&gt;30789&lt;/83&gt;</t>
  </si>
  <si>
    <t>20191114152</t>
  </si>
  <si>
    <t>25612300</t>
  </si>
  <si>
    <t>42298585403657</t>
  </si>
  <si>
    <t>TONY DI HUTTI</t>
  </si>
  <si>
    <t>3021</t>
  </si>
  <si>
    <t>GEETU TANEJA</t>
  </si>
  <si>
    <t>0431207618</t>
  </si>
  <si>
    <t>UPGRADED TO MOVE5000INT 14/11/2019 JOB[3227023]</t>
  </si>
  <si>
    <t>53 WEST MAIN RD</t>
  </si>
  <si>
    <t>ST ALBANS</t>
  </si>
  <si>
    <t>Tue 19/11/2019 14:46</t>
  </si>
  <si>
    <t>Wed 20/11/2019 08:50</t>
  </si>
  <si>
    <t>20191114170</t>
  </si>
  <si>
    <t>25279602</t>
  </si>
  <si>
    <t>42298585095628</t>
  </si>
  <si>
    <t>BANKSTOWN GOLF CLUB LT</t>
  </si>
  <si>
    <t>MEGAN CRAMMOND</t>
  </si>
  <si>
    <t>0297730628</t>
  </si>
  <si>
    <t>INSTALLED MOVE5000 03/07/2019 JOB[3139178]</t>
  </si>
  <si>
    <t>70 ASHFORD AVE</t>
  </si>
  <si>
    <t>Wed 20/11/2019 08:55</t>
  </si>
  <si>
    <t>20191114185</t>
  </si>
  <si>
    <t>50638001</t>
  </si>
  <si>
    <t>42298585487239</t>
  </si>
  <si>
    <t>ARCHERFIELD</t>
  </si>
  <si>
    <t>COUTURE CREATIONS INTERNATIONAL</t>
  </si>
  <si>
    <t>4108</t>
  </si>
  <si>
    <t>JULIE CURRY</t>
  </si>
  <si>
    <t>0417768114</t>
  </si>
  <si>
    <t>INSTALLED MOVE5000 18/10/2019 JOB[3212516]</t>
  </si>
  <si>
    <t>UNIT 1 , 94 BONIFACE ST</t>
  </si>
  <si>
    <t>Tue 19/11/2019 15:03</t>
  </si>
  <si>
    <t>Wed 20/11/2019 09:05</t>
  </si>
  <si>
    <t>20191114230</t>
  </si>
  <si>
    <t>25154300</t>
  </si>
  <si>
    <t>550199829000017</t>
  </si>
  <si>
    <t>HI LITES HAIR STUDIO</t>
  </si>
  <si>
    <t>4703</t>
  </si>
  <si>
    <t>KERRY OBRIEN</t>
  </si>
  <si>
    <t>0749392443</t>
  </si>
  <si>
    <t>UPGRADED TO T103PMOBILE 24/06/2015 JOB[2138738]</t>
  </si>
  <si>
    <t>CYBERWORLD COMMUNICATIONS ROCKHAMPTON</t>
  </si>
  <si>
    <t>POWER–BATTERY EXPANSION</t>
  </si>
  <si>
    <t>KEPPEL BAY PLAZA SHOPPING CENTRE</t>
  </si>
  <si>
    <t>SHOP 14</t>
  </si>
  <si>
    <t>YEPPOON</t>
  </si>
  <si>
    <t>Tue 19/11/2019 15:25</t>
  </si>
  <si>
    <t>Wed 20/11/2019 15:25</t>
  </si>
  <si>
    <t>K4700@CYBERWORLD.NET.AU</t>
  </si>
  <si>
    <t>DOUG HALL</t>
  </si>
  <si>
    <t>0408995666</t>
  </si>
  <si>
    <t>&lt;21&gt;&lt;/21&gt;&lt;83&gt;17469&lt;/83&gt;</t>
  </si>
  <si>
    <t>20191114232</t>
  </si>
  <si>
    <t>Tue 19/11/2019 15:26</t>
  </si>
  <si>
    <t>Wed 20/11/2019 15:30</t>
  </si>
  <si>
    <t>20191114236</t>
  </si>
  <si>
    <t>50628638</t>
  </si>
  <si>
    <t>42298585408565</t>
  </si>
  <si>
    <t>FLOWER RETAIL BUSINESS</t>
  </si>
  <si>
    <t>YOUR FLOWER BOUTIQUE</t>
  </si>
  <si>
    <t>2759</t>
  </si>
  <si>
    <t>KARINE WYATT</t>
  </si>
  <si>
    <t>0422402227</t>
  </si>
  <si>
    <t>INSTALLED T103PMOBILE 01/12/2017 JOB[2814901]</t>
  </si>
  <si>
    <t>WiFi SETUP</t>
  </si>
  <si>
    <t>SHOP 13A 180 SWALLOW DR</t>
  </si>
  <si>
    <t>ERSKINE PARK SHOPPING VILLAGE</t>
  </si>
  <si>
    <t>ERSKINE PARK</t>
  </si>
  <si>
    <t>Tue 19/11/2019 15:27</t>
  </si>
  <si>
    <t>Fri 22/11/2019 15:30</t>
  </si>
  <si>
    <t>&lt;21&gt;&lt;/21&gt;&lt;83&gt;30600&lt;/83&gt;</t>
  </si>
  <si>
    <t>20191114237</t>
  </si>
  <si>
    <t>_x000D_
Bulk Update ExtraTimeUnit:2(MC157@FSP 22/11/2019 14:35:24 EST)</t>
  </si>
  <si>
    <t>DDM COOMUNICATIONS : WAYNE  CHANG</t>
  </si>
  <si>
    <t>DELAYED</t>
  </si>
  <si>
    <t>Wed 20/11/2019 09:30</t>
  </si>
  <si>
    <t>WEI-AN CHANG</t>
  </si>
  <si>
    <t>0431868393</t>
  </si>
  <si>
    <t>20191114238</t>
  </si>
  <si>
    <t>20191114240</t>
  </si>
  <si>
    <t>50637627</t>
  </si>
  <si>
    <t>42298585485639</t>
  </si>
  <si>
    <t>BARRY ROAD BAKERY AND CAKE SHOP</t>
  </si>
  <si>
    <t>OZAY AKTEPE</t>
  </si>
  <si>
    <t xml:space="preserve">03 9357 9320
</t>
  </si>
  <si>
    <t>INSTALLED MOVE5000 23/10/2019 JOB[3202638]</t>
  </si>
  <si>
    <t>1 , 359 BARRY RD</t>
  </si>
  <si>
    <t>Tue 19/11/2019 15:30</t>
  </si>
  <si>
    <t>20191114252</t>
  </si>
  <si>
    <t>25371800</t>
  </si>
  <si>
    <t>42298585312486</t>
  </si>
  <si>
    <t xml:space="preserve">WANTIRNA KINDER HAVEN </t>
  </si>
  <si>
    <t>3152</t>
  </si>
  <si>
    <t>JENELLE HADJISTEFANIS</t>
  </si>
  <si>
    <t>0398871000</t>
  </si>
  <si>
    <t>UPGRADED TO MOVE5000 02/10/2018 JOB[2992343]</t>
  </si>
  <si>
    <t>17 JENOLA PARADE</t>
  </si>
  <si>
    <t>WANTIRNA SOUTH</t>
  </si>
  <si>
    <t>Tue 19/11/2019 15:42</t>
  </si>
  <si>
    <t>Wed 20/11/2019 09:45</t>
  </si>
  <si>
    <t>20191114263</t>
  </si>
  <si>
    <t>Tue 19/11/2019 15:48</t>
  </si>
  <si>
    <t>Wed 20/11/2019 09:50</t>
  </si>
  <si>
    <t>20191114268</t>
  </si>
  <si>
    <t>Tue 19/11/2019 15:50</t>
  </si>
  <si>
    <t>Wed 20/11/2019 11:20</t>
  </si>
  <si>
    <t>20191114277</t>
  </si>
  <si>
    <t>50623581</t>
  </si>
  <si>
    <t>42298585364628</t>
  </si>
  <si>
    <t>EXCELSIOR TIMBER AND FENCING</t>
  </si>
  <si>
    <t>3198</t>
  </si>
  <si>
    <t>LOUVAINE BOS</t>
  </si>
  <si>
    <t>0423799709</t>
  </si>
  <si>
    <t>INSTALLED T103PMOBILE 21/07/2015 JOB[2158384]</t>
  </si>
  <si>
    <t>83 BRUNEL RD</t>
  </si>
  <si>
    <t>SEAFORD</t>
  </si>
  <si>
    <t>Tue 19/11/2019 15:58</t>
  </si>
  <si>
    <t>Wed 20/11/2019 11:30</t>
  </si>
  <si>
    <t>&lt;21&gt;&lt;/21&gt;&lt;83&gt;17891&lt;/83&gt;</t>
  </si>
  <si>
    <t>20191114280</t>
  </si>
  <si>
    <t>Tue 19/11/2019 16:00</t>
  </si>
  <si>
    <t>20191114284</t>
  </si>
  <si>
    <t>Tue 19/11/2019 16:04</t>
  </si>
  <si>
    <t>Wed 20/11/2019 10:05</t>
  </si>
  <si>
    <t>20191114285</t>
  </si>
  <si>
    <t>Wed 20/11/2019 11:35</t>
  </si>
  <si>
    <t>20191114291</t>
  </si>
  <si>
    <t>50637422</t>
  </si>
  <si>
    <t>42298585483584</t>
  </si>
  <si>
    <t>MECHANIC SERVICES SPARE PARTS</t>
  </si>
  <si>
    <t>PEDRO AUTOMOTIVE</t>
  </si>
  <si>
    <t>3030</t>
  </si>
  <si>
    <t>ALEXANDRE PEDRO</t>
  </si>
  <si>
    <t>0409957048</t>
  </si>
  <si>
    <t>INSTALLED MOVE5000 23/09/2019 JOB[3188242]</t>
  </si>
  <si>
    <t>119 RAILWAY AVENUE</t>
  </si>
  <si>
    <t>WERRIBEE</t>
  </si>
  <si>
    <t>Tue 19/11/2019 16:07</t>
  </si>
  <si>
    <t>Wed 20/11/2019 10:10</t>
  </si>
  <si>
    <t>20191114302</t>
  </si>
  <si>
    <t>Tue 19/11/2019 16:13</t>
  </si>
  <si>
    <t>20191114303</t>
  </si>
  <si>
    <t>OUTAGE</t>
  </si>
  <si>
    <t>Tue 19/11/2019 16:14</t>
  </si>
  <si>
    <t>Fri 22/11/2019 16:15</t>
  </si>
  <si>
    <t>20191114314</t>
  </si>
  <si>
    <t>Tue 19/11/2019 16:22</t>
  </si>
  <si>
    <t>Wed 20/11/2019 10:25</t>
  </si>
  <si>
    <t>20191114320</t>
  </si>
  <si>
    <t>50631715</t>
  </si>
  <si>
    <t>42298595432829</t>
  </si>
  <si>
    <t>CITY GRILL ROOM PTY LTD</t>
  </si>
  <si>
    <t>NORDEN JENNIFER LOUISE</t>
  </si>
  <si>
    <t>0451678325</t>
  </si>
  <si>
    <t>INSTALLED MOVE5000 11/09/2018 JOB[2977485]</t>
  </si>
  <si>
    <t>535 LITTLE LONSDALE ST</t>
  </si>
  <si>
    <t>Tue 19/11/2019 16:24</t>
  </si>
  <si>
    <t>20191114324</t>
  </si>
  <si>
    <t>Tue 19/11/2019 16:26</t>
  </si>
  <si>
    <t>Wed 20/11/2019 16:30</t>
  </si>
  <si>
    <t>20191114336</t>
  </si>
  <si>
    <t>Tue 19/11/2019 16:36</t>
  </si>
  <si>
    <t>Wed 20/11/2019 16:40</t>
  </si>
  <si>
    <t>20191114352</t>
  </si>
  <si>
    <t>50634971</t>
  </si>
  <si>
    <t>42298585461960</t>
  </si>
  <si>
    <t>BAR AND LIVE MUSIC MENU</t>
  </si>
  <si>
    <t>OPEN STUDIO</t>
  </si>
  <si>
    <t>3070</t>
  </si>
  <si>
    <t>TANIA BOSAK</t>
  </si>
  <si>
    <t>0418316286</t>
  </si>
  <si>
    <t>INSTALLED MOVE5000 04/04/2019 JOB[3093948]</t>
  </si>
  <si>
    <t>204 HIGH ST</t>
  </si>
  <si>
    <t>NORTHCOTE</t>
  </si>
  <si>
    <t>Tue 19/11/2019 16:45</t>
  </si>
  <si>
    <t>Wed 20/11/2019 10:45</t>
  </si>
  <si>
    <t>20191114381</t>
  </si>
  <si>
    <t>Tue 19/11/2019 17:08</t>
  </si>
  <si>
    <t>Wed 20/11/2019 12:40</t>
  </si>
  <si>
    <t>20191114382</t>
  </si>
  <si>
    <t>50632478</t>
  </si>
  <si>
    <t>42298585439685</t>
  </si>
  <si>
    <t>GELATISSIMO BONDI</t>
  </si>
  <si>
    <t>2026</t>
  </si>
  <si>
    <t>BOUTROS EL ALAM</t>
  </si>
  <si>
    <t>0425279749</t>
  </si>
  <si>
    <t>INSTALLED MOVE5000INT 31/10/2018 JOB[3006646]</t>
  </si>
  <si>
    <t>3 HALL ST</t>
  </si>
  <si>
    <t>BONDI BEACH</t>
  </si>
  <si>
    <t>Wed 20/11/2019 12:10</t>
  </si>
  <si>
    <t>20191114383</t>
  </si>
  <si>
    <t>20191114388</t>
  </si>
  <si>
    <t>Tue 19/11/2019 17:09</t>
  </si>
  <si>
    <t>20191114394</t>
  </si>
  <si>
    <t>50634557</t>
  </si>
  <si>
    <t>42298585458594</t>
  </si>
  <si>
    <t>GROCERY STORES</t>
  </si>
  <si>
    <t>LOWANNA STORE AND POSTAL AGENCY</t>
  </si>
  <si>
    <t>MICHELLE MARIE HOULIHAN</t>
  </si>
  <si>
    <t>0428900133</t>
  </si>
  <si>
    <t>INSTALLED XAC T103 09/04/2019 JOB[3080744]</t>
  </si>
  <si>
    <t>26 GRAFTON ST</t>
  </si>
  <si>
    <t>LOWANNA</t>
  </si>
  <si>
    <t>Tue 19/11/2019 17:11</t>
  </si>
  <si>
    <t>Wed 20/11/2019 17:15</t>
  </si>
  <si>
    <t>&lt;21&gt;&lt;/21&gt;&lt;83&gt;32030&lt;/83&gt;</t>
  </si>
  <si>
    <t>20191114408</t>
  </si>
  <si>
    <t>25367500</t>
  </si>
  <si>
    <t>42298585434199</t>
  </si>
  <si>
    <t>ROCCAS WOODFIRED PIZZERIA AND PASTA BAR</t>
  </si>
  <si>
    <t>3130</t>
  </si>
  <si>
    <t>ALDO ROCCA</t>
  </si>
  <si>
    <t>0425741447</t>
  </si>
  <si>
    <t>INSTALLED MOVE5000 02/10/2018 JOB[2984879]</t>
  </si>
  <si>
    <t>1 55 RAILWAY RD</t>
  </si>
  <si>
    <t>BLACKBURN</t>
  </si>
  <si>
    <t>Tue 19/11/2019 17:18</t>
  </si>
  <si>
    <t>20191114410</t>
  </si>
  <si>
    <t>Tue 19/11/2019 17:19</t>
  </si>
  <si>
    <t>Wed 20/11/2019 12:50</t>
  </si>
  <si>
    <t>20191114423</t>
  </si>
  <si>
    <t>Tue 19/11/2019 17:28</t>
  </si>
  <si>
    <t>20191114661</t>
  </si>
  <si>
    <t>50632515</t>
  </si>
  <si>
    <t>42298585439800</t>
  </si>
  <si>
    <t>THIS MERCHANT OPERATES A HAIR SALOON.</t>
  </si>
  <si>
    <t>ALL ABOUT GROUP</t>
  </si>
  <si>
    <t>WIZDOM WESTLAKE</t>
  </si>
  <si>
    <t>0414691165</t>
  </si>
  <si>
    <t>INSTALLED MOVE5000 22/10/2018 JOB[3006077]</t>
  </si>
  <si>
    <t>565 CROWN ST</t>
  </si>
  <si>
    <t>Wed 20/11/2019 14:05</t>
  </si>
  <si>
    <t>20191114684</t>
  </si>
  <si>
    <t>50607925</t>
  </si>
  <si>
    <t>42298585223287</t>
  </si>
  <si>
    <t>PEREGIAN BEACH COMMINT</t>
  </si>
  <si>
    <t>NOEL WOODALL</t>
  </si>
  <si>
    <t>0754481722</t>
  </si>
  <si>
    <t>UPGRADED TO T103PMOBILE 13/10/2015 JOB[2176801]</t>
  </si>
  <si>
    <t>601 OLD EMU MOUNTAIN RD</t>
  </si>
  <si>
    <t>Wed 20/11/2019 10:23</t>
  </si>
  <si>
    <t>Thu 21/11/2019 10:25</t>
  </si>
  <si>
    <t>&lt;21&gt;&lt;/21&gt;&lt;83&gt;21427&lt;/83&gt;</t>
  </si>
  <si>
    <t>20191114695</t>
  </si>
  <si>
    <t>Wed 20/11/2019 10:32</t>
  </si>
  <si>
    <t>Wed 20/11/2019 14:35</t>
  </si>
  <si>
    <t>20191114697</t>
  </si>
  <si>
    <t>PINPAD - HEALTHCHECK</t>
  </si>
  <si>
    <t>Wed 20/11/2019 10:33</t>
  </si>
  <si>
    <t>20191114708</t>
  </si>
  <si>
    <t>25102802</t>
  </si>
  <si>
    <t>42298585320224</t>
  </si>
  <si>
    <t>THE WESTHAVEN ASSOCIATION</t>
  </si>
  <si>
    <t>2830</t>
  </si>
  <si>
    <t>ANNEMARIE JONES</t>
  </si>
  <si>
    <t>0268824111</t>
  </si>
  <si>
    <t>UPGRADED TO MOVE5000 16/10/2019 JOB[3204935]</t>
  </si>
  <si>
    <t>32 HAWTHORN ST</t>
  </si>
  <si>
    <t>DUBBO</t>
  </si>
  <si>
    <t>Wed 20/11/2019 10:38</t>
  </si>
  <si>
    <t>Sat 23/11/2019 10:40</t>
  </si>
  <si>
    <t>20191114754</t>
  </si>
  <si>
    <t>50625016</t>
  </si>
  <si>
    <t>42298585378313</t>
  </si>
  <si>
    <t>CREATIVE GARDEN EARLY LEARNING CENTRE BENDIGO</t>
  </si>
  <si>
    <t>3556</t>
  </si>
  <si>
    <t>TEGAN BARTHOLOMEW</t>
  </si>
  <si>
    <t>0755815398</t>
  </si>
  <si>
    <t>INSTALLED T103PMOBILE 04/04/2016 JOB[2357124]</t>
  </si>
  <si>
    <t>BENDIGO TECH SERVICES PTY LTD : STEPHEN MILLS</t>
  </si>
  <si>
    <t>MERCH DAMAGE - DROPPED</t>
  </si>
  <si>
    <t>184 JOBS GULLY RD</t>
  </si>
  <si>
    <t>JACKASS FLAT</t>
  </si>
  <si>
    <t>Wed 20/11/2019 10:58</t>
  </si>
  <si>
    <t>Thu 21/11/2019 11:00</t>
  </si>
  <si>
    <t>JOBS@BENDIGOTECHSERVICES.COM.AU</t>
  </si>
  <si>
    <t>STEPHEN MILLS</t>
  </si>
  <si>
    <t>0418507380</t>
  </si>
  <si>
    <t>&lt;21&gt;&lt;/21&gt;&lt;83&gt;25300&lt;/83&gt;</t>
  </si>
  <si>
    <t>20191114759</t>
  </si>
  <si>
    <t>25535200</t>
  </si>
  <si>
    <t>000342204</t>
  </si>
  <si>
    <t>WONDALL HEIGHTS SS P AND C</t>
  </si>
  <si>
    <t>4179</t>
  </si>
  <si>
    <t>ANGELA</t>
  </si>
  <si>
    <t>0731064717</t>
  </si>
  <si>
    <t>INSTALLED MOVE5000 12/06/2019 JOB[3131006]</t>
  </si>
  <si>
    <t>260 WONDALL ROAD</t>
  </si>
  <si>
    <t>MANLY WEST</t>
  </si>
  <si>
    <t>Wed 20/11/2019 10:59</t>
  </si>
  <si>
    <t>Wed 20/11/2019 15:00</t>
  </si>
  <si>
    <t>20191114791</t>
  </si>
  <si>
    <t>25172530</t>
  </si>
  <si>
    <t>42298585291706</t>
  </si>
  <si>
    <t xml:space="preserve">COPY CENTRE COFFS ISLES </t>
  </si>
  <si>
    <t>SUSAN DOUGLAS</t>
  </si>
  <si>
    <t>0400454148</t>
  </si>
  <si>
    <t>UPGRADED TO T103PMOBILE 26/11/2015 JOB[2258328]</t>
  </si>
  <si>
    <t>1/26B ISLES DR</t>
  </si>
  <si>
    <t>Wed 20/11/2019 11:14</t>
  </si>
  <si>
    <t>Thu 21/11/2019 11:15</t>
  </si>
  <si>
    <t>20191114807</t>
  </si>
  <si>
    <t>50637747</t>
  </si>
  <si>
    <t>42298585486488</t>
  </si>
  <si>
    <t>NEWTOWN HOTEL</t>
  </si>
  <si>
    <t>2042</t>
  </si>
  <si>
    <t>LACHLAN MEAD</t>
  </si>
  <si>
    <t>0295576399</t>
  </si>
  <si>
    <t>INSTALLED MOVE5000INT 16/10/2019 JOB[3207958]</t>
  </si>
  <si>
    <t>PROCOM SYDNEY -  CANER YILDIRIM</t>
  </si>
  <si>
    <t>CONFIGURATION WIZARD</t>
  </si>
  <si>
    <t>174 KING ST</t>
  </si>
  <si>
    <t>NEWTOWN</t>
  </si>
  <si>
    <t>Wed 20/11/2019 15:20</t>
  </si>
  <si>
    <t>0410713553</t>
  </si>
  <si>
    <t>20191114852</t>
  </si>
  <si>
    <t>NH ERROR</t>
  </si>
  <si>
    <t>Wed 20/11/2019 11:45</t>
  </si>
  <si>
    <t>Wed 20/11/2019 15:45</t>
  </si>
  <si>
    <t>20191114891</t>
  </si>
  <si>
    <t>50629339</t>
  </si>
  <si>
    <t>42298585413680</t>
  </si>
  <si>
    <t xml:space="preserve">THIS MERCHANT IS OPERATING A NEWSAGENCY </t>
  </si>
  <si>
    <t>PLUMPTON MARKETPLACE NEWSAGENCY</t>
  </si>
  <si>
    <t>2761</t>
  </si>
  <si>
    <t>KIRLIS KHAIR</t>
  </si>
  <si>
    <t>0298323970</t>
  </si>
  <si>
    <t>INSTALLED MOVE5000INT 16/03/2018 JOB[2865596]</t>
  </si>
  <si>
    <t>SHOP 19 CNR OF HYATTS &amp; JERSEY RDS</t>
  </si>
  <si>
    <t>PLUMPTON</t>
  </si>
  <si>
    <t>Wed 20/11/2019 12:01</t>
  </si>
  <si>
    <t>Wed 20/11/2019 16:05</t>
  </si>
  <si>
    <t>20191114988</t>
  </si>
  <si>
    <t>FROZEN ON WELCOME SCREEN</t>
  </si>
  <si>
    <t>Wed 20/11/2019 12:48</t>
  </si>
  <si>
    <t>Sat 23/11/2019 12:50</t>
  </si>
  <si>
    <t>20191114994</t>
  </si>
  <si>
    <t>50637726</t>
  </si>
  <si>
    <t>42298585486256</t>
  </si>
  <si>
    <t>MUSICAL INSTRUMENT STORE IN BLAXLAND, NE</t>
  </si>
  <si>
    <t>OZ MUSIC GEAR</t>
  </si>
  <si>
    <t>2774</t>
  </si>
  <si>
    <t>FARZIN EBRAHIMZADEH</t>
  </si>
  <si>
    <t>0403263730</t>
  </si>
  <si>
    <t>INSTALLED MOVE5000 09/10/2019 JOB[3206578]</t>
  </si>
  <si>
    <t>136A GREAT WESTERN HWY</t>
  </si>
  <si>
    <t>BLAXLAND</t>
  </si>
  <si>
    <t>Wed 20/11/2019 12:51</t>
  </si>
  <si>
    <t>Wed 20/11/2019 16:55</t>
  </si>
  <si>
    <t>20191115019</t>
  </si>
  <si>
    <t>50635529</t>
  </si>
  <si>
    <t>42298585466928</t>
  </si>
  <si>
    <t>SAMRAT HOLDINGS PTY LTD ATF SAMRAT HOLDING UNIT TR</t>
  </si>
  <si>
    <t>3183</t>
  </si>
  <si>
    <t>SHUKI MENAHEM</t>
  </si>
  <si>
    <t>0481164808</t>
  </si>
  <si>
    <t>INSTALLED MOVE5000INT 10/05/2019 JOB[3111637]</t>
  </si>
  <si>
    <t>314 CARLISLE ST</t>
  </si>
  <si>
    <t>BALACLAVA</t>
  </si>
  <si>
    <t>Wed 20/11/2019 13:08</t>
  </si>
  <si>
    <t>Wed 20/11/2019 17:10</t>
  </si>
  <si>
    <t>20191115034</t>
  </si>
  <si>
    <t>25494201</t>
  </si>
  <si>
    <t>42298585462745</t>
  </si>
  <si>
    <t>GEISHA BAR</t>
  </si>
  <si>
    <t>6003</t>
  </si>
  <si>
    <t>SHORTILL CRAIG ANDREW</t>
  </si>
  <si>
    <t>0447111121</t>
  </si>
  <si>
    <t>INSTALLED MOVE5000INT 16/04/2019 JOB[3100084]</t>
  </si>
  <si>
    <t>135A JAMES ST</t>
  </si>
  <si>
    <t>NORTHBRIDGE</t>
  </si>
  <si>
    <t>Wed 20/11/2019 13:13</t>
  </si>
  <si>
    <t>20191115215</t>
  </si>
  <si>
    <t>50637209</t>
  </si>
  <si>
    <t>42298585482073</t>
  </si>
  <si>
    <t>THRIVE ON GEORGE</t>
  </si>
  <si>
    <t>4169</t>
  </si>
  <si>
    <t>MURRAY JONES</t>
  </si>
  <si>
    <t>0431445707</t>
  </si>
  <si>
    <t>INSTALLED MOVE5000 31/08/2019 JOB[3180498]</t>
  </si>
  <si>
    <t>UNIT 401 355 MAIN ST</t>
  </si>
  <si>
    <t>KANGAROO POINT</t>
  </si>
  <si>
    <t>Wed 20/11/2019 14:44</t>
  </si>
  <si>
    <t>Wed 20/11/2019 18:45</t>
  </si>
  <si>
    <t>20191115221</t>
  </si>
  <si>
    <t>25291606</t>
  </si>
  <si>
    <t>42298585409027</t>
  </si>
  <si>
    <t>THIS MERCHANT IS OPERATING A SUPERMARKET</t>
  </si>
  <si>
    <t>RUIJI PTY LTD</t>
  </si>
  <si>
    <t>6163</t>
  </si>
  <si>
    <t>RICKY SU</t>
  </si>
  <si>
    <t>0402059644</t>
  </si>
  <si>
    <t>UPGRADED TO MOVE5000 31/01/2018 JOB[2843729]</t>
  </si>
  <si>
    <t>SHOP 10 40 PORT PIRIE ST</t>
  </si>
  <si>
    <t>BIBRA LAKE</t>
  </si>
  <si>
    <t>Wed 20/11/2019 14:48</t>
  </si>
  <si>
    <t>Wed 20/11/2019 18:50</t>
  </si>
  <si>
    <t>20191115224</t>
  </si>
  <si>
    <t>50638268</t>
  </si>
  <si>
    <t>42298585489813</t>
  </si>
  <si>
    <t>COMPRESSOR SALES &amp; SERVICES</t>
  </si>
  <si>
    <t>MORE AIR GROUP PTY LTD</t>
  </si>
  <si>
    <t>KARYN ANDREW</t>
  </si>
  <si>
    <t>0438525251</t>
  </si>
  <si>
    <t>INSTALLED MOVE5000 14/11/2019 JOB[3230231]</t>
  </si>
  <si>
    <t>103 ARCHIBALD ST</t>
  </si>
  <si>
    <t>PAGET</t>
  </si>
  <si>
    <t>Wed 20/11/2019 14:50</t>
  </si>
  <si>
    <t>Thu 21/11/2019 14:50</t>
  </si>
  <si>
    <t>20191115229</t>
  </si>
  <si>
    <t>Wed 20/11/2019 14:52</t>
  </si>
  <si>
    <t>20191115256</t>
  </si>
  <si>
    <t>Wed 20/11/2019 15:08</t>
  </si>
  <si>
    <t>20191115257</t>
  </si>
  <si>
    <t>50637462</t>
  </si>
  <si>
    <t>42298585484020</t>
  </si>
  <si>
    <t>THE TRUSTEE FOR KOCASS FAMILY TRUST</t>
  </si>
  <si>
    <t>LYNNE KOCASS</t>
  </si>
  <si>
    <t>0755703000</t>
  </si>
  <si>
    <t>INSTALLED MOVE5000 19/09/2019 JOB[3190971]</t>
  </si>
  <si>
    <t>4-10 VISTA ST</t>
  </si>
  <si>
    <t>SURFERS PARADISE</t>
  </si>
  <si>
    <t>Thu 21/11/2019 15:10</t>
  </si>
  <si>
    <t>20191115282</t>
  </si>
  <si>
    <t>50631935</t>
  </si>
  <si>
    <t>42298595433405</t>
  </si>
  <si>
    <t>RETAIL FURNITURE</t>
  </si>
  <si>
    <t>KING LIVING NORTHMEAD</t>
  </si>
  <si>
    <t>2152</t>
  </si>
  <si>
    <t>MATT HABERECHT</t>
  </si>
  <si>
    <t>0288386666</t>
  </si>
  <si>
    <t>INSTALLED MOVE5000 08/11/2018 JOB[2987358]</t>
  </si>
  <si>
    <t>2 WINDSOR RD</t>
  </si>
  <si>
    <t>NORTHMEAD</t>
  </si>
  <si>
    <t>Wed 20/11/2019 15:29</t>
  </si>
  <si>
    <t>Thu 21/11/2019 09:30</t>
  </si>
  <si>
    <t>20191115294</t>
  </si>
  <si>
    <t>50637211</t>
  </si>
  <si>
    <t>42298585482222</t>
  </si>
  <si>
    <t>TRAVEL GOODS SERVICES</t>
  </si>
  <si>
    <t>FASLINI</t>
  </si>
  <si>
    <t>3205</t>
  </si>
  <si>
    <t>ANISH SINGH</t>
  </si>
  <si>
    <t>0430240601</t>
  </si>
  <si>
    <t>INSTALLED MOVE5000 13/09/2019 JOB[3181330]</t>
  </si>
  <si>
    <t>SHOP 70 SOUTH MELBOURNE MARKET CNR  CECIL &amp; COVENT</t>
  </si>
  <si>
    <t>SOUTH MELBOURNE</t>
  </si>
  <si>
    <t>Wed 20/11/2019 15:42</t>
  </si>
  <si>
    <t>Thu 21/11/2019 09:45</t>
  </si>
  <si>
    <t>20191115313</t>
  </si>
  <si>
    <t>Wed 20/11/2019 15:51</t>
  </si>
  <si>
    <t>20191115339</t>
  </si>
  <si>
    <t>Wed 20/11/2019 16:07</t>
  </si>
  <si>
    <t>20191115343</t>
  </si>
  <si>
    <t>25382200</t>
  </si>
  <si>
    <t>42298585435683</t>
  </si>
  <si>
    <t>TAPPR SERVICES PTY LTD</t>
  </si>
  <si>
    <t>FRANK WONG</t>
  </si>
  <si>
    <t>0431689288</t>
  </si>
  <si>
    <t>INSTALLED MOVE5000 01/11/2018 JOB[3011733]</t>
  </si>
  <si>
    <t>LEVEL 5 12 COMMERCIAL RD</t>
  </si>
  <si>
    <t>NEWSTEAD</t>
  </si>
  <si>
    <t>Wed 20/11/2019 16:09</t>
  </si>
  <si>
    <t>Thu 21/11/2019 10:10</t>
  </si>
  <si>
    <t>20191115348</t>
  </si>
  <si>
    <t>24587100</t>
  </si>
  <si>
    <t>42298585267060</t>
  </si>
  <si>
    <t>AUSTRALIAN LEBANESE COC</t>
  </si>
  <si>
    <t>NADIA OR MICHAEL</t>
  </si>
  <si>
    <t>02 9588 5522</t>
  </si>
  <si>
    <t>UPGRADED TO T103PMOBILE 08/09/2015 JOB[2128940]</t>
  </si>
  <si>
    <t>SUITE 6, 13-19 HOGBEN STREET</t>
  </si>
  <si>
    <t>KOGARAH</t>
  </si>
  <si>
    <t>Wed 20/11/2019 16:12</t>
  </si>
  <si>
    <t>Sat 23/11/2019 16:15</t>
  </si>
  <si>
    <t>&lt;21&gt;&lt;/21&gt;&lt;83&gt;20087&lt;/83&gt;</t>
  </si>
  <si>
    <t>20191115349</t>
  </si>
  <si>
    <t>25282500</t>
  </si>
  <si>
    <t>42298585260719</t>
  </si>
  <si>
    <t>LIFELINE NORTH COAST NSW</t>
  </si>
  <si>
    <t>2460</t>
  </si>
  <si>
    <t>ALISTAIR DONALD AND ERIN HANKIN</t>
  </si>
  <si>
    <t>0266425971</t>
  </si>
  <si>
    <t>UPGRADED TO T103PMOBILE 12/12/2017 JOB[2815848]</t>
  </si>
  <si>
    <t>SETTLEMENT - NOT PRINTING</t>
  </si>
  <si>
    <t>87 PRINCE STREET</t>
  </si>
  <si>
    <t>GRAFTON</t>
  </si>
  <si>
    <t>Wed 20/11/2019 16:13</t>
  </si>
  <si>
    <t>Thu 21/11/2019 16:15</t>
  </si>
  <si>
    <t>&lt;21&gt;&lt;/21&gt;&lt;83&gt;30627&lt;/83&gt;</t>
  </si>
  <si>
    <t>20191115364</t>
  </si>
  <si>
    <t>Wed 20/11/2019 16:27</t>
  </si>
  <si>
    <t>Thu 21/11/2019 16:30</t>
  </si>
  <si>
    <t>20191115368</t>
  </si>
  <si>
    <t>50631930</t>
  </si>
  <si>
    <t>42298595433413</t>
  </si>
  <si>
    <t>KING LIVING CASTLE HILL</t>
  </si>
  <si>
    <t>2154</t>
  </si>
  <si>
    <t>MATT HABERECH</t>
  </si>
  <si>
    <t>0288536766</t>
  </si>
  <si>
    <t>INSTALLED MOVE5000 07/11/2018 JOB[2986746]</t>
  </si>
  <si>
    <t>SHOP 17 18 VICTORIA AVE</t>
  </si>
  <si>
    <t>CASTLE HILL</t>
  </si>
  <si>
    <t>Wed 20/11/2019 16:28</t>
  </si>
  <si>
    <t>Thu 21/11/2019 10:30</t>
  </si>
  <si>
    <t>20191115373</t>
  </si>
  <si>
    <t>50638076</t>
  </si>
  <si>
    <t>42298585488021</t>
  </si>
  <si>
    <t>QUEST MOONEE VALLEY</t>
  </si>
  <si>
    <t>3039</t>
  </si>
  <si>
    <t>VINCENT ARCURI</t>
  </si>
  <si>
    <t>0450241749</t>
  </si>
  <si>
    <t>INSTALLED MOVE5000 12/11/2019 JOB[3217748]</t>
  </si>
  <si>
    <t>1 MCPHERSON ST</t>
  </si>
  <si>
    <t>MOONEE PONDS</t>
  </si>
  <si>
    <t>Wed 20/11/2019 16:34</t>
  </si>
  <si>
    <t>Thu 21/11/2019 10:35</t>
  </si>
  <si>
    <t>20191115375</t>
  </si>
  <si>
    <t>20191115387</t>
  </si>
  <si>
    <t>Wed 20/11/2019 16:44</t>
  </si>
  <si>
    <t>Thu 21/11/2019 10:45</t>
  </si>
  <si>
    <t>20191115403</t>
  </si>
  <si>
    <t>Wed 20/11/2019 16:51</t>
  </si>
  <si>
    <t>20191115418</t>
  </si>
  <si>
    <t>Wed 20/11/2019 17:06</t>
  </si>
  <si>
    <t>Thu 21/11/2019 17:10</t>
  </si>
  <si>
    <t>20191115433</t>
  </si>
  <si>
    <t>50637366</t>
  </si>
  <si>
    <t>42298585483352</t>
  </si>
  <si>
    <t>GIFT CARD KIOSK</t>
  </si>
  <si>
    <t>GIVV TECHNOLOGIES LTD</t>
  </si>
  <si>
    <t>2067</t>
  </si>
  <si>
    <t>ELISA WITENDEN</t>
  </si>
  <si>
    <t>0417227364</t>
  </si>
  <si>
    <t>INSTALLED MOVE5000 20/09/2019 JOB[3187505]</t>
  </si>
  <si>
    <t>LEVEL 2, 345 VICTORIA AVE</t>
  </si>
  <si>
    <t>CHATSWOOD CHASE CENTRE MANAGEMENT OFFICE</t>
  </si>
  <si>
    <t>CHATSWOOD</t>
  </si>
  <si>
    <t>Wed 20/11/2019 17:26</t>
  </si>
  <si>
    <t>Thu 21/11/2019 12:30</t>
  </si>
  <si>
    <t>20191115654</t>
  </si>
  <si>
    <t>Thu 21/11/2019 09:05</t>
  </si>
  <si>
    <t>20191115690</t>
  </si>
  <si>
    <t>50637335</t>
  </si>
  <si>
    <t>42298585482990</t>
  </si>
  <si>
    <t>ALBANY HILLS STATE SCHOOL P AND C ASSN</t>
  </si>
  <si>
    <t>4035</t>
  </si>
  <si>
    <t>NEIL O BRIEN</t>
  </si>
  <si>
    <t>0407907005</t>
  </si>
  <si>
    <t>INSTALLED MOVE5000 17/09/2019 JOB[3185073]</t>
  </si>
  <si>
    <t>0 KEONG RD</t>
  </si>
  <si>
    <t>ALBANY CREEK</t>
  </si>
  <si>
    <t>Thu 21/11/2019 09:34</t>
  </si>
  <si>
    <t>Thu 21/11/2019 13:35</t>
  </si>
  <si>
    <t>20191115714</t>
  </si>
  <si>
    <t>50633982</t>
  </si>
  <si>
    <t>42298585454601</t>
  </si>
  <si>
    <t>SALE OF TOBACCO AND MERCHANDISE</t>
  </si>
  <si>
    <t>FREECHOICE COOMERA CITY CENTRE</t>
  </si>
  <si>
    <t>RAJESH LAL</t>
  </si>
  <si>
    <t>0755028971</t>
  </si>
  <si>
    <t>INSTALLED MOVE5000INT 19/02/2019 JOB[3062796]</t>
  </si>
  <si>
    <t>1 COMMERCIAL ST</t>
  </si>
  <si>
    <t>Thu 21/11/2019 09:44</t>
  </si>
  <si>
    <t>Thu 21/11/2019 13:45</t>
  </si>
  <si>
    <t>20191115723</t>
  </si>
  <si>
    <t>50623705</t>
  </si>
  <si>
    <t>42298585365922</t>
  </si>
  <si>
    <t>BEAUTY SALON</t>
  </si>
  <si>
    <t>XIN CHAO NAILS PTY LTD</t>
  </si>
  <si>
    <t>NEIL MORRIS</t>
  </si>
  <si>
    <t>0408791583</t>
  </si>
  <si>
    <t>INSTALLED T103PMOBILE 19/08/2015 JOB[2172441]</t>
  </si>
  <si>
    <t>SHOP C 2 PARKSIDE SHOPPING PLAZA BRIDGE RD</t>
  </si>
  <si>
    <t>Thu 21/11/2019 09:47</t>
  </si>
  <si>
    <t>Fri 22/11/2019 09:50</t>
  </si>
  <si>
    <t>&lt;21&gt;&lt;/21&gt;&lt;83&gt;18582&lt;/83&gt;</t>
  </si>
  <si>
    <t>20191115726</t>
  </si>
  <si>
    <t>Thu 21/11/2019 09:49</t>
  </si>
  <si>
    <t>Sun 24/11/2019 09:50</t>
  </si>
  <si>
    <t>20191115736</t>
  </si>
  <si>
    <t>50635356</t>
  </si>
  <si>
    <t>42298585465474</t>
  </si>
  <si>
    <t>TOBACOONIST</t>
  </si>
  <si>
    <t>ALL BUTTS AND GIFTS</t>
  </si>
  <si>
    <t>4161</t>
  </si>
  <si>
    <t>SHABIR ADAM</t>
  </si>
  <si>
    <t>0401000426</t>
  </si>
  <si>
    <t>INSTALLED MOVE5000 01/05/2019 JOB[3106980]</t>
  </si>
  <si>
    <t>DDM COMMUNICATIONS: CAR 3  - PAUL</t>
  </si>
  <si>
    <t>FROZEN ON REGISTERED TO NAB</t>
  </si>
  <si>
    <t>SHOP 29 71 CAMBRIDGE DR</t>
  </si>
  <si>
    <t>ALEXANDRA HILLS SHOPPING CENTRE</t>
  </si>
  <si>
    <t>ALEXANDRA HILLS</t>
  </si>
  <si>
    <t>Thu 21/11/2019 10:01</t>
  </si>
  <si>
    <t>Thu 21/11/2019 14:05</t>
  </si>
  <si>
    <t>0422631201</t>
  </si>
  <si>
    <t>20191115742</t>
  </si>
  <si>
    <t>Thu 21/11/2019 10:04</t>
  </si>
  <si>
    <t>20191115751</t>
  </si>
  <si>
    <t>Thu 21/11/2019 10:08</t>
  </si>
  <si>
    <t>20191115794</t>
  </si>
  <si>
    <t>25281700</t>
  </si>
  <si>
    <t>42298585278596</t>
  </si>
  <si>
    <t>MIDDLE HARBOUR YACHT CLUB</t>
  </si>
  <si>
    <t>2088</t>
  </si>
  <si>
    <t>BRUCE AITKEN</t>
  </si>
  <si>
    <t>0299691244</t>
  </si>
  <si>
    <t>Thursday 08:00-16:00</t>
  </si>
  <si>
    <t>INSTALLED XAC8006INT 13/12/2017 JOB[2815851]</t>
  </si>
  <si>
    <t>PROCOM SYDNEY: DENIZ TOKGOZ</t>
  </si>
  <si>
    <t>LOWER PARRIWI RD THE SPIT</t>
  </si>
  <si>
    <t>MOSMAN</t>
  </si>
  <si>
    <t>Thu 21/11/2019 14:30</t>
  </si>
  <si>
    <t>DENIZ TOKGOZ</t>
  </si>
  <si>
    <t>0404577939</t>
  </si>
  <si>
    <t>&lt;21&gt;&lt;/21&gt;&lt;83&gt;30602&lt;/83&gt;&lt;38&gt;&lt;/38&gt;&lt;71&gt;&lt;/71&gt;&lt;40&gt;&lt;/40&gt;&lt;41&gt;&lt;/41&gt;&lt;68&gt;&lt;/68&gt;&lt;46&gt;&lt;/46&gt;&lt;72&gt;&lt;/72&gt;&lt;73&gt;&lt;/73&gt;&lt;74&gt;&lt;/74&gt;&lt;75&gt;&lt;/75&gt;&lt;76&gt;&lt;/76&gt;&lt;77&gt;&lt;/77&gt;&lt;58&gt;&lt;/58&gt;&lt;59&gt;&lt;/59&gt;&lt;60&gt;&lt;/60&gt;&lt;61&gt;&lt;/61&gt;&lt;62&gt;&lt;/62&gt;&lt;63&gt;&lt;/63&gt;&lt;64&gt;&lt;/64&gt;&lt;65&gt;&lt;/65&gt;&lt;66&gt;&lt;/66&gt;</t>
  </si>
  <si>
    <t>20191115796</t>
  </si>
  <si>
    <t>Thu 21/11/2019 10:31</t>
  </si>
  <si>
    <t>Thu 21/11/2019 14:35</t>
  </si>
  <si>
    <t>20191115803</t>
  </si>
  <si>
    <t>50631145</t>
  </si>
  <si>
    <t>42298585428241</t>
  </si>
  <si>
    <t>FAST FOOD BUSINESS</t>
  </si>
  <si>
    <t>COOROY FISH N CHIPS</t>
  </si>
  <si>
    <t>4563</t>
  </si>
  <si>
    <t>SHARON KERRIDG</t>
  </si>
  <si>
    <t>0754720084</t>
  </si>
  <si>
    <t>INSTALLED MOVE5000 25/07/2018 JOB[2950179]</t>
  </si>
  <si>
    <t>5 1 DIAMOND ST</t>
  </si>
  <si>
    <t>COOROY</t>
  </si>
  <si>
    <t>Fri 22/11/2019 10:35</t>
  </si>
  <si>
    <t>20191115837</t>
  </si>
  <si>
    <t>Thu 21/11/2019 10:51</t>
  </si>
  <si>
    <t>20191115839</t>
  </si>
  <si>
    <t>Thu 21/11/2019 14:55</t>
  </si>
  <si>
    <t>20191115840</t>
  </si>
  <si>
    <t>Thu 21/11/2019 10:52</t>
  </si>
  <si>
    <t>Fri 22/11/2019 10:55</t>
  </si>
  <si>
    <t>20191115844</t>
  </si>
  <si>
    <t>50628987</t>
  </si>
  <si>
    <t>42298585411262</t>
  </si>
  <si>
    <t>BUTCHER</t>
  </si>
  <si>
    <t>PATTEMORES MEATS PTY LTD</t>
  </si>
  <si>
    <t>DARYL PATTEMORE</t>
  </si>
  <si>
    <t>0408885246</t>
  </si>
  <si>
    <t>INSTALLED MOVE5000INT 31/01/2018 JOB[2841680]</t>
  </si>
  <si>
    <t>SH 21 ALEXANDRA HILLS SHOPPING CENTRE</t>
  </si>
  <si>
    <t>71 CAMBRUDGE DR</t>
  </si>
  <si>
    <t>Thu 21/11/2019 10:53</t>
  </si>
  <si>
    <t>20191115848</t>
  </si>
  <si>
    <t>Thu 21/11/2019 10:56</t>
  </si>
  <si>
    <t>Thu 21/11/2019 15:00</t>
  </si>
  <si>
    <t>20191115853</t>
  </si>
  <si>
    <t>25459300</t>
  </si>
  <si>
    <t>000002873</t>
  </si>
  <si>
    <t>BUNDY LANDSCAPE SUPPLI</t>
  </si>
  <si>
    <t>4670</t>
  </si>
  <si>
    <t>STAFF</t>
  </si>
  <si>
    <t>0741556106</t>
  </si>
  <si>
    <t>INSTALLED MOVE5000 19/03/2019 JOB[3081598]</t>
  </si>
  <si>
    <t>139 ASHFIELD ROAD</t>
  </si>
  <si>
    <t>RUBYANNA</t>
  </si>
  <si>
    <t>Thu 21/11/2019 10:58</t>
  </si>
  <si>
    <t>Fri 22/11/2019 11:00</t>
  </si>
  <si>
    <t>20191115856</t>
  </si>
  <si>
    <t>Thu 21/11/2019 10:59</t>
  </si>
  <si>
    <t>20191115865</t>
  </si>
  <si>
    <t>50619969</t>
  </si>
  <si>
    <t>42298585335222</t>
  </si>
  <si>
    <t>G8 CARTWRIGHT WORLD OF LE</t>
  </si>
  <si>
    <t>2168</t>
  </si>
  <si>
    <t>KATIE MORGAN</t>
  </si>
  <si>
    <t>0296084968</t>
  </si>
  <si>
    <t>UPGRADED TO XAC T103 11/06/2015 JOB[2127879]</t>
  </si>
  <si>
    <t>INVALID TRANSACTION - HOST ISSUE</t>
  </si>
  <si>
    <t>38 MAWSON DR</t>
  </si>
  <si>
    <t>CARTWRIGHT</t>
  </si>
  <si>
    <t>Thu 21/11/2019 11:04</t>
  </si>
  <si>
    <t>Thu 21/11/2019 15:05</t>
  </si>
  <si>
    <t>&lt;21&gt;&lt;/21&gt;&lt;83&gt;17328&lt;/83&gt;</t>
  </si>
  <si>
    <t>20191115877</t>
  </si>
  <si>
    <t>Thu 21/11/2019 11:08</t>
  </si>
  <si>
    <t>20191115882</t>
  </si>
  <si>
    <t>Thu 21/11/2019 11:10</t>
  </si>
  <si>
    <t>20191115906</t>
  </si>
  <si>
    <t>Thu 21/11/2019 11:25</t>
  </si>
  <si>
    <t>Thu 21/11/2019 15:25</t>
  </si>
  <si>
    <t>20191115908</t>
  </si>
  <si>
    <t>25449506</t>
  </si>
  <si>
    <t>MOMENTUM FORUM EVENTS</t>
  </si>
  <si>
    <t>INSTALLED MOVE5000 15/11/2019 JOB[3231117]</t>
  </si>
  <si>
    <t>Thu 21/11/2019 11:27</t>
  </si>
  <si>
    <t>Thu 21/11/2019 15:30</t>
  </si>
  <si>
    <t>20191115915</t>
  </si>
  <si>
    <t>Thu 21/11/2019 11:32</t>
  </si>
  <si>
    <t>Thu 21/11/2019 15:35</t>
  </si>
  <si>
    <t>20191115949</t>
  </si>
  <si>
    <t>Thu 21/11/2019 11:51</t>
  </si>
  <si>
    <t>Thu 21/11/2019 15:55</t>
  </si>
  <si>
    <t>20191115955</t>
  </si>
  <si>
    <t>Thu 21/11/2019 11:57</t>
  </si>
  <si>
    <t>Thu 21/11/2019 16:00</t>
  </si>
  <si>
    <t>20191115957</t>
  </si>
  <si>
    <t>Thu 21/11/2019 11:58</t>
  </si>
  <si>
    <t>20191115964</t>
  </si>
  <si>
    <t>50632553</t>
  </si>
  <si>
    <t>42298585440188</t>
  </si>
  <si>
    <t>ULLADULLA DIESEL SERVICES AND MOBILE REPAIRS PTY L</t>
  </si>
  <si>
    <t>DARCIE FRENCH</t>
  </si>
  <si>
    <t>0432083293</t>
  </si>
  <si>
    <t>INSTALLED MOVE5000 02/11/2018 JOB[3006736]</t>
  </si>
  <si>
    <t>2A AROO RD</t>
  </si>
  <si>
    <t>Thu 21/11/2019 11:59</t>
  </si>
  <si>
    <t>Sun 24/11/2019 12:00</t>
  </si>
  <si>
    <t>20191115965</t>
  </si>
  <si>
    <t>50626659</t>
  </si>
  <si>
    <t>42298585392389</t>
  </si>
  <si>
    <t>BUTCHERY</t>
  </si>
  <si>
    <t>CASSARS FAMILY MEATS</t>
  </si>
  <si>
    <t>2530</t>
  </si>
  <si>
    <t>MATINA CASSAR</t>
  </si>
  <si>
    <t>0410683954</t>
  </si>
  <si>
    <t>INSTALLED T103PMOBILE 13/04/2017 JOB[2670852]</t>
  </si>
  <si>
    <t>3 / 84 BONG BONG RD</t>
  </si>
  <si>
    <t>HORSLEY</t>
  </si>
  <si>
    <t>&lt;21&gt;&lt;/21&gt;&lt;83&gt;28106&lt;/83&gt;</t>
  </si>
  <si>
    <t>20191115988</t>
  </si>
  <si>
    <t>Thu 21/11/2019 12:16</t>
  </si>
  <si>
    <t>Thu 21/11/2019 16:20</t>
  </si>
  <si>
    <t>20191115995</t>
  </si>
  <si>
    <t>50630314</t>
  </si>
  <si>
    <t>42298595421517</t>
  </si>
  <si>
    <t xml:space="preserve">THIS MERCHANT IS OPERATING A PIZZA SHOP </t>
  </si>
  <si>
    <t>PIZZA ON CAMBRIDGE</t>
  </si>
  <si>
    <t>6014</t>
  </si>
  <si>
    <t>LARRY SMITH</t>
  </si>
  <si>
    <t>0413436005</t>
  </si>
  <si>
    <t>INSTALLED MOVE5000 01/06/2018 JOB[2914575]</t>
  </si>
  <si>
    <t>PINPAD STOLEN/LOST</t>
  </si>
  <si>
    <t>442A CAMBRIDGE ST</t>
  </si>
  <si>
    <t>FLOREAT</t>
  </si>
  <si>
    <t>Thu 21/11/2019 12:18</t>
  </si>
  <si>
    <t>20191115998</t>
  </si>
  <si>
    <t>50631151</t>
  </si>
  <si>
    <t>42298585428191</t>
  </si>
  <si>
    <t>ADRIANS AUTO DETAILING MOBILE SERVICE</t>
  </si>
  <si>
    <t>3350</t>
  </si>
  <si>
    <t>ADRIAN ZEHNWIRTH</t>
  </si>
  <si>
    <t>0414476436</t>
  </si>
  <si>
    <t>INSTALLED MOVE5000 24/07/2018 JOB[2950372]</t>
  </si>
  <si>
    <t>1 10 LAKE ST</t>
  </si>
  <si>
    <t>LAKE WENDOUREE</t>
  </si>
  <si>
    <t>Thu 21/11/2019 12:19</t>
  </si>
  <si>
    <t>20191116003</t>
  </si>
  <si>
    <t>Thu 21/11/2019 12:23</t>
  </si>
  <si>
    <t>20191116004</t>
  </si>
  <si>
    <t>20191116018</t>
  </si>
  <si>
    <t>50635369</t>
  </si>
  <si>
    <t>42298585465615</t>
  </si>
  <si>
    <t>ST MORITZ RESTAURANT BAR</t>
  </si>
  <si>
    <t>INSTALLED MOVE5000 29/04/2019 JOB[3105940]</t>
  </si>
  <si>
    <t>138 / 140 ACLAND ST</t>
  </si>
  <si>
    <t>Thu 21/11/2019 12:26</t>
  </si>
  <si>
    <t>20191116023</t>
  </si>
  <si>
    <t>Thu 21/11/2019 12:27</t>
  </si>
  <si>
    <t>20191116062</t>
  </si>
  <si>
    <t>50636153</t>
  </si>
  <si>
    <t>42298585472645</t>
  </si>
  <si>
    <t>INDIAN RESTAURANT</t>
  </si>
  <si>
    <t>KHANA KHAZANA</t>
  </si>
  <si>
    <t>MOHAMMAD ALI</t>
  </si>
  <si>
    <t>0412161412</t>
  </si>
  <si>
    <t>INSTALLED MOVE5000 20/06/2019 JOB[3137653]</t>
  </si>
  <si>
    <t>9068B 509 BURWOOD HWY</t>
  </si>
  <si>
    <t>Thu 21/11/2019 12:44</t>
  </si>
  <si>
    <t>Thu 21/11/2019 16:45</t>
  </si>
  <si>
    <t>20191116066</t>
  </si>
  <si>
    <t>Thu 21/11/2019 12:46</t>
  </si>
  <si>
    <t>Thu 21/11/2019 16:50</t>
  </si>
  <si>
    <t>CCLEVEL2@KEYCORP.NET</t>
  </si>
  <si>
    <t>20191116070</t>
  </si>
  <si>
    <t>50605620</t>
  </si>
  <si>
    <t>42298585135333</t>
  </si>
  <si>
    <t>TECH SOURCE</t>
  </si>
  <si>
    <t>6101</t>
  </si>
  <si>
    <t>BARBARA ROBERTSON</t>
  </si>
  <si>
    <t>0894721999</t>
  </si>
  <si>
    <t>UPGRADED TO T103PMOBILE 03/09/2015 JOB[2129898]</t>
  </si>
  <si>
    <t>TMS - PROFILE MAINTENANCE</t>
  </si>
  <si>
    <t>182 RUTLAND AVE</t>
  </si>
  <si>
    <t>CARLISLE</t>
  </si>
  <si>
    <t>Thu 21/11/2019 12:48</t>
  </si>
  <si>
    <t>&lt;21&gt;&lt;/21&gt;&lt;83&gt;19828&lt;/83&gt;</t>
  </si>
  <si>
    <t>20191116126</t>
  </si>
  <si>
    <t>50630883</t>
  </si>
  <si>
    <t>42298585425874</t>
  </si>
  <si>
    <t>SUSHI BEE</t>
  </si>
  <si>
    <t>4503</t>
  </si>
  <si>
    <t>JEE SOO JUNG</t>
  </si>
  <si>
    <t>0415039964</t>
  </si>
  <si>
    <t>INSTALLED MOVE5000 03/07/2018 JOB[2936974]</t>
  </si>
  <si>
    <t>220 212 SCHOOL RD</t>
  </si>
  <si>
    <t>KALLANGUR</t>
  </si>
  <si>
    <t>Thu 21/11/2019 13:24</t>
  </si>
  <si>
    <t>Thu 21/11/2019 17:25</t>
  </si>
  <si>
    <t>20191116258</t>
  </si>
  <si>
    <t>50628988</t>
  </si>
  <si>
    <t>INSTALLED MOVE5000INT 01/02/2018 JOB[2841681]</t>
  </si>
  <si>
    <t>Thu 21/11/2019 18:30</t>
  </si>
  <si>
    <t>&lt;21/&gt;&lt;83/&gt;&lt;38/&gt;&lt;71/&gt;&lt;40/&gt;&lt;41/&gt;&lt;68/&gt;&lt;46/&gt;&lt;72/&gt;&lt;73/&gt;&lt;74/&gt;&lt;75/&gt;&lt;76/&gt;&lt;77/&gt;&lt;58/&gt;&lt;59/&gt;&lt;60/&gt;&lt;61/&gt;&lt;62/&gt;&lt;63/&gt;&lt;64/&gt;&lt;65/&gt;&lt;66/&gt;&lt;131&gt;USB&lt;/131&gt;&lt;132&gt;PC-Eftpos&lt;/132&gt;</t>
  </si>
  <si>
    <t>20191116264</t>
  </si>
  <si>
    <t>25003304</t>
  </si>
  <si>
    <t>42298585063337</t>
  </si>
  <si>
    <t>HOME NIGHTCLUB</t>
  </si>
  <si>
    <t>SUSAN KALANDIS</t>
  </si>
  <si>
    <t>0292660600</t>
  </si>
  <si>
    <t>INSTALLED XAC T103 12/06/2014 JOB[1894435]</t>
  </si>
  <si>
    <t>PROCOM SYDNEY: KLINTON STURCH</t>
  </si>
  <si>
    <t>TENANCY 101 COCKLE BAY WHARF</t>
  </si>
  <si>
    <t>DARLING HARBOUR</t>
  </si>
  <si>
    <t>Fri 22/11/2019 08:35</t>
  </si>
  <si>
    <t>KLINTON STURCH</t>
  </si>
  <si>
    <t>0413079484</t>
  </si>
  <si>
    <t>&lt;21&gt;&lt;/21&gt;&lt;83&gt;12587&lt;/83&gt;</t>
  </si>
  <si>
    <t>20191116308</t>
  </si>
  <si>
    <t>FROZEN ON REGISTERING TO NAB</t>
  </si>
  <si>
    <t>Thu 21/11/2019 14:57</t>
  </si>
  <si>
    <t>Fri 22/11/2019 09:00</t>
  </si>
  <si>
    <t>20191116320</t>
  </si>
  <si>
    <t>50635514</t>
  </si>
  <si>
    <t>42298585466852</t>
  </si>
  <si>
    <t>WONDERLAND BAR</t>
  </si>
  <si>
    <t>HANNAH RITCHIE</t>
  </si>
  <si>
    <t>0459212937</t>
  </si>
  <si>
    <t>INSTALLED MOVE5000 16/05/2019 JOB[3111649]</t>
  </si>
  <si>
    <t>39 CHAPEL ST</t>
  </si>
  <si>
    <t>Thu 21/11/2019 15:06</t>
  </si>
  <si>
    <t>Fri 22/11/2019 09:10</t>
  </si>
  <si>
    <t>20191116342</t>
  </si>
  <si>
    <t>25442400</t>
  </si>
  <si>
    <t>003701554</t>
  </si>
  <si>
    <t>ALL EARS IN HEARING</t>
  </si>
  <si>
    <t>4123</t>
  </si>
  <si>
    <t>RACHEL GIBSON</t>
  </si>
  <si>
    <t>0738413764</t>
  </si>
  <si>
    <t>INSTALLED MOVE5000 25/02/2019 JOB[3069624]</t>
  </si>
  <si>
    <t>PROFILE MAINTENANCE REQUESTED</t>
  </si>
  <si>
    <t>SHOP 3</t>
  </si>
  <si>
    <t>1 PANNICKIN ST</t>
  </si>
  <si>
    <t>ROCHEDALE SOUTH</t>
  </si>
  <si>
    <t>Thu 21/11/2019 15:19</t>
  </si>
  <si>
    <t>Fri 22/11/2019 09:20</t>
  </si>
  <si>
    <t>20191116349</t>
  </si>
  <si>
    <t>Thu 21/11/2019 15:24</t>
  </si>
  <si>
    <t>Fri 22/11/2019 09:25</t>
  </si>
  <si>
    <t>20191116364</t>
  </si>
  <si>
    <t>Thu 21/11/2019 15:33</t>
  </si>
  <si>
    <t>Fri 22/11/2019 09:35</t>
  </si>
  <si>
    <t>20191116368</t>
  </si>
  <si>
    <t>50635923</t>
  </si>
  <si>
    <t>42298585470862</t>
  </si>
  <si>
    <t>UFC GYM WITH CAFES, MERCHANDISE PT AND S</t>
  </si>
  <si>
    <t>ZEPHYR FITNESS PTY LTD</t>
  </si>
  <si>
    <t>2216</t>
  </si>
  <si>
    <t>MARWENN ABOUZEID</t>
  </si>
  <si>
    <t>0403124111</t>
  </si>
  <si>
    <t>INSTALLED MOVE5000 05/06/2019 JOB[3128390]</t>
  </si>
  <si>
    <t>466 WEST BOTANY ST</t>
  </si>
  <si>
    <t>ROCKDALE</t>
  </si>
  <si>
    <t>Thu 21/11/2019 15:36</t>
  </si>
  <si>
    <t>Fri 22/11/2019 09:40</t>
  </si>
  <si>
    <t>20191116375</t>
  </si>
  <si>
    <t>50638114</t>
  </si>
  <si>
    <t>42298585488310</t>
  </si>
  <si>
    <t>JAPANESE RESTAURANT</t>
  </si>
  <si>
    <t>MATSUYA JAPANESE RESTAURANT</t>
  </si>
  <si>
    <t>3078</t>
  </si>
  <si>
    <t>PETER CHAN</t>
  </si>
  <si>
    <t>0438616688</t>
  </si>
  <si>
    <t>INSTALLED MOVE5000 07/11/2019 JOB[3222982]</t>
  </si>
  <si>
    <t>HI-TECH FIELD SERVICES: CAMVI TRAN</t>
  </si>
  <si>
    <t>146 STATION ST</t>
  </si>
  <si>
    <t>Thu 21/11/2019 15:42</t>
  </si>
  <si>
    <t>Fri 22/11/2019 09:45</t>
  </si>
  <si>
    <t>CAMVI TRAN</t>
  </si>
  <si>
    <t>0447291271</t>
  </si>
  <si>
    <t>20191116376</t>
  </si>
  <si>
    <t>50632351</t>
  </si>
  <si>
    <t>42298585438273</t>
  </si>
  <si>
    <t>RENZOS BAR CAFE ITALIANO</t>
  </si>
  <si>
    <t>MAMMOLITO RENZO</t>
  </si>
  <si>
    <t>0408600856</t>
  </si>
  <si>
    <t>INSTALLED MOVE5000 16/10/2018 JOB[3000758]</t>
  </si>
  <si>
    <t>46 NEWQUAY PRM</t>
  </si>
  <si>
    <t>20191116384</t>
  </si>
  <si>
    <t>Thu 21/11/2019 15:45</t>
  </si>
  <si>
    <t>20191116386</t>
  </si>
  <si>
    <t>50637274</t>
  </si>
  <si>
    <t>42298585482826</t>
  </si>
  <si>
    <t>PRINTINGS</t>
  </si>
  <si>
    <t>A BETTERWAY TO PRINT</t>
  </si>
  <si>
    <t>4380</t>
  </si>
  <si>
    <t>MARK RAYMOND MCCOSKER</t>
  </si>
  <si>
    <t>0429998570</t>
  </si>
  <si>
    <t>INSTALLED MOVE5000 17/09/2019 JOB[3185349]</t>
  </si>
  <si>
    <t>96 HIGH ST</t>
  </si>
  <si>
    <t>STANTHORPE</t>
  </si>
  <si>
    <t>Thu 21/11/2019 15:46</t>
  </si>
  <si>
    <t>Sun 24/11/2019 15:50</t>
  </si>
  <si>
    <t>20191116400</t>
  </si>
  <si>
    <t>50637776</t>
  </si>
  <si>
    <t>42298585486447</t>
  </si>
  <si>
    <t>PORTSEA HOTEL</t>
  </si>
  <si>
    <t>3944</t>
  </si>
  <si>
    <t>SCOTT ELVERY</t>
  </si>
  <si>
    <t>0359842213</t>
  </si>
  <si>
    <t>INSTALLED MOVE5000INT 13/11/2019 JOB[3207945]</t>
  </si>
  <si>
    <t>3746 POINT NEPEAN RD</t>
  </si>
  <si>
    <t>PORTSEA</t>
  </si>
  <si>
    <t>Thu 21/11/2019 15:57</t>
  </si>
  <si>
    <t>Fri 22/11/2019 16:00</t>
  </si>
  <si>
    <t>20191116402</t>
  </si>
  <si>
    <t>25562400</t>
  </si>
  <si>
    <t>CHRIS REDONDO</t>
  </si>
  <si>
    <t>0405 983 672</t>
  </si>
  <si>
    <t>INSTALLED MOVE5000 14/08/2019 JOB[3160074]</t>
  </si>
  <si>
    <t>9 OXFORD RD</t>
  </si>
  <si>
    <t>Thu 21/11/2019 15:59</t>
  </si>
  <si>
    <t>20191116404</t>
  </si>
  <si>
    <t>20191116406</t>
  </si>
  <si>
    <t>50626184</t>
  </si>
  <si>
    <t>42298585388429</t>
  </si>
  <si>
    <t>PB EURO MART PTY LTD</t>
  </si>
  <si>
    <t>2099</t>
  </si>
  <si>
    <t>PAVAO BASARA</t>
  </si>
  <si>
    <t>0430364446</t>
  </si>
  <si>
    <t>INSTALLED T103PMOBILE 15/12/2016 JOB[2599215]</t>
  </si>
  <si>
    <t>PROCOM SYDNEY: ANDREW JAMES NGUYEN</t>
  </si>
  <si>
    <t>SHOP 3 1 REDMAN RD</t>
  </si>
  <si>
    <t>DEE WHY</t>
  </si>
  <si>
    <t>Thu 21/11/2019 16:02</t>
  </si>
  <si>
    <t>Fri 22/11/2019 10:05</t>
  </si>
  <si>
    <t>ANDREW JAMES NGUYEN</t>
  </si>
  <si>
    <t>0410783638</t>
  </si>
  <si>
    <t>&lt;21&gt;&lt;/21&gt;&lt;83&gt;27227&lt;/83&gt;</t>
  </si>
  <si>
    <t>20191116422</t>
  </si>
  <si>
    <t>Thu 21/11/2019 16:13</t>
  </si>
  <si>
    <t>Fri 22/11/2019 10:15</t>
  </si>
  <si>
    <t>20191116425</t>
  </si>
  <si>
    <t>25413600</t>
  </si>
  <si>
    <t>000293084</t>
  </si>
  <si>
    <t>SPRINGBOK FOOD PTY LTD</t>
  </si>
  <si>
    <t>4566</t>
  </si>
  <si>
    <t>DORIAN</t>
  </si>
  <si>
    <t>INSTALLED MOVE5000INT 21/01/2019 JOB[3048425]</t>
  </si>
  <si>
    <t>195 WEYBA ROAD</t>
  </si>
  <si>
    <t>NOOSAVILLE</t>
  </si>
  <si>
    <t>20191116427</t>
  </si>
  <si>
    <t>25242701</t>
  </si>
  <si>
    <t>42298585373918</t>
  </si>
  <si>
    <t>MASTERCUT THURGOONA</t>
  </si>
  <si>
    <t>2640</t>
  </si>
  <si>
    <t>0358313588</t>
  </si>
  <si>
    <t>UPGRADED TO MOVE5000 10/05/2019 JOB[3085519]</t>
  </si>
  <si>
    <t>14 THURGOONA PLZ</t>
  </si>
  <si>
    <t>THURGOONA</t>
  </si>
  <si>
    <t>Thu 21/11/2019 16:17</t>
  </si>
  <si>
    <t>Fri 22/11/2019 16:20</t>
  </si>
  <si>
    <t>20191116437</t>
  </si>
  <si>
    <t>Thu 21/11/2019 16:23</t>
  </si>
  <si>
    <t>Fri 22/11/2019 10:25</t>
  </si>
  <si>
    <t>20191116443</t>
  </si>
  <si>
    <t>50629230</t>
  </si>
  <si>
    <t>42298585412930</t>
  </si>
  <si>
    <t>LUCYS FILIPINO AND ASIAN GROCERIES</t>
  </si>
  <si>
    <t>3803</t>
  </si>
  <si>
    <t>JOHN BENJAMIN SANTOS TESORO</t>
  </si>
  <si>
    <t>0397964289</t>
  </si>
  <si>
    <t>INSTALLED MOVE5000INT 02/03/2018 JOB[2857691]</t>
  </si>
  <si>
    <t>56 SPRING SQUARE</t>
  </si>
  <si>
    <t>HALLAM</t>
  </si>
  <si>
    <t>Thu 21/11/2019 16:26</t>
  </si>
  <si>
    <t>Fri 22/11/2019 10:30</t>
  </si>
  <si>
    <t>20191116448</t>
  </si>
  <si>
    <t>Thu 21/11/2019 16:29</t>
  </si>
  <si>
    <t>20191116452</t>
  </si>
  <si>
    <t>Thu 21/11/2019 16:31</t>
  </si>
  <si>
    <t>20191116476</t>
  </si>
  <si>
    <t>50623663</t>
  </si>
  <si>
    <t>42298585365526</t>
  </si>
  <si>
    <t>MILLSTREAM KITCHEN</t>
  </si>
  <si>
    <t>6151</t>
  </si>
  <si>
    <t>CHRISTOPHER SMITH</t>
  </si>
  <si>
    <t>0433567785</t>
  </si>
  <si>
    <t>INSTALLED T103PMOBILE 11/08/2015 JOB[2168677]</t>
  </si>
  <si>
    <t>SHOP 9 23 MENDS ST</t>
  </si>
  <si>
    <t>SOUTH PERTH</t>
  </si>
  <si>
    <t>Thu 21/11/2019 16:43</t>
  </si>
  <si>
    <t>&lt;21&gt;&lt;/21&gt;&lt;83&gt;18334&lt;/83&gt;</t>
  </si>
  <si>
    <t>20191116486</t>
  </si>
  <si>
    <t>Thu 21/11/2019 16:48</t>
  </si>
  <si>
    <t>Fri 22/11/2019 10:50</t>
  </si>
  <si>
    <t>20191116492</t>
  </si>
  <si>
    <t>Thu 21/11/2019 16:56</t>
  </si>
  <si>
    <t>20191116501</t>
  </si>
  <si>
    <t>Thu 21/11/2019 17:04</t>
  </si>
  <si>
    <t>Fri 22/11/2019 17:05</t>
  </si>
  <si>
    <t>20191116527</t>
  </si>
  <si>
    <t>Thu 21/11/2019 17:16</t>
  </si>
  <si>
    <t>20191116530</t>
  </si>
  <si>
    <t>50638235</t>
  </si>
  <si>
    <t>42298585489912</t>
  </si>
  <si>
    <t>KEN LITTLES QUALITY FRUIT AND VEGETABLES</t>
  </si>
  <si>
    <t>2444</t>
  </si>
  <si>
    <t>JUDITH LITTLE</t>
  </si>
  <si>
    <t>0265835685</t>
  </si>
  <si>
    <t>INSTALLED MOVE5000 19/11/2019 JOB[3230163]</t>
  </si>
  <si>
    <t>43 MUNSTER STREET</t>
  </si>
  <si>
    <t>PORT MACQUARIE</t>
  </si>
  <si>
    <t>Thu 21/11/2019 17:22</t>
  </si>
  <si>
    <t>Sun 24/11/2019 17:25</t>
  </si>
  <si>
    <t>20191116736</t>
  </si>
  <si>
    <t>Fri 22/11/2019 08:45</t>
  </si>
  <si>
    <t>Fri 22/11/2019 12:45</t>
  </si>
  <si>
    <t>20191116800</t>
  </si>
  <si>
    <t>50636168</t>
  </si>
  <si>
    <t>42298585473031</t>
  </si>
  <si>
    <t>CATERING</t>
  </si>
  <si>
    <t>AUNTY LOUS KITCHEN</t>
  </si>
  <si>
    <t>4810</t>
  </si>
  <si>
    <t>LOUISA LOGAN</t>
  </si>
  <si>
    <t>0499453915</t>
  </si>
  <si>
    <t>INSTALLED MOVE5000 04/07/2019 JOB[3138395]</t>
  </si>
  <si>
    <t>2 47 DAVIDSON ST</t>
  </si>
  <si>
    <t>SOUTH TOWNSVILLE</t>
  </si>
  <si>
    <t>Fri 22/11/2019 09:47</t>
  </si>
  <si>
    <t>Sat 23/11/2019 09:50</t>
  </si>
  <si>
    <t>20191116807</t>
  </si>
  <si>
    <t>50635297</t>
  </si>
  <si>
    <t>42298585464816</t>
  </si>
  <si>
    <t>SERVICE</t>
  </si>
  <si>
    <t>ALL ABOUT WINDOW TINTING</t>
  </si>
  <si>
    <t>3136</t>
  </si>
  <si>
    <t>LEE BOOTH</t>
  </si>
  <si>
    <t>0397249111</t>
  </si>
  <si>
    <t>INSTALLED MOVE5000 23/04/2019 JOB[3103824]</t>
  </si>
  <si>
    <t>U 1 16 18 WINDSOR RD</t>
  </si>
  <si>
    <t>CROYDON</t>
  </si>
  <si>
    <t>Fri 22/11/2019 09:51</t>
  </si>
  <si>
    <t>Fri 22/11/2019 13:55</t>
  </si>
  <si>
    <t>20191116821</t>
  </si>
  <si>
    <t>Fri 22/11/2019 09:55</t>
  </si>
  <si>
    <t>20191116829</t>
  </si>
  <si>
    <t>Fri 22/11/2019 09:57</t>
  </si>
  <si>
    <t>Fri 22/11/2019 14:00</t>
  </si>
  <si>
    <t>20191116855</t>
  </si>
  <si>
    <t>25616900</t>
  </si>
  <si>
    <t>000467001</t>
  </si>
  <si>
    <t>ADAM</t>
  </si>
  <si>
    <t>SOUTH PACIFIC RESORT</t>
  </si>
  <si>
    <t>0412984937</t>
  </si>
  <si>
    <t>INSTALLED MOVE5000 21/11/2019 JOB[3233463]</t>
  </si>
  <si>
    <t>1 179 WEYBA ROAD</t>
  </si>
  <si>
    <t>Fri 22/11/2019 10:13</t>
  </si>
  <si>
    <t>Sat 23/11/2019 10:15</t>
  </si>
  <si>
    <t>20191116895</t>
  </si>
  <si>
    <t>Fri 22/11/2019 10:32</t>
  </si>
  <si>
    <t>Mon 25/11/2019 10:35</t>
  </si>
  <si>
    <t>20191116906</t>
  </si>
  <si>
    <t>50635698</t>
  </si>
  <si>
    <t>42298585468759</t>
  </si>
  <si>
    <t>BRUCE LYNTON JAGUAR LAND ROVER</t>
  </si>
  <si>
    <t>BEN MALONE</t>
  </si>
  <si>
    <t>0755711011</t>
  </si>
  <si>
    <t>INSTALLED MOVE5000 12/08/2019 JOB[3121500]</t>
  </si>
  <si>
    <t>96 / 100 MINNIE ST</t>
  </si>
  <si>
    <t>Fri 22/11/2019 10:39</t>
  </si>
  <si>
    <t>20191116916</t>
  </si>
  <si>
    <t>50636377</t>
  </si>
  <si>
    <t>42298585475366</t>
  </si>
  <si>
    <t>SWEET AND FLOUR BAKERY</t>
  </si>
  <si>
    <t>4560</t>
  </si>
  <si>
    <t>JASON DAVID WALTERS</t>
  </si>
  <si>
    <t>0412086925</t>
  </si>
  <si>
    <t>INSTALLED MOVE5000 08/07/2019 JOB[3147927]</t>
  </si>
  <si>
    <t>2/3 OBI OBI RD</t>
  </si>
  <si>
    <t>MAPLETON</t>
  </si>
  <si>
    <t>Fri 22/11/2019 10:41</t>
  </si>
  <si>
    <t>Sat 23/11/2019 10:45</t>
  </si>
  <si>
    <t>20191116930</t>
  </si>
  <si>
    <t>Fri 22/11/2019 10:49</t>
  </si>
  <si>
    <t>Sat 23/11/2019 10:50</t>
  </si>
  <si>
    <t>20191116964</t>
  </si>
  <si>
    <t>50635988</t>
  </si>
  <si>
    <t>42298585471324</t>
  </si>
  <si>
    <t>APPLIANCE RENTAL AND SALES SHOP</t>
  </si>
  <si>
    <t>THE TRUSTEE FOR SKIP MANAGEMENT SERVICES TRUST</t>
  </si>
  <si>
    <t>2430</t>
  </si>
  <si>
    <t>HARRY FAY</t>
  </si>
  <si>
    <t>0402736848</t>
  </si>
  <si>
    <t>INSTALLED MOVE5000 11/06/2019 JOB[3131008]</t>
  </si>
  <si>
    <t>41 MANNING ST</t>
  </si>
  <si>
    <t>TAREE</t>
  </si>
  <si>
    <t>Fri 22/11/2019 11:02</t>
  </si>
  <si>
    <t>Mon 25/11/2019 11:05</t>
  </si>
  <si>
    <t>20191116968</t>
  </si>
  <si>
    <t>50636287</t>
  </si>
  <si>
    <t>42298585473957</t>
  </si>
  <si>
    <t>FOOD AND BEVERAGE</t>
  </si>
  <si>
    <t>BIDDY'S SNACK BAR</t>
  </si>
  <si>
    <t>4814</t>
  </si>
  <si>
    <t>WEZ TURNER</t>
  </si>
  <si>
    <t>0414568636</t>
  </si>
  <si>
    <t>INSTALLED MOVE5000 28/06/2019 JOB[3142680]</t>
  </si>
  <si>
    <t>1 / 70 PILKINGTON ST</t>
  </si>
  <si>
    <t>GARBUTT</t>
  </si>
  <si>
    <t>Fri 22/11/2019 11:03</t>
  </si>
  <si>
    <t>Sat 23/11/2019 11:05</t>
  </si>
  <si>
    <t>20191116996</t>
  </si>
  <si>
    <t>Fri 22/11/2019 11:12</t>
  </si>
  <si>
    <t>Mon 25/11/2019 11:15</t>
  </si>
  <si>
    <t>20191117016</t>
  </si>
  <si>
    <t>50612645</t>
  </si>
  <si>
    <t>42298585270213</t>
  </si>
  <si>
    <t>WONTHAGGI NORTH PRIMARY SCHOOL</t>
  </si>
  <si>
    <t>LISA FORSYTH</t>
  </si>
  <si>
    <t>0356724697</t>
  </si>
  <si>
    <t>UPGRADED TO XAC T103 11/08/2015 JOB[2130291]</t>
  </si>
  <si>
    <t>CNR WHITE &amp; WENTHWORTH ROAD</t>
  </si>
  <si>
    <t>Fri 22/11/2019 11:25</t>
  </si>
  <si>
    <t>Mon 25/11/2019 11:25</t>
  </si>
  <si>
    <t>&lt;21&gt;&lt;/21&gt;&lt;83&gt;18962&lt;/83&gt;</t>
  </si>
  <si>
    <t>20191117018</t>
  </si>
  <si>
    <t>Fri 22/11/2019 11:27</t>
  </si>
  <si>
    <t>20191117066</t>
  </si>
  <si>
    <t>Fri 22/11/2019 11:54</t>
  </si>
  <si>
    <t>Fri 22/11/2019 15:55</t>
  </si>
  <si>
    <t>20191117087</t>
  </si>
  <si>
    <t>25564101</t>
  </si>
  <si>
    <t>002780849</t>
  </si>
  <si>
    <t>CASH CONVERTERS</t>
  </si>
  <si>
    <t>4012</t>
  </si>
  <si>
    <t>ERIKA</t>
  </si>
  <si>
    <t>0732664833</t>
  </si>
  <si>
    <t>INSTALLED MOVE5000 03/10/2019 JOB[3204636]</t>
  </si>
  <si>
    <t>DDM COMMUNICATIONS:CAR 6  DAVID JACKSON</t>
  </si>
  <si>
    <t>TERMINAL PRINTER ISSUE</t>
  </si>
  <si>
    <t>SHOP 1, 5-9 PARKLAND STREET</t>
  </si>
  <si>
    <t>TOOMBUL</t>
  </si>
  <si>
    <t>Fri 22/11/2019 12:03</t>
  </si>
  <si>
    <t>Fri 22/11/2019 16:05</t>
  </si>
  <si>
    <t>DAVID JACKSON</t>
  </si>
  <si>
    <t>0499954105</t>
  </si>
  <si>
    <t>20191117115</t>
  </si>
  <si>
    <t>25542900</t>
  </si>
  <si>
    <t>42298585346260</t>
  </si>
  <si>
    <t>LYNDONS TOWNSVILLE</t>
  </si>
  <si>
    <t>MARK LEE</t>
  </si>
  <si>
    <t>0747747877</t>
  </si>
  <si>
    <t>UPGRADED TO MOVE5000 27/06/2019 JOB[3141476]</t>
  </si>
  <si>
    <t>473 BAYSWATER RD</t>
  </si>
  <si>
    <t>MOUNT LOUISA</t>
  </si>
  <si>
    <t>TOWNSVILLE</t>
  </si>
  <si>
    <t>Fri 22/11/2019 12:16</t>
  </si>
  <si>
    <t>Sat 23/11/2019 12:20</t>
  </si>
  <si>
    <t>20191117116</t>
  </si>
  <si>
    <t>50638269</t>
  </si>
  <si>
    <t>42298585489839</t>
  </si>
  <si>
    <t>EVENT</t>
  </si>
  <si>
    <t>HELLENIC WOMEN OF SYDNEY</t>
  </si>
  <si>
    <t>2035</t>
  </si>
  <si>
    <t>KATHY SAMIOS</t>
  </si>
  <si>
    <t>0410491849</t>
  </si>
  <si>
    <t>INSTALLED MOVE5000 19/11/2019 JOB[3230367]</t>
  </si>
  <si>
    <t>3/205 MAROUBRA RD</t>
  </si>
  <si>
    <t>MAROUBRA</t>
  </si>
  <si>
    <t>Fri 22/11/2019 12:17</t>
  </si>
  <si>
    <t>20191117128</t>
  </si>
  <si>
    <t>50633674</t>
  </si>
  <si>
    <t>42298585451409</t>
  </si>
  <si>
    <t>HOTEL</t>
  </si>
  <si>
    <t>HOTEL MACKAY</t>
  </si>
  <si>
    <t>ANTHONY BURROWS</t>
  </si>
  <si>
    <t>0437232581</t>
  </si>
  <si>
    <t>INSTALLED MOVE5000INT 15/01/2019 JOB[3048933]</t>
  </si>
  <si>
    <t>179 VICTORIA ST</t>
  </si>
  <si>
    <t>20191117161</t>
  </si>
  <si>
    <t>Fri 22/11/2019 12:32</t>
  </si>
  <si>
    <t>Fri 22/11/2019 16:35</t>
  </si>
  <si>
    <t>20191117164</t>
  </si>
  <si>
    <t>50637452</t>
  </si>
  <si>
    <t>42298585483832</t>
  </si>
  <si>
    <t>THE TRUSTEE FOR BRONWYN GEORGINA FAMILY TRUST</t>
  </si>
  <si>
    <t>4350</t>
  </si>
  <si>
    <t>MYS LEVINGTON</t>
  </si>
  <si>
    <t>0400101525</t>
  </si>
  <si>
    <t>INSTALLED MOVE5000 19/09/2019 JOB[3189883]</t>
  </si>
  <si>
    <t>FROZEN ON IDLE LOGO SCREEN</t>
  </si>
  <si>
    <t xml:space="preserve">4, 15 SCOTT ST   	</t>
  </si>
  <si>
    <t>TOOWOOMBA</t>
  </si>
  <si>
    <t>Fri 22/11/2019 12:34</t>
  </si>
  <si>
    <t>Sat 23/11/2019 12:35</t>
  </si>
  <si>
    <t>20191117172</t>
  </si>
  <si>
    <t>Fri 22/11/2019 12:38</t>
  </si>
  <si>
    <t>20191117183</t>
  </si>
  <si>
    <t>50637753</t>
  </si>
  <si>
    <t>INSTALLED MOVE5000INT 16/10/2019 JOB[3207964]</t>
  </si>
  <si>
    <t>Fri 22/11/2019 12:43</t>
  </si>
  <si>
    <t>Fri 22/11/2019 16:45</t>
  </si>
  <si>
    <t>&lt;21/&gt;&lt;83/&gt;&lt;130&gt;FDC10&lt;/130&gt;&lt;38/&gt;&lt;71/&gt;&lt;40/&gt;&lt;41/&gt;&lt;68/&gt;&lt;46/&gt;&lt;72/&gt;&lt;73/&gt;&lt;74/&gt;&lt;75/&gt;&lt;76/&gt;&lt;77/&gt;&lt;58/&gt;&lt;59/&gt;&lt;60/&gt;&lt;61/&gt;&lt;62/&gt;&lt;63/&gt;&lt;64/&gt;&lt;65/&gt;&lt;66/&gt;&lt;130/&gt;&lt;132&gt;PC-Eftpos&lt;/132&gt;&lt;131&gt;USB&lt;/131&gt;</t>
  </si>
  <si>
    <t>20191117206</t>
  </si>
  <si>
    <t>25292401</t>
  </si>
  <si>
    <t>42298585407880</t>
  </si>
  <si>
    <t>MOKEA DESIGNS</t>
  </si>
  <si>
    <t>KARINA BRIEN</t>
  </si>
  <si>
    <t>0414883438</t>
  </si>
  <si>
    <t>UPGRADED TO MOVE5000 07/02/2018 JOB[2846317]</t>
  </si>
  <si>
    <t>23 KINCHELA ST</t>
  </si>
  <si>
    <t>Fri 22/11/2019 12:54</t>
  </si>
  <si>
    <t>Mon 25/11/2019 12:55</t>
  </si>
  <si>
    <t>20191117219</t>
  </si>
  <si>
    <t>25568700</t>
  </si>
  <si>
    <t>42298585426518</t>
  </si>
  <si>
    <t>OREXI SOUVLAKI BAR CAFE</t>
  </si>
  <si>
    <t>3166</t>
  </si>
  <si>
    <t>MICHAEL PARASKEVOPOULOS</t>
  </si>
  <si>
    <t>0418149964</t>
  </si>
  <si>
    <t>UPGRADED TO MOVE5000 05/08/2019 JOB[3166007]</t>
  </si>
  <si>
    <t>33 CHESTER ST</t>
  </si>
  <si>
    <t>OAKLEIGH</t>
  </si>
  <si>
    <t>Fri 22/11/2019 13:01</t>
  </si>
  <si>
    <t>20191117222</t>
  </si>
  <si>
    <t>Sat 23/11/2019 08:35</t>
  </si>
  <si>
    <t>20191117225</t>
  </si>
  <si>
    <t>Fri 22/11/2019 13:02</t>
  </si>
  <si>
    <t>20191117229</t>
  </si>
  <si>
    <t>50633335</t>
  </si>
  <si>
    <t>42298585447944</t>
  </si>
  <si>
    <t>CHELSEA AND AMELIA PTY LTD</t>
  </si>
  <si>
    <t>KONG SOK</t>
  </si>
  <si>
    <t>0434448191</t>
  </si>
  <si>
    <t>INSTALLED MOVE5000 14/12/2018 JOB[3035952]</t>
  </si>
  <si>
    <t>SHOP 50 ROCKDALE PLAZA 1 ROCKDALE PLAZA DR</t>
  </si>
  <si>
    <t>20191117233</t>
  </si>
  <si>
    <t>Fri 22/11/2019 13:04</t>
  </si>
  <si>
    <t>20191117237</t>
  </si>
  <si>
    <t>Fri 22/11/2019 13:05</t>
  </si>
  <si>
    <t>20191117240</t>
  </si>
  <si>
    <t>50637574</t>
  </si>
  <si>
    <t>42298585485084</t>
  </si>
  <si>
    <t>CLOTHING STORE</t>
  </si>
  <si>
    <t>AUSSIE FASHION</t>
  </si>
  <si>
    <t>PHAT TAO</t>
  </si>
  <si>
    <t>0411466818</t>
  </si>
  <si>
    <t>INSTALLED MOVE5000 30/09/2019 JOB[3199392]</t>
  </si>
  <si>
    <t>11 STATION PL</t>
  </si>
  <si>
    <t>Fri 22/11/2019 13:07</t>
  </si>
  <si>
    <t>Fri 22/11/2019 17:10</t>
  </si>
  <si>
    <t>20191117258</t>
  </si>
  <si>
    <t>25595700</t>
  </si>
  <si>
    <t>42298585256105</t>
  </si>
  <si>
    <t>FRANK'S PITSTOP MOTORS PTY LTD</t>
  </si>
  <si>
    <t>2130</t>
  </si>
  <si>
    <t>FRANK FAILLA</t>
  </si>
  <si>
    <t>0297997688</t>
  </si>
  <si>
    <t>UPGRADED TO MOVE5000 11/10/2019 JOB[3209478]</t>
  </si>
  <si>
    <t>45 LIVERPOOL RD</t>
  </si>
  <si>
    <t>SUMMER HILL</t>
  </si>
  <si>
    <t>Fri 22/11/2019 13:15</t>
  </si>
  <si>
    <t>Fri 22/11/2019 17:15</t>
  </si>
  <si>
    <t>20191117262</t>
  </si>
  <si>
    <t>25408724</t>
  </si>
  <si>
    <t>42298519011532</t>
  </si>
  <si>
    <t>FRANKLYN BLINDS AWNING</t>
  </si>
  <si>
    <t>NARELLE STAFFORD</t>
  </si>
  <si>
    <t>0732459200</t>
  </si>
  <si>
    <t>INSTALLED MOVE5000 10/01/2019 JOB[3045821]</t>
  </si>
  <si>
    <t>15 BRICKWORKS PLACE</t>
  </si>
  <si>
    <t>ROCHEDALE</t>
  </si>
  <si>
    <t>Fri 22/11/2019 13:16</t>
  </si>
  <si>
    <t>Fri 22/11/2019 17:20</t>
  </si>
  <si>
    <t>20191117270</t>
  </si>
  <si>
    <t>50633198</t>
  </si>
  <si>
    <t>42298585446425</t>
  </si>
  <si>
    <t>CRUMPLER POP UP 1</t>
  </si>
  <si>
    <t>DANIEL LIU</t>
  </si>
  <si>
    <t>0399991718</t>
  </si>
  <si>
    <t>INSTALLED MOVE5000 06/12/2018 JOB[3031098]</t>
  </si>
  <si>
    <t>LEVEL 10 180 RUSSELL ST</t>
  </si>
  <si>
    <t>Fri 22/11/2019 13:22</t>
  </si>
  <si>
    <t>Fri 22/11/2019 17:25</t>
  </si>
  <si>
    <t>20191117278</t>
  </si>
  <si>
    <t>50637853</t>
  </si>
  <si>
    <t>42298585486785</t>
  </si>
  <si>
    <t>COFFEE SHOP</t>
  </si>
  <si>
    <t>LITTLE BYRD</t>
  </si>
  <si>
    <t>3032</t>
  </si>
  <si>
    <t>RABIH NASSOUR</t>
  </si>
  <si>
    <t>0400559964</t>
  </si>
  <si>
    <t>INSTALLED MOVE5000 11/10/2019 JOB[3209452]</t>
  </si>
  <si>
    <t>160 UNION RD</t>
  </si>
  <si>
    <t>ASCOT VALE</t>
  </si>
  <si>
    <t>Fri 22/11/2019 13:26</t>
  </si>
  <si>
    <t>Fri 22/11/2019 17:30</t>
  </si>
  <si>
    <t>20191117280</t>
  </si>
  <si>
    <t>50637842</t>
  </si>
  <si>
    <t>INSTALLED MOVE5000 22/10/2019 JOB[3209365]</t>
  </si>
  <si>
    <t>Fri 22/11/2019 13:27</t>
  </si>
  <si>
    <t>20191117282</t>
  </si>
  <si>
    <t>Fri 22/11/2019 13:28</t>
  </si>
  <si>
    <t>20191117287</t>
  </si>
  <si>
    <t>25334900</t>
  </si>
  <si>
    <t>42298585427151</t>
  </si>
  <si>
    <t>SQUIRES LOFT DOCKLANDS</t>
  </si>
  <si>
    <t>SEAN JANKELOWITZ</t>
  </si>
  <si>
    <t>0402005003</t>
  </si>
  <si>
    <t>INSTALLED MOVE5000 24/07/2018 JOB[2949519]</t>
  </si>
  <si>
    <t>SHOP 1 818 BOURKE ST</t>
  </si>
  <si>
    <t>Fri 22/11/2019 13:29</t>
  </si>
  <si>
    <t>20191117290</t>
  </si>
  <si>
    <t>50633811</t>
  </si>
  <si>
    <t>42298585452480</t>
  </si>
  <si>
    <t>DARWIN MAZDA</t>
  </si>
  <si>
    <t>0828</t>
  </si>
  <si>
    <t>CHRYSTAL DRAKE</t>
  </si>
  <si>
    <t>0889808080</t>
  </si>
  <si>
    <t>INSTALLED MOVE5000 05/02/2019 JOB[3055493]</t>
  </si>
  <si>
    <t>NT</t>
  </si>
  <si>
    <t>647 - 649 STUART HWY</t>
  </si>
  <si>
    <t>BERRIMAH</t>
  </si>
  <si>
    <t>Fri 22/11/2019 13:30</t>
  </si>
  <si>
    <t>20191117291</t>
  </si>
  <si>
    <t>50631791</t>
  </si>
  <si>
    <t>42298595433603</t>
  </si>
  <si>
    <t>ZEUS STREET GREEK SOUTHBANK</t>
  </si>
  <si>
    <t>NIKHIL PATEL</t>
  </si>
  <si>
    <t>INSTALLED MOVE5000 13/09/2018 JOB[2982549]</t>
  </si>
  <si>
    <t>14 LITTLE STANLEY ST</t>
  </si>
  <si>
    <t>Fri 22/11/2019 13:31</t>
  </si>
  <si>
    <t>Fri 22/11/2019 17:35</t>
  </si>
  <si>
    <t>20191117297</t>
  </si>
  <si>
    <t>25438701</t>
  </si>
  <si>
    <t>42298585438448</t>
  </si>
  <si>
    <t>TASS GROUP PTY LTD</t>
  </si>
  <si>
    <t>3051</t>
  </si>
  <si>
    <t>STEPHEN KYRIACOU</t>
  </si>
  <si>
    <t>0414437181</t>
  </si>
  <si>
    <t>INSTALLED MOVE5000 16/02/2019 JOB[3068036]</t>
  </si>
  <si>
    <t>56 COURTNEY ST</t>
  </si>
  <si>
    <t>NORTH MELBOURNE</t>
  </si>
  <si>
    <t>Fri 22/11/2019 13:34</t>
  </si>
  <si>
    <t>20191117312</t>
  </si>
  <si>
    <t>50637630</t>
  </si>
  <si>
    <t>42298585485571</t>
  </si>
  <si>
    <t>AL AND S ELSE PTY LTD</t>
  </si>
  <si>
    <t>ALAN YAP</t>
  </si>
  <si>
    <t>0423450048</t>
  </si>
  <si>
    <t>INSTALLED MOVE5000 27/09/2019 JOB[3202455]</t>
  </si>
  <si>
    <t>UNIT 1</t>
  </si>
  <si>
    <t>212 KENNEDY DRIVE</t>
  </si>
  <si>
    <t>TWEED HEADS WEST</t>
  </si>
  <si>
    <t>Fri 22/11/2019 13:37</t>
  </si>
  <si>
    <t>Sat 23/11/2019 13:40</t>
  </si>
  <si>
    <t>20191117323</t>
  </si>
  <si>
    <t>50633397</t>
  </si>
  <si>
    <t>42298585448660</t>
  </si>
  <si>
    <t>GARRICK WILLIAM DON</t>
  </si>
  <si>
    <t>2065</t>
  </si>
  <si>
    <t>0409130880</t>
  </si>
  <si>
    <t>INSTALLED MOVE5000 14/01/2019 JOB[3036823]</t>
  </si>
  <si>
    <t>NORTH FOYER CONSULTING SUITIES GROUND FLR NORTH SH</t>
  </si>
  <si>
    <t>ST LEONARDS</t>
  </si>
  <si>
    <t>Fri 22/11/2019 13:40</t>
  </si>
  <si>
    <t>Fri 22/11/2019 17:40</t>
  </si>
  <si>
    <t>20191117330</t>
  </si>
  <si>
    <t>50637620</t>
  </si>
  <si>
    <t>42298585485472</t>
  </si>
  <si>
    <t>GOLDEN WOK IN PTY LTD</t>
  </si>
  <si>
    <t>HONG TONG WU KIM</t>
  </si>
  <si>
    <t>0418687189</t>
  </si>
  <si>
    <t>INSTALLED MOVE5000 27/09/2019 JOB[3201636]</t>
  </si>
  <si>
    <t>204 VICTORIA ST</t>
  </si>
  <si>
    <t>Fri 22/11/2019 13:41</t>
  </si>
  <si>
    <t>Sat 23/11/2019 13:45</t>
  </si>
  <si>
    <t>20191117331</t>
  </si>
  <si>
    <t>50636740</t>
  </si>
  <si>
    <t>42298585478642</t>
  </si>
  <si>
    <t>SHOES &amp; ACCESSORIES STORE</t>
  </si>
  <si>
    <t>SIZEABLE SHOES AND ACCESSORIES</t>
  </si>
  <si>
    <t>2031</t>
  </si>
  <si>
    <t>BETH KILLORN</t>
  </si>
  <si>
    <t>0417200697</t>
  </si>
  <si>
    <t>INSTALLED MOVE5000 01/08/2019 JOB[3162522]</t>
  </si>
  <si>
    <t>44/73-109 BELMORE RD</t>
  </si>
  <si>
    <t>ROYAL RANDWICK SHOPPING CENTRE</t>
  </si>
  <si>
    <t>RANDWICK</t>
  </si>
  <si>
    <t>Fri 22/11/2019 13:42</t>
  </si>
  <si>
    <t>Fri 22/11/2019 17:45</t>
  </si>
  <si>
    <t>20191117334</t>
  </si>
  <si>
    <t>50629532</t>
  </si>
  <si>
    <t>42298585415057</t>
  </si>
  <si>
    <t>THIS MERCHANT IS OPERATING A MUFFIN BREA</t>
  </si>
  <si>
    <t>MUFFIN BREAK SUNSHINE PLAZA</t>
  </si>
  <si>
    <t>STEVE TRIGG</t>
  </si>
  <si>
    <t>0416264913</t>
  </si>
  <si>
    <t>INSTALLED MOVE5000INT 04/04/2018 JOB[2880348]</t>
  </si>
  <si>
    <t>SHOP GD/115 SUNSHINE PLAZA MAROOCHYDORE RD</t>
  </si>
  <si>
    <t>Fri 22/11/2019 13:43</t>
  </si>
  <si>
    <t>20191117337</t>
  </si>
  <si>
    <t>25615400</t>
  </si>
  <si>
    <t>42298585490134</t>
  </si>
  <si>
    <t>FUEL AND GROCERIES</t>
  </si>
  <si>
    <t>METRO PETROLEUM BLACKTOWN STH</t>
  </si>
  <si>
    <t>TARANG PATEL</t>
  </si>
  <si>
    <t>0430430873</t>
  </si>
  <si>
    <t>INSTALLED MOVE5000INT 21/11/2019 JOB[3234451]</t>
  </si>
  <si>
    <t>PC EFTPOS - OUTAGE</t>
  </si>
  <si>
    <t>148 SUNNYHOLT RD</t>
  </si>
  <si>
    <t>20191117338</t>
  </si>
  <si>
    <t>20191117339</t>
  </si>
  <si>
    <t>25454100</t>
  </si>
  <si>
    <t>000381483</t>
  </si>
  <si>
    <t>KIPPA RING MOTEL</t>
  </si>
  <si>
    <t>4021</t>
  </si>
  <si>
    <t>BRYAN SUNDERLAND / WARREN SUNDERLAND</t>
  </si>
  <si>
    <t>0732833969</t>
  </si>
  <si>
    <t>INSTALLED MOVE5000 08/03/2019 JOB[3078059]</t>
  </si>
  <si>
    <t>418 ELIZABETH ST</t>
  </si>
  <si>
    <t>KIPPA-RING</t>
  </si>
  <si>
    <t>20191117342</t>
  </si>
  <si>
    <t>50637350</t>
  </si>
  <si>
    <t>42298585483261</t>
  </si>
  <si>
    <t>3148</t>
  </si>
  <si>
    <t>JOE SULTANA</t>
  </si>
  <si>
    <t>0427927174</t>
  </si>
  <si>
    <t>INSTALLED MOVE5000 13/09/2019 JOB[3187489]</t>
  </si>
  <si>
    <t>LEVEL 2, CENTRAL TOWER, 1341 DANDENONG RD</t>
  </si>
  <si>
    <t>CHADSTONE</t>
  </si>
  <si>
    <t>Fri 22/11/2019 13:44</t>
  </si>
  <si>
    <t>Sat 23/11/2019 09:15</t>
  </si>
  <si>
    <t>20191117345</t>
  </si>
  <si>
    <t>Fri 22/11/2019 13:45</t>
  </si>
  <si>
    <t>20191117350</t>
  </si>
  <si>
    <t>50633871</t>
  </si>
  <si>
    <t>42298585453272</t>
  </si>
  <si>
    <t>TYRE SHOP</t>
  </si>
  <si>
    <t>EAST COAST TYRE AND AUTO</t>
  </si>
  <si>
    <t>JOEL BARNES</t>
  </si>
  <si>
    <t>0410896630</t>
  </si>
  <si>
    <t>INSTALLED MOVE5000 31/01/2019 JOB[3057727]</t>
  </si>
  <si>
    <t>40 FERRY RD</t>
  </si>
  <si>
    <t>Fri 22/11/2019 13:47</t>
  </si>
  <si>
    <t>Sat 23/11/2019 13:50</t>
  </si>
  <si>
    <t>20191117355</t>
  </si>
  <si>
    <t>25571400</t>
  </si>
  <si>
    <t>42298585477016</t>
  </si>
  <si>
    <t>HENDOS POWER TOOLS</t>
  </si>
  <si>
    <t>DEANNA JANE HENDERSON</t>
  </si>
  <si>
    <t>0447054615</t>
  </si>
  <si>
    <t>INSTALLED MOVE5000INT 27/08/2019 JOB[3167379]</t>
  </si>
  <si>
    <t>211 PRINCES HWY</t>
  </si>
  <si>
    <t>Fri 22/11/2019 13:49</t>
  </si>
  <si>
    <t>Mon 25/11/2019 13:50</t>
  </si>
  <si>
    <t>20191117361</t>
  </si>
  <si>
    <t>Fri 22/11/2019 13:50</t>
  </si>
  <si>
    <t>Fri 22/11/2019 17:50</t>
  </si>
  <si>
    <t>20191117362</t>
  </si>
  <si>
    <t>20191117366</t>
  </si>
  <si>
    <t>50637351</t>
  </si>
  <si>
    <t>INSTALLED MOVE5000 13/09/2019 JOB[3187491]</t>
  </si>
  <si>
    <t>Fri 22/11/2019 13:52</t>
  </si>
  <si>
    <t>Sat 23/11/2019 09:25</t>
  </si>
  <si>
    <t>20191117372</t>
  </si>
  <si>
    <t>50637788</t>
  </si>
  <si>
    <t>42298585486421</t>
  </si>
  <si>
    <t>PORT MELBOURNE PUBLIC</t>
  </si>
  <si>
    <t>3207</t>
  </si>
  <si>
    <t>CASSIE MARTIN</t>
  </si>
  <si>
    <t>0386444044</t>
  </si>
  <si>
    <t>INSTALLED MOVE5000 23/10/2019 JOB[3207957]</t>
  </si>
  <si>
    <t>89 BERTIE ST</t>
  </si>
  <si>
    <t>PORT MELBOURNE</t>
  </si>
  <si>
    <t>Fri 22/11/2019 13:54</t>
  </si>
  <si>
    <t>Fri 22/11/2019 17:55</t>
  </si>
  <si>
    <t>20191117374</t>
  </si>
  <si>
    <t>25338901</t>
  </si>
  <si>
    <t>42298585407856</t>
  </si>
  <si>
    <t>BACKYARD BURGER KITCHEN</t>
  </si>
  <si>
    <t>2021</t>
  </si>
  <si>
    <t>STEPHANIE WEBBER</t>
  </si>
  <si>
    <t>0431789580</t>
  </si>
  <si>
    <t>INSTALLED MOVE5000 03/08/2018 JOB[2956681]</t>
  </si>
  <si>
    <t>SHOP 4, BUILDING 220, ENTERTAINMENT QUARTER</t>
  </si>
  <si>
    <t>116 LANG RD</t>
  </si>
  <si>
    <t>MOORE PARK</t>
  </si>
  <si>
    <t>Sat 23/11/2019 08:55</t>
  </si>
  <si>
    <t>20191117377</t>
  </si>
  <si>
    <t>25561500</t>
  </si>
  <si>
    <t>42298585407641</t>
  </si>
  <si>
    <t>VIETNAMESE CUISINE</t>
  </si>
  <si>
    <t>CHU MANCHU</t>
  </si>
  <si>
    <t>THUY NGUYEN</t>
  </si>
  <si>
    <t>0411338759</t>
  </si>
  <si>
    <t>UPGRADED TO MOVE5000 24/07/2019 JOB[3159199]</t>
  </si>
  <si>
    <t>2 4 GILBERT RD</t>
  </si>
  <si>
    <t>20191117384</t>
  </si>
  <si>
    <t>50633269</t>
  </si>
  <si>
    <t>42298585447191</t>
  </si>
  <si>
    <t>THIS MERCHANT IS OPERATING A SANDWICH CH</t>
  </si>
  <si>
    <t>HONG YUAN PTY LTD</t>
  </si>
  <si>
    <t>3199</t>
  </si>
  <si>
    <t>FANG WU</t>
  </si>
  <si>
    <t>0404559282</t>
  </si>
  <si>
    <t>INSTALLED MOVE5000 12/12/2018 JOB[3034203]</t>
  </si>
  <si>
    <t>T045 BAYSIDE SHOPPING CENTRE 28 BEACH ST</t>
  </si>
  <si>
    <t>FRANKSTON</t>
  </si>
  <si>
    <t>Fri 22/11/2019 13:56</t>
  </si>
  <si>
    <t>Fri 22/11/2019 18:00</t>
  </si>
  <si>
    <t>20191117402</t>
  </si>
  <si>
    <t>50638158</t>
  </si>
  <si>
    <t>42298585489094</t>
  </si>
  <si>
    <t>SHELTER41</t>
  </si>
  <si>
    <t>2478</t>
  </si>
  <si>
    <t>TROY NOONAN</t>
  </si>
  <si>
    <t>0420323545</t>
  </si>
  <si>
    <t>INSTALLED MOVE5000 15/11/2019 JOB[3226394]</t>
  </si>
  <si>
    <t>41 PACIFIC PDE</t>
  </si>
  <si>
    <t>LENNOX HEAD</t>
  </si>
  <si>
    <t>Sat 23/11/2019 14:00</t>
  </si>
  <si>
    <t>20191117407</t>
  </si>
  <si>
    <t>50630473</t>
  </si>
  <si>
    <t>42298585422988</t>
  </si>
  <si>
    <t>UNIFORM BUSINESS</t>
  </si>
  <si>
    <t>CLEVER DESIGNS</t>
  </si>
  <si>
    <t>SUSAN BRITTAIN</t>
  </si>
  <si>
    <t>0412229809</t>
  </si>
  <si>
    <t>INSTALLED MOVE5000 07/06/2018 JOB[2920045]</t>
  </si>
  <si>
    <t>BROADBAND - ERROR LOG ON REQUIRED</t>
  </si>
  <si>
    <t>1 352 SOUTH ST</t>
  </si>
  <si>
    <t>O'CONNOR</t>
  </si>
  <si>
    <t>Fri 22/11/2019 14:01</t>
  </si>
  <si>
    <t>Mon 25/11/2019 14:05</t>
  </si>
  <si>
    <t>20191117418</t>
  </si>
  <si>
    <t>50634550</t>
  </si>
  <si>
    <t>42298585458578</t>
  </si>
  <si>
    <t>KITCHEN IROHA</t>
  </si>
  <si>
    <t>EISEI MORITA</t>
  </si>
  <si>
    <t>0431419463</t>
  </si>
  <si>
    <t>INSTALLED MOVE5000 22/03/2019 JOB[3080750]</t>
  </si>
  <si>
    <t>487 HIGH ST</t>
  </si>
  <si>
    <t>Fri 22/11/2019 14:03</t>
  </si>
  <si>
    <t>Sat 23/11/2019 08:05</t>
  </si>
  <si>
    <t>20191117422</t>
  </si>
  <si>
    <t>50631175</t>
  </si>
  <si>
    <t>42298585428464</t>
  </si>
  <si>
    <t>SEAFOOD</t>
  </si>
  <si>
    <t>SHYNIE PTY LTD</t>
  </si>
  <si>
    <t>3192</t>
  </si>
  <si>
    <t>ZAGOUDIS CON</t>
  </si>
  <si>
    <t>0418563847</t>
  </si>
  <si>
    <t>INSTALLED MOVE5000 24/07/2018 JOB[2950952]</t>
  </si>
  <si>
    <t>SHOP 1025 1239 NEPEAN HWY</t>
  </si>
  <si>
    <t>CHELTENHAM</t>
  </si>
  <si>
    <t>Fri 22/11/2019 14:04</t>
  </si>
  <si>
    <t>20191117425</t>
  </si>
  <si>
    <t>50636595</t>
  </si>
  <si>
    <t>42298585477263</t>
  </si>
  <si>
    <t>TAKE AWAY SHOP</t>
  </si>
  <si>
    <t>OK MANUIA ENTERPRISE PTY LTD</t>
  </si>
  <si>
    <t>4301</t>
  </si>
  <si>
    <t>RICHARD RETZLAFF</t>
  </si>
  <si>
    <t>0403683431</t>
  </si>
  <si>
    <t>INSTALLED MOVE5000 15/08/2019 JOB[3156209]</t>
  </si>
  <si>
    <t>SHOP 18/183 KRUGER PDE</t>
  </si>
  <si>
    <t>REDBANK PLAINS</t>
  </si>
  <si>
    <t>Fri 22/11/2019 18:05</t>
  </si>
  <si>
    <t>20191117426</t>
  </si>
  <si>
    <t>50634059</t>
  </si>
  <si>
    <t>42298585455129</t>
  </si>
  <si>
    <t>RETAIL STORES</t>
  </si>
  <si>
    <t>FOOD CULTURE BULK AND WHOLEFOODS</t>
  </si>
  <si>
    <t>2483</t>
  </si>
  <si>
    <t>SAMIDHA MAYFIELD</t>
  </si>
  <si>
    <t>0422552730</t>
  </si>
  <si>
    <t>INSTALLED MOVE5000 20/02/2019 JOB[3065160]</t>
  </si>
  <si>
    <t>SHOP 22A 82 RAJAH RD</t>
  </si>
  <si>
    <t>OCEAN SHORES</t>
  </si>
  <si>
    <t>Fri 22/11/2019 14:05</t>
  </si>
  <si>
    <t>Sat 23/11/2019 14:05</t>
  </si>
  <si>
    <t>20191117435</t>
  </si>
  <si>
    <t>50635677</t>
  </si>
  <si>
    <t>42298585468551</t>
  </si>
  <si>
    <t>RADIOLOGY</t>
  </si>
  <si>
    <t>QUEENSLAND RADIOLOGY SPECIALISTS</t>
  </si>
  <si>
    <t>4127</t>
  </si>
  <si>
    <t>NATASHA NICKOLAI</t>
  </si>
  <si>
    <t>0455191067</t>
  </si>
  <si>
    <t>INSTALLED MOVE5000 13/08/2019 JOB[3120624]</t>
  </si>
  <si>
    <t>SUITE 4 A 3  15 DENNIS RD PLAZA CHAMBERS</t>
  </si>
  <si>
    <t>SPRINGWOOD</t>
  </si>
  <si>
    <t>Fri 22/11/2019 14:07</t>
  </si>
  <si>
    <t>Fri 22/11/2019 18:10</t>
  </si>
  <si>
    <t>20191117440</t>
  </si>
  <si>
    <t>50630271</t>
  </si>
  <si>
    <t>42298585421287</t>
  </si>
  <si>
    <t>PHELAN'S BAKERY</t>
  </si>
  <si>
    <t>RODNEY JOHN PHELAN</t>
  </si>
  <si>
    <t>0438262253</t>
  </si>
  <si>
    <t>INSTALLED MOVE5000 30/05/2018 JOB[2913030]</t>
  </si>
  <si>
    <t>SHOP 2 LOT 9 22 ROWE ST</t>
  </si>
  <si>
    <t>Fri 22/11/2019 14:09</t>
  </si>
  <si>
    <t>20191117442</t>
  </si>
  <si>
    <t>Fri 22/11/2019 14:10</t>
  </si>
  <si>
    <t>Sat 23/11/2019 08:10</t>
  </si>
  <si>
    <t>20191117448</t>
  </si>
  <si>
    <t>50638057</t>
  </si>
  <si>
    <t>42298585487783</t>
  </si>
  <si>
    <t>DEALERSCAR AND TRUCK SERVICE REPAIRS SAL</t>
  </si>
  <si>
    <t>PENFOLD MAZDA</t>
  </si>
  <si>
    <t>3125</t>
  </si>
  <si>
    <t>WILL FERGUSON</t>
  </si>
  <si>
    <t>0392681294</t>
  </si>
  <si>
    <t>INSTALLED MOVE5000 11/11/2019 JOB[3217165]</t>
  </si>
  <si>
    <t>8 SOMERS ST</t>
  </si>
  <si>
    <t>BURWOOD</t>
  </si>
  <si>
    <t>Fri 22/11/2019 14:13</t>
  </si>
  <si>
    <t>Sat 23/11/2019 08:15</t>
  </si>
  <si>
    <t>20191117451</t>
  </si>
  <si>
    <t>25342101</t>
  </si>
  <si>
    <t>42298585411338</t>
  </si>
  <si>
    <t>CAFE BAR RESTAURANT</t>
  </si>
  <si>
    <t>GIORGIOS CAFE BAR RESTAURANT</t>
  </si>
  <si>
    <t>3143</t>
  </si>
  <si>
    <t>DAN MANGER</t>
  </si>
  <si>
    <t>0398224664</t>
  </si>
  <si>
    <t>UPGRADED TO MOVE5000 13/08/2018 JOB[2959312]</t>
  </si>
  <si>
    <t>SHOP 2 1235 HIGH ST</t>
  </si>
  <si>
    <t>ARMADALE</t>
  </si>
  <si>
    <t>Fri 22/11/2019 14:14</t>
  </si>
  <si>
    <t>20191117461</t>
  </si>
  <si>
    <t>Friday 09:00-20:00</t>
  </si>
  <si>
    <t>Fri 22/11/2019 14:16</t>
  </si>
  <si>
    <t>Fri 22/11/2019 18:20</t>
  </si>
  <si>
    <t>20191117462</t>
  </si>
  <si>
    <t>Sat 23/11/2019 09:20</t>
  </si>
  <si>
    <t>20191117467</t>
  </si>
  <si>
    <t>25123100</t>
  </si>
  <si>
    <t>42298585352888</t>
  </si>
  <si>
    <t>RETAIL BASE CURTAIN STORE</t>
  </si>
  <si>
    <t>TAYLORS HOME CENTRE</t>
  </si>
  <si>
    <t>3450</t>
  </si>
  <si>
    <t>JULIE TUNN</t>
  </si>
  <si>
    <t>0354721203</t>
  </si>
  <si>
    <t>Friday 09:00-17:00</t>
  </si>
  <si>
    <t>V 155.6</t>
  </si>
  <si>
    <t>INSTALLED T103PMOBILE 14/04/2015 JOB[2088913]</t>
  </si>
  <si>
    <t>67 69 MOSTYN ST</t>
  </si>
  <si>
    <t>CASTLEMAINE</t>
  </si>
  <si>
    <t>Fri 22/11/2019 14:19</t>
  </si>
  <si>
    <t>Sat 23/11/2019 14:20</t>
  </si>
  <si>
    <t>20191117469</t>
  </si>
  <si>
    <t>Fri 22/11/2019 14:21</t>
  </si>
  <si>
    <t>Sat 23/11/2019 08:25</t>
  </si>
  <si>
    <t>20191117474</t>
  </si>
  <si>
    <t>50637484</t>
  </si>
  <si>
    <t>42298585484277</t>
  </si>
  <si>
    <t>COFFEE</t>
  </si>
  <si>
    <t>MIA BELLAS COFFEE</t>
  </si>
  <si>
    <t>4500</t>
  </si>
  <si>
    <t>SHAUN LEONG</t>
  </si>
  <si>
    <t>0410664333</t>
  </si>
  <si>
    <t>INSTALLED MOVE5000INT 31/10/2019 JOB[3191582]</t>
  </si>
  <si>
    <t>SHOP 1 , 167 GYMPIE RD</t>
  </si>
  <si>
    <t>STRATHPINE</t>
  </si>
  <si>
    <t>Fri 22/11/2019 14:24</t>
  </si>
  <si>
    <t>Fri 22/11/2019 18:25</t>
  </si>
  <si>
    <t>20191117481</t>
  </si>
  <si>
    <t>50637733</t>
  </si>
  <si>
    <t>42298585486272</t>
  </si>
  <si>
    <t>EATING PLACES AND RESTAURANTS</t>
  </si>
  <si>
    <t>PEPPERCORN MOTOR INN</t>
  </si>
  <si>
    <t>2821</t>
  </si>
  <si>
    <t>WILLIAM STEWART WALKER</t>
  </si>
  <si>
    <t>0417699579</t>
  </si>
  <si>
    <t>INSTALLED MOVE5000 10/10/2019 JOB[3206576]</t>
  </si>
  <si>
    <t>18 TRANGIE RD</t>
  </si>
  <si>
    <t>NARROMINE</t>
  </si>
  <si>
    <t>Fri 22/11/2019 14:27</t>
  </si>
  <si>
    <t>Mon 25/11/2019 14:30</t>
  </si>
  <si>
    <t>20191117500</t>
  </si>
  <si>
    <t>50634707</t>
  </si>
  <si>
    <t>42298585459840</t>
  </si>
  <si>
    <t>MASSIMO RESTAURANT AND BAR</t>
  </si>
  <si>
    <t>LAILA TASSIS</t>
  </si>
  <si>
    <t>0403117482</t>
  </si>
  <si>
    <t>INSTALLED MOVE5000 02/04/2019 JOB[3085254]</t>
  </si>
  <si>
    <t>BROADWALK LEVEL 123 EAGLE ST</t>
  </si>
  <si>
    <t>Fri 22/11/2019 14:32</t>
  </si>
  <si>
    <t>Sat 23/11/2019 10:05</t>
  </si>
  <si>
    <t>20191117504</t>
  </si>
  <si>
    <t>50635264</t>
  </si>
  <si>
    <t>42298585464634</t>
  </si>
  <si>
    <t>B AND R ENCLOSURES PTY LTD</t>
  </si>
  <si>
    <t>4110</t>
  </si>
  <si>
    <t>PETER GONG</t>
  </si>
  <si>
    <t>0418729962</t>
  </si>
  <si>
    <t>INSTALLED MOVE5000 23/04/2019 JOB[3102023]</t>
  </si>
  <si>
    <t>51 STRADBROKE ST</t>
  </si>
  <si>
    <t>HEATHWOOD</t>
  </si>
  <si>
    <t>Fri 22/11/2019 14:36</t>
  </si>
  <si>
    <t>Fri 22/11/2019 18:40</t>
  </si>
  <si>
    <t>20191117508</t>
  </si>
  <si>
    <t>Fri 22/11/2019 14:39</t>
  </si>
  <si>
    <t>Sat 23/11/2019 14:40</t>
  </si>
  <si>
    <t>20191117510</t>
  </si>
  <si>
    <t>50636130</t>
  </si>
  <si>
    <t>INSTALLED MOVE5000 21/06/2019 JOB[3137063]</t>
  </si>
  <si>
    <t>Fri 22/11/2019 14:41</t>
  </si>
  <si>
    <t>Sat 23/11/2019 08:45</t>
  </si>
  <si>
    <t>20191117515</t>
  </si>
  <si>
    <t>50634069</t>
  </si>
  <si>
    <t>42298585455335</t>
  </si>
  <si>
    <t>3220</t>
  </si>
  <si>
    <t>INSTALLED MOVE5000 15/02/2019 JOB[3065780]</t>
  </si>
  <si>
    <t>SHOP 216/95 MALOP ST</t>
  </si>
  <si>
    <t>GEELONG</t>
  </si>
  <si>
    <t>Fri 22/11/2019 14:44</t>
  </si>
  <si>
    <t>Sat 23/11/2019 14:45</t>
  </si>
  <si>
    <t>20191117528</t>
  </si>
  <si>
    <t>25561700</t>
  </si>
  <si>
    <t>000344127</t>
  </si>
  <si>
    <t>MBK BICKNELL ENTERPRISES PTY LTD</t>
  </si>
  <si>
    <t>MICHAEL BICKNELL</t>
  </si>
  <si>
    <t>0755272885</t>
  </si>
  <si>
    <t>INSTALLED MOVE5000 31/07/2019 JOB[3159306]</t>
  </si>
  <si>
    <t>SHOP 29 NERANG MALL</t>
  </si>
  <si>
    <t>7-29 CAYUGA STREET</t>
  </si>
  <si>
    <t>NERANG</t>
  </si>
  <si>
    <t>Fri 22/11/2019 14:50</t>
  </si>
  <si>
    <t>Sat 23/11/2019 14:50</t>
  </si>
  <si>
    <t>20191117530</t>
  </si>
  <si>
    <t>50624750</t>
  </si>
  <si>
    <t>42298585375707</t>
  </si>
  <si>
    <t>FOOD TAKE AWAY</t>
  </si>
  <si>
    <t>SUNVIEW TAKE AWAY</t>
  </si>
  <si>
    <t>3500</t>
  </si>
  <si>
    <t>MAURICE WHELAN</t>
  </si>
  <si>
    <t>0428501718</t>
  </si>
  <si>
    <t>INSTALLED T103PMOBILE 15/01/2016 JOB[2284743]</t>
  </si>
  <si>
    <t>324 ETIWANDA AVE</t>
  </si>
  <si>
    <t>MILDURA</t>
  </si>
  <si>
    <t>Fri 22/11/2019 14:51</t>
  </si>
  <si>
    <t>Sat 23/11/2019 14:55</t>
  </si>
  <si>
    <t>&lt;21&gt;&lt;/21&gt;&lt;83&gt;22991&lt;/83&gt;</t>
  </si>
  <si>
    <t>20191117542</t>
  </si>
  <si>
    <t>Fri 22/11/2019 14:56</t>
  </si>
  <si>
    <t>Fri 22/11/2019 19:00</t>
  </si>
  <si>
    <t>20191117550</t>
  </si>
  <si>
    <t>25450200</t>
  </si>
  <si>
    <t>42298585455665</t>
  </si>
  <si>
    <t>SUSHI ON MILTON</t>
  </si>
  <si>
    <t>4064</t>
  </si>
  <si>
    <t>YI WANG</t>
  </si>
  <si>
    <t>0435906535</t>
  </si>
  <si>
    <t>INSTALLED MOVE5000 05/03/2019 JOB[3075769]</t>
  </si>
  <si>
    <t>SHOP 3 36 PARK RD</t>
  </si>
  <si>
    <t>MILTON</t>
  </si>
  <si>
    <t>Fri 22/11/2019 15:00</t>
  </si>
  <si>
    <t>Mon 25/11/2019 15:00</t>
  </si>
  <si>
    <t>20191117556</t>
  </si>
  <si>
    <t>Fri 22/11/2019 15:03</t>
  </si>
  <si>
    <t>Fri 22/11/2019 19:05</t>
  </si>
  <si>
    <t>20191117561</t>
  </si>
  <si>
    <t>Fri 22/11/2019 15:05</t>
  </si>
  <si>
    <t>20191117562</t>
  </si>
  <si>
    <t>Fri 22/11/2019 15:06</t>
  </si>
  <si>
    <t>20191117575</t>
  </si>
  <si>
    <t>25455000</t>
  </si>
  <si>
    <t>004907739</t>
  </si>
  <si>
    <t>PLASTER WAREHOUSE PTY LTD</t>
  </si>
  <si>
    <t>MEGAN HINDMARSH</t>
  </si>
  <si>
    <t>0754389299</t>
  </si>
  <si>
    <t>INSTALLED MOVE5000 11/03/2019 JOB[3078130]</t>
  </si>
  <si>
    <t>14 HELEN STREET</t>
  </si>
  <si>
    <t>CALOUNDRA WEST</t>
  </si>
  <si>
    <t>Fri 22/11/2019 15:13</t>
  </si>
  <si>
    <t>Sat 23/11/2019 15:15</t>
  </si>
  <si>
    <t>20191117577</t>
  </si>
  <si>
    <t>Fri 22/11/2019 15:14</t>
  </si>
  <si>
    <t>Mon 25/11/2019 15:15</t>
  </si>
  <si>
    <t>20191117599</t>
  </si>
  <si>
    <t>Fri 22/11/2019 15:23</t>
  </si>
  <si>
    <t>Sat 23/11/2019 10:55</t>
  </si>
  <si>
    <t>20191117625</t>
  </si>
  <si>
    <t>Fri 22/11/2019 15:35</t>
  </si>
  <si>
    <t>Sat 23/11/2019 10:35</t>
  </si>
  <si>
    <t>20191117634</t>
  </si>
  <si>
    <t>50632679</t>
  </si>
  <si>
    <t>42298585441251</t>
  </si>
  <si>
    <t xml:space="preserve">MINJI </t>
  </si>
  <si>
    <t>0450403113</t>
  </si>
  <si>
    <t>INSTALLED MOVE5000 30/10/2018 JOB[3010935]</t>
  </si>
  <si>
    <t>SHOP 003-004 STOCKLAND RD CLEVELAND SOUTH</t>
  </si>
  <si>
    <t>Fri 22/11/2019 15:36</t>
  </si>
  <si>
    <t>Sat 23/11/2019 09:40</t>
  </si>
  <si>
    <t>20191117637</t>
  </si>
  <si>
    <t>Fri 22/11/2019 15:37</t>
  </si>
  <si>
    <t>20191117649</t>
  </si>
  <si>
    <t>Fri 22/11/2019 15:42</t>
  </si>
  <si>
    <t>20191117652</t>
  </si>
  <si>
    <t>25592000</t>
  </si>
  <si>
    <t>001607381</t>
  </si>
  <si>
    <t>HARBOUR DAY SPA</t>
  </si>
  <si>
    <t xml:space="preserve">TRACEY IVANOVSKI </t>
  </si>
  <si>
    <t>0421768789</t>
  </si>
  <si>
    <t>INSTALLED MOVE5000 30/09/2019 JOB[3201840]</t>
  </si>
  <si>
    <t>SHOP 22 RABY BAY HARBOUR 152-156 SHORE STREET</t>
  </si>
  <si>
    <t>Fri 22/11/2019 15:44</t>
  </si>
  <si>
    <t>Sat 23/11/2019 09:45</t>
  </si>
  <si>
    <t>20191117661</t>
  </si>
  <si>
    <t>50634112</t>
  </si>
  <si>
    <t>42298585455707</t>
  </si>
  <si>
    <t>PUNCH LANE WINE BAR RESTAURANT</t>
  </si>
  <si>
    <t>MARTIN PIRC</t>
  </si>
  <si>
    <t>0439613782</t>
  </si>
  <si>
    <t>INSTALLED MOVE5000 25/02/2019 JOB[3068155]</t>
  </si>
  <si>
    <t>43 LITTLE BOURKE ST</t>
  </si>
  <si>
    <t>Fri 22/11/2019 15:47</t>
  </si>
  <si>
    <t>20191117672</t>
  </si>
  <si>
    <t>50628968</t>
  </si>
  <si>
    <t>42298585411072</t>
  </si>
  <si>
    <t>THE LUCKY CHARM HERVEY BAY</t>
  </si>
  <si>
    <t>4655</t>
  </si>
  <si>
    <t>GREGORY BAARTZ</t>
  </si>
  <si>
    <t>0741283523</t>
  </si>
  <si>
    <t>INSTALLED MOVE5000INT 30/01/2018 JOB[2840213]</t>
  </si>
  <si>
    <t>H25 PIALBA PLACE 30 MAIN STREET</t>
  </si>
  <si>
    <t>PIALBA</t>
  </si>
  <si>
    <t>Fri 22/11/2019 15:56</t>
  </si>
  <si>
    <t>Sat 23/11/2019 16:00</t>
  </si>
  <si>
    <t>20191117711</t>
  </si>
  <si>
    <t>50637641</t>
  </si>
  <si>
    <t>42298585485670</t>
  </si>
  <si>
    <t>FRESH TRADING CO FOODS PTY LTD</t>
  </si>
  <si>
    <t>6401</t>
  </si>
  <si>
    <t>JOHN WOOD</t>
  </si>
  <si>
    <t>0438396072</t>
  </si>
  <si>
    <t>INSTALLED MOVE5000POS 08/10/2019 JOB[3202544]</t>
  </si>
  <si>
    <t>COMMUNICATION - POSGATE</t>
  </si>
  <si>
    <t>CNR GREAT HIGHWAY AND YILGAM AVE</t>
  </si>
  <si>
    <t>NORTHAM</t>
  </si>
  <si>
    <t>Fri 22/11/2019 16:31</t>
  </si>
  <si>
    <t>Mon 25/11/2019 16:35</t>
  </si>
  <si>
    <t>20191117720</t>
  </si>
  <si>
    <t>Fri 22/11/2019 16:39</t>
  </si>
  <si>
    <t>20191117721</t>
  </si>
  <si>
    <t>25336001</t>
  </si>
  <si>
    <t>42298585340610</t>
  </si>
  <si>
    <t>CASHLESS RETAIL T103P MOBILE- SPRINGWOOD NISSAN</t>
  </si>
  <si>
    <t>JOHN LESLIE HAWKINS</t>
  </si>
  <si>
    <t>0734428200</t>
  </si>
  <si>
    <t>UPGRADED TO MOVE5000 11/03/2019 JOB[3080796]</t>
  </si>
  <si>
    <t>56 PARRAMATTA RD</t>
  </si>
  <si>
    <t>SLACKS CREEK</t>
  </si>
  <si>
    <t>Fri 22/11/2019 16:40</t>
  </si>
  <si>
    <t>Sat 23/11/2019 12:10</t>
  </si>
  <si>
    <t>20191117722</t>
  </si>
  <si>
    <t>50629382</t>
  </si>
  <si>
    <t>42298585414068</t>
  </si>
  <si>
    <t>CHARITY</t>
  </si>
  <si>
    <t>LIGHTHOUSE CARE</t>
  </si>
  <si>
    <t>4129</t>
  </si>
  <si>
    <t>RONALD HILL</t>
  </si>
  <si>
    <t>0738060639</t>
  </si>
  <si>
    <t>INSTALLED MOVE5000INT 13/03/2018 JOB[2867140]</t>
  </si>
  <si>
    <t>17 MONTE KHOURY DR</t>
  </si>
  <si>
    <t>LOGANHOLME</t>
  </si>
  <si>
    <t>&lt;21/&gt;&lt;83/&gt;&lt;38/&gt;&lt;71/&gt;&lt;40/&gt;&lt;41/&gt;&lt;68/&gt;&lt;46/&gt;&lt;72/&gt;&lt;73/&gt;&lt;74/&gt;&lt;75/&gt;&lt;76/&gt;&lt;77/&gt;&lt;58/&gt;&lt;59/&gt;&lt;60/&gt;&lt;61/&gt;&lt;62/&gt;&lt;63/&gt;&lt;64/&gt;&lt;65/&gt;&lt;66/&gt;&lt;130&gt;NBC24&lt;/130&gt;&lt;131&gt;USB&lt;/131&gt;&lt;132&gt;Pinpad Internal Modem (NPT)&lt;/132&gt;</t>
  </si>
  <si>
    <t>20191117725</t>
  </si>
  <si>
    <t>50634944</t>
  </si>
  <si>
    <t>42298585461747</t>
  </si>
  <si>
    <t>UNDER ARMOUR UNI HILL</t>
  </si>
  <si>
    <t>3083</t>
  </si>
  <si>
    <t>INSTALLED MOVE5000INT 17/05/2019 JOB[3093571]</t>
  </si>
  <si>
    <t>T 106 B UNI HILL FACTORY OULETS PLENTY RD</t>
  </si>
  <si>
    <t>BUNDOORA</t>
  </si>
  <si>
    <t>Fri 22/11/2019 16:42</t>
  </si>
  <si>
    <t>20191117728</t>
  </si>
  <si>
    <t>25267010</t>
  </si>
  <si>
    <t>42298585340735</t>
  </si>
  <si>
    <t>ARCADE NIGHTCLUB</t>
  </si>
  <si>
    <t>CAMEYRON CAMPBELL</t>
  </si>
  <si>
    <t>0420944297</t>
  </si>
  <si>
    <t>UPGRADED TO MOVE5000 24/10/2019 JOB[3215444]</t>
  </si>
  <si>
    <t>4 REID PROMENADE</t>
  </si>
  <si>
    <t>Fri 22/11/2019 16:43</t>
  </si>
  <si>
    <t>Fri 22/11/2019 20:45</t>
  </si>
  <si>
    <t>20191117751</t>
  </si>
  <si>
    <t>POSGATE - PINPAD OFFLINE</t>
  </si>
  <si>
    <t>Fri 22/11/2019 16:52</t>
  </si>
  <si>
    <t>20191117754</t>
  </si>
  <si>
    <t>50632393</t>
  </si>
  <si>
    <t>42298585438497</t>
  </si>
  <si>
    <t>SANDWICH CHEFS SUNBURY</t>
  </si>
  <si>
    <t>3429</t>
  </si>
  <si>
    <t>PRAKASH ADHIKARI</t>
  </si>
  <si>
    <t>0450707179</t>
  </si>
  <si>
    <t>INSTALLED MOVE5000INT 29/10/2018 JOB[3001751]</t>
  </si>
  <si>
    <t>SHOP 10 28 EVANS ST</t>
  </si>
  <si>
    <t>SUNBURY</t>
  </si>
  <si>
    <t>20191117773</t>
  </si>
  <si>
    <t>25584200</t>
  </si>
  <si>
    <t>42298585392140</t>
  </si>
  <si>
    <t>SALTIMBOCCA</t>
  </si>
  <si>
    <t>ESPOSITO MASSIMO</t>
  </si>
  <si>
    <t>0395850295</t>
  </si>
  <si>
    <t>INSTALLED MOVE5000 13/09/2019 JOB[3186252]</t>
  </si>
  <si>
    <t>338 CHARMAN RD</t>
  </si>
  <si>
    <t>Fri 22/11/2019 17:03</t>
  </si>
  <si>
    <t>20191117778</t>
  </si>
  <si>
    <t>20191117789</t>
  </si>
  <si>
    <t>Sat 23/11/2019 11:15</t>
  </si>
  <si>
    <t>20191117797</t>
  </si>
  <si>
    <t>Fri 22/11/2019 17:18</t>
  </si>
  <si>
    <t>20191117798</t>
  </si>
  <si>
    <t>BASE ERROR</t>
  </si>
  <si>
    <t>Fri 22/11/2019 17:19</t>
  </si>
  <si>
    <t>Sat 23/11/2019 11:20</t>
  </si>
  <si>
    <t>20191117829</t>
  </si>
  <si>
    <t>50630213</t>
  </si>
  <si>
    <t>42298585420727</t>
  </si>
  <si>
    <t>DEALERS CAR AND TRUCK</t>
  </si>
  <si>
    <t>INSTALLED T103PMOBILE 19/05/2018 JOB[2911156]</t>
  </si>
  <si>
    <t>USER MANAGEMENT</t>
  </si>
  <si>
    <t>Fri 22/11/2019 18:06</t>
  </si>
  <si>
    <t>Sat 23/11/2019 12:00</t>
  </si>
  <si>
    <t>&lt;21&gt;&lt;/21&gt;&lt;83&gt;31467&lt;/83&gt;</t>
  </si>
  <si>
    <t>Create a bar graph that looks like the screenshot above using the below data and formatting options</t>
  </si>
  <si>
    <r>
      <rPr>
        <b/>
        <sz val="11"/>
        <color theme="1"/>
        <rFont val="Calibri"/>
        <family val="2"/>
        <scheme val="minor"/>
      </rPr>
      <t>Chart title:</t>
    </r>
    <r>
      <rPr>
        <sz val="11"/>
        <color theme="1"/>
        <rFont val="Calibri"/>
        <family val="2"/>
        <scheme val="minor"/>
      </rPr>
      <t xml:space="preserve"> Bold - Size: 14</t>
    </r>
  </si>
  <si>
    <r>
      <rPr>
        <b/>
        <sz val="11"/>
        <color theme="1"/>
        <rFont val="Calibri"/>
        <family val="2"/>
        <scheme val="minor"/>
      </rPr>
      <t>Data labels</t>
    </r>
    <r>
      <rPr>
        <sz val="11"/>
        <color theme="1"/>
        <rFont val="Calibri"/>
        <family val="2"/>
        <scheme val="minor"/>
      </rPr>
      <t xml:space="preserve"> font: Bold - Size: 10 </t>
    </r>
  </si>
  <si>
    <r>
      <rPr>
        <b/>
        <sz val="11"/>
        <color theme="1"/>
        <rFont val="Calibri"/>
        <family val="2"/>
        <scheme val="minor"/>
      </rPr>
      <t>Data Labels</t>
    </r>
    <r>
      <rPr>
        <sz val="11"/>
        <color theme="1"/>
        <rFont val="Calibri"/>
        <family val="2"/>
        <scheme val="minor"/>
      </rPr>
      <t>: Custom color - Red: 63 Green: 87 Blue: 101</t>
    </r>
  </si>
  <si>
    <r>
      <rPr>
        <b/>
        <sz val="11"/>
        <color theme="1"/>
        <rFont val="Calibri"/>
        <family val="2"/>
        <scheme val="minor"/>
      </rPr>
      <t>Bar:</t>
    </r>
    <r>
      <rPr>
        <sz val="11"/>
        <color theme="1"/>
        <rFont val="Calibri"/>
        <family val="2"/>
        <scheme val="minor"/>
      </rPr>
      <t xml:space="preserve"> Custom color - Red: 48 Green: 58 Blue: 66</t>
    </r>
  </si>
  <si>
    <r>
      <rPr>
        <b/>
        <sz val="11"/>
        <color theme="1"/>
        <rFont val="Calibri"/>
        <family val="2"/>
        <scheme val="minor"/>
      </rPr>
      <t xml:space="preserve">Line: </t>
    </r>
    <r>
      <rPr>
        <sz val="11"/>
        <color theme="1"/>
        <rFont val="Calibri"/>
        <family val="2"/>
        <scheme val="minor"/>
      </rPr>
      <t>Custom color - Red: 241 Green: 85 Blue: 35</t>
    </r>
  </si>
  <si>
    <r>
      <rPr>
        <b/>
        <sz val="11"/>
        <color theme="1"/>
        <rFont val="Calibri"/>
        <family val="2"/>
        <scheme val="minor"/>
      </rPr>
      <t xml:space="preserve">Vertical axis </t>
    </r>
    <r>
      <rPr>
        <sz val="11"/>
        <color theme="1"/>
        <rFont val="Calibri"/>
        <family val="2"/>
        <scheme val="minor"/>
      </rPr>
      <t>format: Min: 80 Max: 100 Major: 5</t>
    </r>
  </si>
  <si>
    <t>Grand Total</t>
  </si>
  <si>
    <t>ASAT</t>
  </si>
  <si>
    <t>AHT</t>
  </si>
  <si>
    <t>(All)</t>
  </si>
  <si>
    <t>Average of ASAT</t>
  </si>
  <si>
    <t>Row Labels</t>
  </si>
  <si>
    <t>Year</t>
  </si>
  <si>
    <t>Count of RequiredDateTimeLocal</t>
  </si>
  <si>
    <t>Handling Time (Mins)</t>
  </si>
  <si>
    <t>Average of Handling Time (Mins)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</si>
</sst>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
    <numFmt numFmtId="165" formatCode="&quot;$&quot;#,##0"/>
    <numFmt numFmtId="166" formatCode="0.0000%"/>
    <numFmt numFmtId="167" formatCode="0.00;[Red]0.00"/>
    <numFmt numFmtId="168" formatCode="yyyy"/>
    <numFmt numFmtId="169" formatCode="ss:mm:hh"/>
  </numFmts>
  <fonts count="19" x14ac:knownFonts="1">
    <font>
      <sz val="11"/>
      <color theme="1"/>
      <name val="Calibri"/>
      <family val="2"/>
      <scheme val="minor"/>
    </font>
    <font>
      <sz val="10"/>
      <name val="Arial"/>
      <family val="2"/>
    </font>
    <font>
      <b/>
      <sz val="10"/>
      <name val="Arial"/>
      <family val="2"/>
    </font>
    <font>
      <sz val="11"/>
      <color theme="1"/>
      <name val="Calibri"/>
      <family val="2"/>
      <scheme val="minor"/>
    </font>
    <font>
      <b/>
      <sz val="11"/>
      <color theme="1"/>
      <name val="Calibri"/>
      <family val="2"/>
      <scheme val="minor"/>
    </font>
    <font>
      <sz val="10"/>
      <color theme="3" tint="0.39997558519241921"/>
      <name val="Arial"/>
      <family val="2"/>
    </font>
    <font>
      <sz val="10"/>
      <color rgb="FF0070C0"/>
      <name val="Arial"/>
      <family val="2"/>
    </font>
    <font>
      <sz val="10"/>
      <color theme="1"/>
      <name val="Arial"/>
      <family val="2"/>
    </font>
    <font>
      <b/>
      <sz val="11"/>
      <color theme="1"/>
      <name val="Calibri"/>
      <family val="2"/>
      <charset val="238"/>
      <scheme val="minor"/>
    </font>
    <font>
      <sz val="10"/>
      <color rgb="FF252C2F"/>
      <name val="Arial"/>
      <family val="2"/>
    </font>
    <font>
      <b/>
      <i/>
      <sz val="16"/>
      <color theme="1"/>
      <name val="Calibri"/>
      <family val="2"/>
      <scheme val="minor"/>
    </font>
    <font>
      <i/>
      <sz val="11"/>
      <color theme="1"/>
      <name val="Calibri"/>
      <family val="2"/>
      <scheme val="minor"/>
    </font>
    <font>
      <sz val="9"/>
      <name val="Calibri"/>
      <family val="2"/>
      <scheme val="minor"/>
    </font>
    <font>
      <b/>
      <sz val="9"/>
      <color theme="0"/>
      <name val="Calibri"/>
      <family val="2"/>
      <scheme val="minor"/>
    </font>
    <font>
      <b/>
      <sz val="9"/>
      <name val="Calibri"/>
      <family val="2"/>
      <scheme val="minor"/>
    </font>
    <font>
      <b/>
      <sz val="10"/>
      <color indexed="9"/>
      <name val="Arial"/>
      <family val="2"/>
    </font>
    <font>
      <b/>
      <sz val="22"/>
      <name val="Arial"/>
      <family val="2"/>
    </font>
    <font>
      <b/>
      <sz val="12"/>
      <name val="Arial"/>
      <family val="2"/>
    </font>
    <font>
      <sz val="10"/>
      <name val="Times New Roman"/>
      <family val="1"/>
    </font>
  </fonts>
  <fills count="10">
    <fill>
      <patternFill patternType="none"/>
    </fill>
    <fill>
      <patternFill patternType="gray125"/>
    </fill>
    <fill>
      <patternFill patternType="solid">
        <fgColor theme="1" tint="0.34998626667073579"/>
        <bgColor indexed="64"/>
      </patternFill>
    </fill>
    <fill>
      <patternFill patternType="solid">
        <fgColor rgb="FFFFFF00"/>
        <bgColor indexed="64"/>
      </patternFill>
    </fill>
    <fill>
      <patternFill patternType="solid">
        <fgColor rgb="FF0070C0"/>
        <bgColor indexed="64"/>
      </patternFill>
    </fill>
    <fill>
      <patternFill patternType="solid">
        <fgColor theme="0" tint="-0.14999847407452621"/>
        <bgColor indexed="64"/>
      </patternFill>
    </fill>
    <fill>
      <patternFill patternType="solid">
        <fgColor indexed="9"/>
        <bgColor indexed="64"/>
      </patternFill>
    </fill>
    <fill>
      <patternFill patternType="solid">
        <fgColor indexed="42"/>
        <bgColor indexed="64"/>
      </patternFill>
    </fill>
    <fill>
      <patternFill patternType="solid">
        <fgColor indexed="41"/>
        <bgColor indexed="64"/>
      </patternFill>
    </fill>
    <fill>
      <patternFill patternType="solid">
        <fgColor indexed="8"/>
        <bgColor indexed="64"/>
      </patternFill>
    </fill>
  </fills>
  <borders count="2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thin">
        <color indexed="64"/>
      </right>
      <top style="medium">
        <color indexed="64"/>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s>
  <cellStyleXfs count="6">
    <xf numFmtId="0" fontId="0" fillId="0" borderId="0"/>
    <xf numFmtId="0" fontId="1" fillId="0" borderId="0"/>
    <xf numFmtId="9" fontId="3" fillId="0" borderId="0" applyFont="0" applyFill="0" applyBorder="0" applyAlignment="0" applyProtection="0"/>
    <xf numFmtId="0" fontId="3" fillId="0" borderId="0"/>
    <xf numFmtId="0" fontId="1" fillId="0" borderId="0" applyNumberFormat="0" applyFill="0" applyBorder="0" applyAlignment="0" applyProtection="0"/>
    <xf numFmtId="9" fontId="1" fillId="0" borderId="0" applyFont="0" applyFill="0" applyBorder="0" applyAlignment="0" applyProtection="0"/>
  </cellStyleXfs>
  <cellXfs count="157">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xf numFmtId="164" fontId="1" fillId="0" borderId="0" xfId="1" applyNumberFormat="1" applyAlignment="1">
      <alignment horizontal="center" vertical="center"/>
    </xf>
    <xf numFmtId="0" fontId="8" fillId="2" borderId="1" xfId="0" applyFont="1" applyFill="1" applyBorder="1"/>
    <xf numFmtId="0" fontId="8" fillId="0" borderId="1" xfId="0" applyFont="1" applyBorder="1"/>
    <xf numFmtId="0" fontId="0" fillId="2"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164" fontId="0" fillId="0" borderId="0" xfId="0" applyNumberFormat="1" applyAlignment="1">
      <alignment horizontal="center" vertical="center" wrapText="1"/>
    </xf>
    <xf numFmtId="0" fontId="4" fillId="0" borderId="0" xfId="0" applyFont="1" applyAlignment="1">
      <alignment horizontal="left" vertical="center" wrapText="1"/>
    </xf>
    <xf numFmtId="0" fontId="0" fillId="0" borderId="0" xfId="0" applyAlignment="1">
      <alignment horizontal="left" vertical="center" wrapText="1"/>
    </xf>
    <xf numFmtId="14" fontId="0" fillId="0" borderId="0" xfId="0" applyNumberFormat="1" applyAlignment="1">
      <alignment horizontal="center" vertical="center"/>
    </xf>
    <xf numFmtId="164" fontId="0" fillId="0" borderId="0" xfId="0" applyNumberFormat="1" applyAlignment="1">
      <alignment horizontal="center" vertical="center"/>
    </xf>
    <xf numFmtId="0" fontId="0" fillId="0" borderId="0" xfId="0" applyFont="1" applyAlignment="1">
      <alignment horizontal="left" vertical="center" wrapText="1"/>
    </xf>
    <xf numFmtId="0" fontId="4" fillId="0" borderId="0" xfId="0" applyFont="1" applyAlignment="1">
      <alignment horizontal="left" vertical="center"/>
    </xf>
    <xf numFmtId="0" fontId="9" fillId="0" borderId="0" xfId="0" applyFont="1" applyAlignment="1">
      <alignment horizontal="center" vertical="center"/>
    </xf>
    <xf numFmtId="0" fontId="2" fillId="0" borderId="0" xfId="1" applyFont="1" applyAlignment="1">
      <alignment horizontal="center" vertical="center"/>
    </xf>
    <xf numFmtId="0" fontId="1" fillId="0" borderId="0" xfId="1" applyAlignment="1">
      <alignment horizontal="center" vertical="center"/>
    </xf>
    <xf numFmtId="165" fontId="5" fillId="0" borderId="0" xfId="1" applyNumberFormat="1" applyFont="1" applyAlignment="1">
      <alignment horizontal="center" vertical="center"/>
    </xf>
    <xf numFmtId="164" fontId="1" fillId="0" borderId="0" xfId="1" applyNumberFormat="1" applyFont="1" applyAlignment="1">
      <alignment horizontal="center" vertical="center"/>
    </xf>
    <xf numFmtId="0" fontId="5" fillId="0" borderId="0" xfId="1" applyFont="1" applyAlignment="1">
      <alignment horizontal="center" vertical="center"/>
    </xf>
    <xf numFmtId="164" fontId="1" fillId="0" borderId="0" xfId="1" applyNumberFormat="1" applyBorder="1" applyAlignment="1">
      <alignment horizontal="center" vertical="center"/>
    </xf>
    <xf numFmtId="166" fontId="6" fillId="0" borderId="0" xfId="2" applyNumberFormat="1" applyFont="1" applyAlignment="1">
      <alignment horizontal="center" vertical="center"/>
    </xf>
    <xf numFmtId="10" fontId="1" fillId="0" borderId="0" xfId="2" applyNumberFormat="1" applyFont="1" applyAlignment="1">
      <alignment horizontal="center" vertical="center"/>
    </xf>
    <xf numFmtId="164" fontId="6" fillId="0" borderId="0" xfId="1" applyNumberFormat="1" applyFont="1" applyAlignment="1">
      <alignment horizontal="center" vertical="center"/>
    </xf>
    <xf numFmtId="0" fontId="1" fillId="0" borderId="0" xfId="1" applyFill="1" applyAlignment="1">
      <alignment horizontal="left" vertical="center" wrapText="1"/>
    </xf>
    <xf numFmtId="0" fontId="7" fillId="0" borderId="0" xfId="0" quotePrefix="1" applyFont="1" applyAlignment="1">
      <alignment horizontal="left" vertical="center" wrapText="1"/>
    </xf>
    <xf numFmtId="0" fontId="8" fillId="0" borderId="1" xfId="0" applyFont="1" applyBorder="1" applyAlignment="1">
      <alignment horizontal="center" vertical="center" wrapText="1"/>
    </xf>
    <xf numFmtId="0" fontId="3" fillId="0" borderId="0" xfId="3"/>
    <xf numFmtId="0" fontId="10" fillId="0" borderId="0" xfId="3" applyFont="1"/>
    <xf numFmtId="0" fontId="3" fillId="0" borderId="3" xfId="3" applyBorder="1"/>
    <xf numFmtId="0" fontId="3" fillId="0" borderId="4" xfId="3" applyBorder="1"/>
    <xf numFmtId="0" fontId="3" fillId="0" borderId="5" xfId="3" applyBorder="1"/>
    <xf numFmtId="0" fontId="3" fillId="0" borderId="6" xfId="3" applyBorder="1"/>
    <xf numFmtId="0" fontId="3" fillId="0" borderId="0" xfId="3" applyBorder="1"/>
    <xf numFmtId="0" fontId="3" fillId="0" borderId="7" xfId="3" applyBorder="1"/>
    <xf numFmtId="0" fontId="4" fillId="0" borderId="2" xfId="3" applyFont="1" applyBorder="1"/>
    <xf numFmtId="0" fontId="11" fillId="0" borderId="2" xfId="3" applyFont="1" applyBorder="1"/>
    <xf numFmtId="0" fontId="3" fillId="0" borderId="2" xfId="3" applyFont="1" applyBorder="1" applyAlignment="1">
      <alignment horizontal="center"/>
    </xf>
    <xf numFmtId="0" fontId="1" fillId="0" borderId="0" xfId="4" applyBorder="1"/>
    <xf numFmtId="0" fontId="11" fillId="0" borderId="2" xfId="3" applyFont="1" applyFill="1" applyBorder="1"/>
    <xf numFmtId="0" fontId="3" fillId="0" borderId="8" xfId="3" applyBorder="1"/>
    <xf numFmtId="0" fontId="3" fillId="0" borderId="9" xfId="3" applyBorder="1"/>
    <xf numFmtId="0" fontId="1" fillId="0" borderId="9" xfId="4" applyBorder="1"/>
    <xf numFmtId="0" fontId="3" fillId="0" borderId="10" xfId="3" applyBorder="1"/>
    <xf numFmtId="0" fontId="1" fillId="0" borderId="0" xfId="4"/>
    <xf numFmtId="0" fontId="12" fillId="0" borderId="0" xfId="4" applyFont="1" applyAlignment="1">
      <alignment horizontal="center" vertical="center"/>
    </xf>
    <xf numFmtId="0" fontId="13" fillId="4" borderId="2" xfId="4" applyFont="1" applyFill="1" applyBorder="1" applyAlignment="1">
      <alignment horizontal="center" vertical="center"/>
    </xf>
    <xf numFmtId="0" fontId="12" fillId="0" borderId="2" xfId="4" applyFont="1" applyBorder="1" applyAlignment="1">
      <alignment horizontal="center" vertical="center"/>
    </xf>
    <xf numFmtId="0" fontId="14" fillId="5" borderId="2" xfId="4" applyFont="1" applyFill="1" applyBorder="1" applyAlignment="1">
      <alignment horizontal="center" vertical="center"/>
    </xf>
    <xf numFmtId="0" fontId="12" fillId="5" borderId="2" xfId="4" applyFont="1" applyFill="1" applyBorder="1" applyAlignment="1">
      <alignment horizontal="center" vertical="center"/>
    </xf>
    <xf numFmtId="0" fontId="14" fillId="0" borderId="0" xfId="4" applyFont="1" applyAlignment="1">
      <alignment horizontal="left" vertical="center"/>
    </xf>
    <xf numFmtId="0" fontId="12" fillId="0" borderId="0" xfId="4" applyFont="1" applyAlignment="1">
      <alignment horizontal="left" vertical="center"/>
    </xf>
    <xf numFmtId="0" fontId="1" fillId="6" borderId="0" xfId="4" applyFont="1" applyFill="1" applyProtection="1">
      <protection hidden="1"/>
    </xf>
    <xf numFmtId="10" fontId="1" fillId="6" borderId="0" xfId="4" applyNumberFormat="1" applyFont="1" applyFill="1" applyAlignment="1" applyProtection="1">
      <alignment horizontal="center"/>
      <protection hidden="1"/>
    </xf>
    <xf numFmtId="0" fontId="1" fillId="6" borderId="3" xfId="4" applyFont="1" applyFill="1" applyBorder="1" applyAlignment="1" applyProtection="1">
      <protection hidden="1"/>
    </xf>
    <xf numFmtId="0" fontId="1" fillId="6" borderId="4" xfId="4" applyFont="1" applyFill="1" applyBorder="1" applyAlignment="1" applyProtection="1">
      <protection hidden="1"/>
    </xf>
    <xf numFmtId="0" fontId="15" fillId="0" borderId="4" xfId="4" applyFont="1" applyFill="1" applyBorder="1" applyAlignment="1" applyProtection="1">
      <protection hidden="1"/>
    </xf>
    <xf numFmtId="10" fontId="15" fillId="0" borderId="4" xfId="4" applyNumberFormat="1" applyFont="1" applyFill="1" applyBorder="1" applyAlignment="1" applyProtection="1">
      <protection hidden="1"/>
    </xf>
    <xf numFmtId="0" fontId="1" fillId="6" borderId="5" xfId="4" applyFont="1" applyFill="1" applyBorder="1" applyAlignment="1" applyProtection="1">
      <protection hidden="1"/>
    </xf>
    <xf numFmtId="0" fontId="1" fillId="6" borderId="6" xfId="4" applyFont="1" applyFill="1" applyBorder="1" applyAlignment="1" applyProtection="1">
      <protection hidden="1"/>
    </xf>
    <xf numFmtId="0" fontId="1" fillId="0" borderId="7" xfId="4" applyFont="1" applyFill="1" applyBorder="1" applyAlignment="1" applyProtection="1">
      <protection hidden="1"/>
    </xf>
    <xf numFmtId="0" fontId="2" fillId="6" borderId="14" xfId="4" applyFont="1" applyFill="1" applyBorder="1" applyAlignment="1" applyProtection="1">
      <alignment horizontal="center"/>
      <protection hidden="1"/>
    </xf>
    <xf numFmtId="0" fontId="2" fillId="6" borderId="15" xfId="4" applyFont="1" applyFill="1" applyBorder="1" applyAlignment="1" applyProtection="1">
      <alignment horizontal="center"/>
      <protection hidden="1"/>
    </xf>
    <xf numFmtId="2" fontId="2" fillId="7" borderId="15" xfId="4" applyNumberFormat="1" applyFont="1" applyFill="1" applyBorder="1" applyAlignment="1" applyProtection="1">
      <alignment horizontal="center"/>
      <protection hidden="1"/>
    </xf>
    <xf numFmtId="10" fontId="2" fillId="7" borderId="15" xfId="4" applyNumberFormat="1" applyFont="1" applyFill="1" applyBorder="1" applyAlignment="1" applyProtection="1">
      <alignment horizontal="center"/>
      <protection hidden="1"/>
    </xf>
    <xf numFmtId="10" fontId="2" fillId="8" borderId="16" xfId="4" applyNumberFormat="1" applyFont="1" applyFill="1" applyBorder="1" applyAlignment="1" applyProtection="1">
      <alignment horizontal="center"/>
      <protection hidden="1"/>
    </xf>
    <xf numFmtId="0" fontId="1" fillId="6" borderId="17" xfId="4" applyFont="1" applyFill="1" applyBorder="1" applyAlignment="1" applyProtection="1">
      <alignment horizontal="center"/>
      <protection hidden="1"/>
    </xf>
    <xf numFmtId="0" fontId="1" fillId="6" borderId="2" xfId="4" applyFont="1" applyFill="1" applyBorder="1" applyAlignment="1" applyProtection="1">
      <protection hidden="1"/>
    </xf>
    <xf numFmtId="2" fontId="1" fillId="7" borderId="2" xfId="4" applyNumberFormat="1" applyFont="1" applyFill="1" applyBorder="1" applyAlignment="1" applyProtection="1">
      <alignment horizontal="center"/>
      <protection hidden="1"/>
    </xf>
    <xf numFmtId="10" fontId="1" fillId="7" borderId="2" xfId="4" applyNumberFormat="1" applyFont="1" applyFill="1" applyBorder="1" applyAlignment="1" applyProtection="1">
      <alignment horizontal="center"/>
      <protection hidden="1"/>
    </xf>
    <xf numFmtId="10" fontId="1" fillId="8" borderId="18" xfId="4" applyNumberFormat="1" applyFont="1" applyFill="1" applyBorder="1" applyAlignment="1" applyProtection="1">
      <alignment horizontal="center"/>
      <protection hidden="1"/>
    </xf>
    <xf numFmtId="0" fontId="1" fillId="6" borderId="0" xfId="4" applyFont="1" applyFill="1" applyBorder="1" applyProtection="1">
      <protection hidden="1"/>
    </xf>
    <xf numFmtId="0" fontId="1" fillId="0" borderId="0" xfId="4" applyFont="1" applyFill="1" applyBorder="1" applyAlignment="1" applyProtection="1">
      <protection hidden="1"/>
    </xf>
    <xf numFmtId="0" fontId="2" fillId="0" borderId="0" xfId="4" applyFont="1" applyFill="1" applyBorder="1" applyAlignment="1" applyProtection="1">
      <protection hidden="1"/>
    </xf>
    <xf numFmtId="10" fontId="2" fillId="0" borderId="0" xfId="4" applyNumberFormat="1" applyFont="1" applyFill="1" applyBorder="1" applyAlignment="1" applyProtection="1">
      <protection hidden="1"/>
    </xf>
    <xf numFmtId="0" fontId="2" fillId="0" borderId="0" xfId="4" applyFont="1" applyFill="1" applyBorder="1" applyAlignment="1" applyProtection="1">
      <alignment horizontal="left" vertical="top"/>
      <protection hidden="1"/>
    </xf>
    <xf numFmtId="0" fontId="2" fillId="0" borderId="1" xfId="4" applyFont="1" applyFill="1" applyBorder="1" applyAlignment="1" applyProtection="1">
      <alignment horizontal="left"/>
      <protection locked="0"/>
    </xf>
    <xf numFmtId="10" fontId="1" fillId="6" borderId="0" xfId="4" applyNumberFormat="1" applyFont="1" applyFill="1" applyBorder="1" applyProtection="1">
      <protection hidden="1"/>
    </xf>
    <xf numFmtId="0" fontId="2" fillId="0" borderId="0" xfId="4" applyFont="1" applyFill="1" applyBorder="1" applyAlignment="1" applyProtection="1">
      <alignment horizontal="left" vertical="center"/>
      <protection hidden="1"/>
    </xf>
    <xf numFmtId="0" fontId="1" fillId="0" borderId="0" xfId="4" applyFont="1" applyFill="1" applyBorder="1" applyAlignment="1" applyProtection="1">
      <alignment vertical="center"/>
      <protection hidden="1"/>
    </xf>
    <xf numFmtId="10" fontId="1" fillId="0" borderId="0" xfId="4" applyNumberFormat="1" applyFont="1" applyFill="1" applyBorder="1" applyAlignment="1" applyProtection="1">
      <alignment vertical="center"/>
      <protection hidden="1"/>
    </xf>
    <xf numFmtId="0" fontId="15" fillId="9" borderId="20" xfId="4" applyFont="1" applyFill="1" applyBorder="1" applyAlignment="1" applyProtection="1">
      <alignment horizontal="center"/>
      <protection hidden="1"/>
    </xf>
    <xf numFmtId="0" fontId="15" fillId="9" borderId="15" xfId="4" applyFont="1" applyFill="1" applyBorder="1" applyAlignment="1" applyProtection="1">
      <alignment horizontal="center"/>
      <protection hidden="1"/>
    </xf>
    <xf numFmtId="10" fontId="15" fillId="9" borderId="15" xfId="4" applyNumberFormat="1" applyFont="1" applyFill="1" applyBorder="1" applyAlignment="1" applyProtection="1">
      <alignment horizontal="center"/>
      <protection hidden="1"/>
    </xf>
    <xf numFmtId="0" fontId="15" fillId="9" borderId="16" xfId="4" applyFont="1" applyFill="1" applyBorder="1" applyAlignment="1" applyProtection="1">
      <alignment horizontal="center"/>
      <protection hidden="1"/>
    </xf>
    <xf numFmtId="0" fontId="1" fillId="6" borderId="7" xfId="4" applyFont="1" applyFill="1" applyBorder="1" applyAlignment="1" applyProtection="1">
      <protection hidden="1"/>
    </xf>
    <xf numFmtId="0" fontId="2" fillId="0" borderId="22" xfId="4" applyFont="1" applyFill="1" applyBorder="1" applyAlignment="1" applyProtection="1">
      <alignment vertical="center"/>
      <protection hidden="1"/>
    </xf>
    <xf numFmtId="10" fontId="2" fillId="0" borderId="2" xfId="5" applyNumberFormat="1" applyFont="1" applyFill="1" applyBorder="1" applyAlignment="1" applyProtection="1">
      <alignment horizontal="center"/>
      <protection hidden="1"/>
    </xf>
    <xf numFmtId="10" fontId="2" fillId="0" borderId="2" xfId="4" applyNumberFormat="1" applyFont="1" applyFill="1" applyBorder="1" applyAlignment="1" applyProtection="1">
      <alignment horizontal="center"/>
      <protection hidden="1"/>
    </xf>
    <xf numFmtId="0" fontId="1" fillId="6" borderId="23" xfId="4" applyFont="1" applyFill="1" applyBorder="1" applyAlignment="1" applyProtection="1">
      <alignment horizontal="center"/>
      <protection hidden="1"/>
    </xf>
    <xf numFmtId="0" fontId="1" fillId="6" borderId="24" xfId="4" applyFont="1" applyFill="1" applyBorder="1" applyAlignment="1" applyProtection="1">
      <protection hidden="1"/>
    </xf>
    <xf numFmtId="2" fontId="1" fillId="7" borderId="24" xfId="4" applyNumberFormat="1" applyFont="1" applyFill="1" applyBorder="1" applyAlignment="1" applyProtection="1">
      <alignment horizontal="center"/>
      <protection hidden="1"/>
    </xf>
    <xf numFmtId="10" fontId="1" fillId="7" borderId="24" xfId="4" applyNumberFormat="1" applyFont="1" applyFill="1" applyBorder="1" applyAlignment="1" applyProtection="1">
      <alignment horizontal="center"/>
      <protection hidden="1"/>
    </xf>
    <xf numFmtId="10" fontId="1" fillId="8" borderId="25" xfId="4" applyNumberFormat="1" applyFont="1" applyFill="1" applyBorder="1" applyAlignment="1" applyProtection="1">
      <alignment horizontal="center"/>
      <protection hidden="1"/>
    </xf>
    <xf numFmtId="0" fontId="2" fillId="0" borderId="22" xfId="4" applyFont="1" applyFill="1" applyBorder="1" applyAlignment="1" applyProtection="1">
      <protection hidden="1"/>
    </xf>
    <xf numFmtId="2" fontId="2" fillId="0" borderId="2" xfId="5" applyNumberFormat="1" applyFont="1" applyFill="1" applyBorder="1" applyAlignment="1" applyProtection="1">
      <alignment horizontal="center"/>
      <protection hidden="1"/>
    </xf>
    <xf numFmtId="2" fontId="2" fillId="0" borderId="2" xfId="4" applyNumberFormat="1" applyFont="1" applyFill="1" applyBorder="1" applyAlignment="1" applyProtection="1">
      <alignment horizontal="center"/>
      <protection hidden="1"/>
    </xf>
    <xf numFmtId="0" fontId="2" fillId="0" borderId="27" xfId="4" applyFont="1" applyFill="1" applyBorder="1" applyAlignment="1" applyProtection="1">
      <protection hidden="1"/>
    </xf>
    <xf numFmtId="10" fontId="2" fillId="0" borderId="24" xfId="5" applyNumberFormat="1" applyFont="1" applyFill="1" applyBorder="1" applyAlignment="1" applyProtection="1">
      <alignment horizontal="center"/>
      <protection hidden="1"/>
    </xf>
    <xf numFmtId="10" fontId="2" fillId="0" borderId="24" xfId="4" applyNumberFormat="1" applyFont="1" applyFill="1" applyBorder="1" applyAlignment="1" applyProtection="1">
      <alignment horizontal="center"/>
      <protection hidden="1"/>
    </xf>
    <xf numFmtId="0" fontId="1" fillId="6" borderId="0" xfId="4" applyFont="1" applyFill="1" applyBorder="1" applyAlignment="1" applyProtection="1">
      <protection hidden="1"/>
    </xf>
    <xf numFmtId="0" fontId="1" fillId="0" borderId="0" xfId="4" applyFont="1" applyBorder="1" applyAlignment="1" applyProtection="1">
      <protection hidden="1"/>
    </xf>
    <xf numFmtId="10" fontId="1" fillId="0" borderId="0" xfId="4" applyNumberFormat="1" applyFont="1" applyBorder="1" applyAlignment="1" applyProtection="1">
      <protection hidden="1"/>
    </xf>
    <xf numFmtId="0" fontId="1" fillId="6" borderId="8" xfId="4" applyFont="1" applyFill="1" applyBorder="1" applyAlignment="1" applyProtection="1">
      <protection hidden="1"/>
    </xf>
    <xf numFmtId="0" fontId="1" fillId="6" borderId="9" xfId="4" applyFont="1" applyFill="1" applyBorder="1" applyAlignment="1" applyProtection="1">
      <protection hidden="1"/>
    </xf>
    <xf numFmtId="0" fontId="1" fillId="0" borderId="9" xfId="4" applyFont="1" applyBorder="1" applyAlignment="1" applyProtection="1">
      <protection hidden="1"/>
    </xf>
    <xf numFmtId="10" fontId="1" fillId="0" borderId="9" xfId="4" applyNumberFormat="1" applyFont="1" applyBorder="1" applyAlignment="1" applyProtection="1">
      <protection hidden="1"/>
    </xf>
    <xf numFmtId="0" fontId="1" fillId="6" borderId="10" xfId="4" applyFont="1" applyFill="1" applyBorder="1" applyAlignment="1" applyProtection="1">
      <protection hidden="1"/>
    </xf>
    <xf numFmtId="10" fontId="1" fillId="6" borderId="0" xfId="4" applyNumberFormat="1" applyFont="1" applyFill="1" applyBorder="1" applyAlignment="1" applyProtection="1">
      <alignment horizontal="center"/>
      <protection hidden="1"/>
    </xf>
    <xf numFmtId="0" fontId="18" fillId="6" borderId="0" xfId="4" applyFont="1" applyFill="1" applyProtection="1">
      <protection hidden="1"/>
    </xf>
    <xf numFmtId="2" fontId="1" fillId="6" borderId="0" xfId="4" applyNumberFormat="1" applyFont="1" applyFill="1" applyProtection="1">
      <protection hidden="1"/>
    </xf>
    <xf numFmtId="0" fontId="18" fillId="6" borderId="0" xfId="4" applyFont="1" applyFill="1" applyAlignment="1" applyProtection="1">
      <alignment horizontal="right"/>
      <protection hidden="1"/>
    </xf>
    <xf numFmtId="0" fontId="2" fillId="3" borderId="11" xfId="4" applyFont="1" applyFill="1" applyBorder="1" applyAlignment="1" applyProtection="1">
      <protection hidden="1"/>
    </xf>
    <xf numFmtId="0" fontId="2" fillId="3" borderId="12" xfId="4" applyFont="1" applyFill="1" applyBorder="1" applyAlignment="1" applyProtection="1">
      <protection hidden="1"/>
    </xf>
    <xf numFmtId="0" fontId="2" fillId="3" borderId="13" xfId="4" applyFont="1" applyFill="1" applyBorder="1" applyAlignment="1" applyProtection="1">
      <protection hidden="1"/>
    </xf>
    <xf numFmtId="0" fontId="0" fillId="0" borderId="0" xfId="0" applyNumberFormat="1" applyAlignment="1">
      <alignment horizontal="center" vertical="center" wrapText="1"/>
    </xf>
    <xf numFmtId="164" fontId="1" fillId="5" borderId="0" xfId="1" applyNumberFormat="1" applyFill="1" applyAlignment="1">
      <alignment horizontal="center" vertical="center"/>
    </xf>
    <xf numFmtId="0" fontId="0" fillId="0" borderId="0" xfId="0" applyAlignment="1">
      <alignment horizontal="center"/>
    </xf>
    <xf numFmtId="14" fontId="0" fillId="0" borderId="0" xfId="0" applyNumberFormat="1"/>
    <xf numFmtId="0" fontId="4" fillId="0" borderId="0" xfId="0" applyFont="1"/>
    <xf numFmtId="0" fontId="0" fillId="0" borderId="0" xfId="3" applyFont="1"/>
    <xf numFmtId="0" fontId="0" fillId="0" borderId="0" xfId="0" pivotButton="1"/>
    <xf numFmtId="0" fontId="0" fillId="0" borderId="0" xfId="0"/>
    <xf numFmtId="0" fontId="0" fillId="0" borderId="0" xfId="0" applyAlignment="1">
      <alignment horizontal="center"/>
    </xf>
    <xf numFmtId="0" fontId="0" fillId="0" borderId="0" xfId="0" applyAlignment="1">
      <alignment horizontal="left"/>
    </xf>
    <xf numFmtId="10" fontId="0" fillId="0" borderId="0" xfId="0" applyNumberFormat="1"/>
    <xf numFmtId="21" fontId="0" fillId="0" borderId="0" xfId="0" applyNumberFormat="1" applyAlignment="1">
      <alignment horizontal="center"/>
    </xf>
    <xf numFmtId="21" fontId="0" fillId="0" borderId="0" xfId="0" applyNumberFormat="1"/>
    <xf numFmtId="167" fontId="0" fillId="0" borderId="0" xfId="0" applyNumberFormat="1"/>
    <xf numFmtId="10" fontId="1" fillId="6" borderId="7" xfId="4" applyNumberFormat="1" applyFont="1" applyFill="1" applyBorder="1" applyAlignment="1" applyProtection="1">
      <protection hidden="1"/>
    </xf>
    <xf numFmtId="2" fontId="2" fillId="0" borderId="18" xfId="4" applyNumberFormat="1" applyFont="1" applyFill="1" applyBorder="1" applyAlignment="1" applyProtection="1">
      <alignment horizontal="center"/>
      <protection hidden="1"/>
    </xf>
    <xf numFmtId="0" fontId="0" fillId="0" borderId="0" xfId="0" applyAlignment="1">
      <alignment horizontal="left"/>
    </xf>
    <xf numFmtId="168" fontId="0" fillId="0" borderId="0" xfId="0" applyNumberFormat="1" applyAlignment="1">
      <alignment horizontal="center"/>
    </xf>
    <xf numFmtId="168" fontId="0" fillId="0" borderId="0" xfId="0" applyNumberFormat="1"/>
    <xf numFmtId="0" fontId="0" fillId="0" borderId="0" xfId="0" applyNumberFormat="1"/>
    <xf numFmtId="9" fontId="0" fillId="0" borderId="0" xfId="0" applyNumberFormat="1" applyAlignment="1">
      <alignment horizontal="center"/>
    </xf>
    <xf numFmtId="22" fontId="0" fillId="0" borderId="0" xfId="0" applyNumberFormat="1"/>
    <xf numFmtId="22" fontId="4" fillId="0" borderId="0" xfId="0" applyNumberFormat="1" applyFont="1"/>
    <xf numFmtId="0" fontId="0" fillId="0" borderId="0" xfId="0" applyNumberFormat="1" applyAlignment="1"/>
    <xf numFmtId="0" fontId="0" fillId="0" borderId="0" xfId="0" applyNumberFormat="1" applyAlignment="1">
      <alignment horizontal="center"/>
    </xf>
    <xf numFmtId="1" fontId="0" fillId="0" borderId="0" xfId="0" applyNumberFormat="1"/>
    <xf numFmtId="0" fontId="0" fillId="0" borderId="0" xfId="0" applyNumberFormat="1" applyAlignment="1">
      <alignment horizontal="right"/>
    </xf>
    <xf numFmtId="169" fontId="0" fillId="0" borderId="0" xfId="0" applyNumberFormat="1"/>
    <xf numFmtId="0" fontId="14" fillId="3" borderId="2" xfId="4" applyFont="1" applyFill="1" applyBorder="1" applyAlignment="1">
      <alignment horizontal="center" vertical="center"/>
    </xf>
    <xf numFmtId="0" fontId="16" fillId="0" borderId="0" xfId="4" applyFont="1" applyFill="1" applyBorder="1" applyAlignment="1" applyProtection="1">
      <alignment horizontal="center" vertical="center"/>
      <protection hidden="1"/>
    </xf>
    <xf numFmtId="0" fontId="1" fillId="6" borderId="19" xfId="4" applyFont="1" applyFill="1" applyBorder="1" applyAlignment="1" applyProtection="1">
      <alignment horizontal="center"/>
      <protection hidden="1"/>
    </xf>
    <xf numFmtId="0" fontId="1" fillId="6" borderId="21" xfId="4" applyFont="1" applyFill="1" applyBorder="1" applyAlignment="1" applyProtection="1">
      <alignment horizontal="center"/>
      <protection hidden="1"/>
    </xf>
    <xf numFmtId="0" fontId="1" fillId="6" borderId="26" xfId="4" applyFont="1" applyFill="1" applyBorder="1" applyAlignment="1" applyProtection="1">
      <alignment horizontal="center"/>
      <protection hidden="1"/>
    </xf>
    <xf numFmtId="0" fontId="2" fillId="0" borderId="0" xfId="4" applyFont="1" applyFill="1" applyBorder="1" applyAlignment="1" applyProtection="1">
      <alignment horizontal="right" vertical="center"/>
      <protection hidden="1"/>
    </xf>
    <xf numFmtId="0" fontId="2" fillId="0" borderId="7" xfId="4" applyFont="1" applyFill="1" applyBorder="1" applyAlignment="1" applyProtection="1">
      <alignment horizontal="right" vertical="center"/>
      <protection hidden="1"/>
    </xf>
    <xf numFmtId="2" fontId="17" fillId="0" borderId="19" xfId="4" applyNumberFormat="1" applyFont="1" applyFill="1" applyBorder="1" applyAlignment="1" applyProtection="1">
      <alignment horizontal="center" vertical="center"/>
      <protection hidden="1"/>
    </xf>
    <xf numFmtId="2" fontId="17" fillId="0" borderId="21" xfId="4" applyNumberFormat="1" applyFont="1" applyFill="1" applyBorder="1" applyAlignment="1" applyProtection="1">
      <alignment horizontal="center" vertical="center"/>
      <protection hidden="1"/>
    </xf>
    <xf numFmtId="2" fontId="17" fillId="0" borderId="26" xfId="4" applyNumberFormat="1" applyFont="1" applyFill="1" applyBorder="1" applyAlignment="1" applyProtection="1">
      <alignment horizontal="center" vertical="center"/>
      <protection hidden="1"/>
    </xf>
  </cellXfs>
  <cellStyles count="6">
    <cellStyle name="Normal" xfId="0" builtinId="0"/>
    <cellStyle name="Normal 2" xfId="3" xr:uid="{00000000-0005-0000-0000-000001000000}"/>
    <cellStyle name="Normal 3" xfId="1" xr:uid="{00000000-0005-0000-0000-000002000000}"/>
    <cellStyle name="Normal 4" xfId="4" xr:uid="{00000000-0005-0000-0000-000003000000}"/>
    <cellStyle name="Percent 2" xfId="5" xr:uid="{00000000-0005-0000-0000-000004000000}"/>
    <cellStyle name="Percent 3" xfId="2" xr:uid="{00000000-0005-0000-0000-000005000000}"/>
  </cellStyles>
  <dxfs count="43">
    <dxf>
      <numFmt numFmtId="170" formatCode="m/d/yyyy"/>
    </dxf>
    <dxf>
      <numFmt numFmtId="170" formatCode="m/d/yyyy"/>
    </dxf>
    <dxf>
      <numFmt numFmtId="170" formatCode="m/d/yyyy"/>
    </dxf>
    <dxf>
      <numFmt numFmtId="170" formatCode="m/d/yyyy"/>
    </dxf>
    <dxf>
      <numFmt numFmtId="170" formatCode="m/d/yyyy"/>
    </dxf>
    <dxf>
      <numFmt numFmtId="170" formatCode="m/d/yyyy"/>
    </dxf>
    <dxf>
      <numFmt numFmtId="170" formatCode="m/d/yyyy"/>
    </dxf>
    <dxf>
      <numFmt numFmtId="170" formatCode="m/d/yyyy"/>
    </dxf>
    <dxf>
      <numFmt numFmtId="170" formatCode="m/d/yyyy"/>
    </dxf>
    <dxf>
      <numFmt numFmtId="170" formatCode="m/d/yyyy"/>
    </dxf>
    <dxf>
      <numFmt numFmtId="170" formatCode="m/d/yyyy"/>
    </dxf>
    <dxf>
      <numFmt numFmtId="170" formatCode="m/d/yyyy"/>
    </dxf>
    <dxf>
      <numFmt numFmtId="170" formatCode="m/d/yyyy"/>
    </dxf>
    <dxf>
      <numFmt numFmtId="170" formatCode="m/d/yyyy"/>
    </dxf>
    <dxf>
      <numFmt numFmtId="170" formatCode="m/d/yyyy"/>
    </dxf>
    <dxf>
      <numFmt numFmtId="170" formatCode="m/d/yyyy"/>
    </dxf>
    <dxf>
      <numFmt numFmtId="170" formatCode="m/d/yyyy"/>
    </dxf>
    <dxf>
      <numFmt numFmtId="171" formatCode="m/d/yyyy\ h:mm"/>
    </dxf>
    <dxf>
      <numFmt numFmtId="171" formatCode="m/d/yyyy\ h:mm"/>
    </dxf>
    <dxf>
      <numFmt numFmtId="171" formatCode="m/d/yyyy\ h:mm"/>
    </dxf>
    <dxf>
      <numFmt numFmtId="171" formatCode="m/d/yyyy\ h:mm"/>
    </dxf>
    <dxf>
      <font>
        <b/>
        <i val="0"/>
        <strike val="0"/>
        <condense val="0"/>
        <extend val="0"/>
        <outline val="0"/>
        <shadow val="0"/>
        <u val="none"/>
        <vertAlign val="baseline"/>
        <sz val="11"/>
        <color theme="1"/>
        <name val="Calibri"/>
        <scheme val="minor"/>
      </font>
    </dxf>
    <dxf>
      <numFmt numFmtId="13" formatCode="0%"/>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numFmt numFmtId="167" formatCode="0.00;[Red]0.00"/>
    </dxf>
    <dxf>
      <numFmt numFmtId="167" formatCode="0.00;[Red]0.0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8" formatCode="yyyy"/>
    </dxf>
    <dxf>
      <numFmt numFmtId="168" formatCode="yyyy"/>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font>
        <condense val="0"/>
        <extend val="0"/>
        <color indexed="9"/>
      </font>
    </dxf>
  </dxfs>
  <tableStyles count="0" defaultTableStyle="TableStyleMedium2" defaultPivotStyle="PivotStyleLight16"/>
  <colors>
    <mruColors>
      <color rgb="FF3F5765"/>
      <color rgb="FFF15523"/>
      <color rgb="FF303A42"/>
      <color rgb="FF2B3A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chartsheet" Target="chartsheets/sheet1.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Net Promoter Score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'1. Graph'!$C$18</c:f>
              <c:strCache>
                <c:ptCount val="1"/>
                <c:pt idx="0">
                  <c:v>NPS Score</c:v>
                </c:pt>
              </c:strCache>
            </c:strRef>
          </c:tx>
          <c:spPr>
            <a:solidFill>
              <a:srgbClr val="303A42"/>
            </a:solidFill>
            <a:ln>
              <a:noFill/>
            </a:ln>
            <a:effectLst/>
          </c:spPr>
          <c:invertIfNegative val="0"/>
          <c:dLbls>
            <c:spPr>
              <a:solidFill>
                <a:srgbClr val="3F5765"/>
              </a:solid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 Graph'!$B$19:$B$26</c:f>
              <c:strCache>
                <c:ptCount val="8"/>
                <c:pt idx="0">
                  <c:v>January</c:v>
                </c:pt>
                <c:pt idx="1">
                  <c:v>February</c:v>
                </c:pt>
                <c:pt idx="2">
                  <c:v>March</c:v>
                </c:pt>
                <c:pt idx="4">
                  <c:v>WE 09 Feb</c:v>
                </c:pt>
                <c:pt idx="5">
                  <c:v>WE 16 Feb</c:v>
                </c:pt>
                <c:pt idx="6">
                  <c:v>WE 23 Feb</c:v>
                </c:pt>
                <c:pt idx="7">
                  <c:v>WE 02 Mar</c:v>
                </c:pt>
              </c:strCache>
            </c:strRef>
          </c:cat>
          <c:val>
            <c:numRef>
              <c:f>'1. Graph'!$C$19:$C$26</c:f>
              <c:numCache>
                <c:formatCode>General</c:formatCode>
                <c:ptCount val="8"/>
                <c:pt idx="0">
                  <c:v>98.23</c:v>
                </c:pt>
                <c:pt idx="1">
                  <c:v>93.05</c:v>
                </c:pt>
                <c:pt idx="2">
                  <c:v>96.62</c:v>
                </c:pt>
                <c:pt idx="4">
                  <c:v>97.52</c:v>
                </c:pt>
                <c:pt idx="5">
                  <c:v>93.21</c:v>
                </c:pt>
                <c:pt idx="6">
                  <c:v>95.52</c:v>
                </c:pt>
                <c:pt idx="7">
                  <c:v>96.12</c:v>
                </c:pt>
              </c:numCache>
            </c:numRef>
          </c:val>
          <c:extLst>
            <c:ext xmlns:c16="http://schemas.microsoft.com/office/drawing/2014/chart" uri="{C3380CC4-5D6E-409C-BE32-E72D297353CC}">
              <c16:uniqueId val="{00000000-762A-43BA-BBF1-AE0889CF6EC2}"/>
            </c:ext>
          </c:extLst>
        </c:ser>
        <c:dLbls>
          <c:dLblPos val="outEnd"/>
          <c:showLegendKey val="0"/>
          <c:showVal val="1"/>
          <c:showCatName val="0"/>
          <c:showSerName val="0"/>
          <c:showPercent val="0"/>
          <c:showBubbleSize val="0"/>
        </c:dLbls>
        <c:gapWidth val="219"/>
        <c:overlap val="-27"/>
        <c:axId val="99938688"/>
        <c:axId val="99940224"/>
      </c:barChart>
      <c:lineChart>
        <c:grouping val="standard"/>
        <c:varyColors val="0"/>
        <c:ser>
          <c:idx val="1"/>
          <c:order val="1"/>
          <c:tx>
            <c:strRef>
              <c:f>'1. Graph'!$D$18</c:f>
              <c:strCache>
                <c:ptCount val="1"/>
                <c:pt idx="0">
                  <c:v>Target</c:v>
                </c:pt>
              </c:strCache>
            </c:strRef>
          </c:tx>
          <c:spPr>
            <a:ln w="31750" cap="rnd">
              <a:solidFill>
                <a:srgbClr val="F15523"/>
              </a:solidFill>
              <a:prstDash val="sysDash"/>
              <a:round/>
            </a:ln>
            <a:effectLst/>
          </c:spPr>
          <c:marker>
            <c:symbol val="none"/>
          </c:marker>
          <c:dLbls>
            <c:delete val="1"/>
          </c:dLbls>
          <c:trendline>
            <c:spPr>
              <a:ln w="19050" cap="rnd">
                <a:solidFill>
                  <a:schemeClr val="accent2"/>
                </a:solidFill>
                <a:prstDash val="sysDot"/>
              </a:ln>
              <a:effectLst/>
            </c:spPr>
            <c:trendlineType val="linear"/>
            <c:dispRSqr val="0"/>
            <c:dispEq val="0"/>
          </c:trendline>
          <c:cat>
            <c:strRef>
              <c:f>'1. Graph'!$B$19:$B$26</c:f>
              <c:strCache>
                <c:ptCount val="8"/>
                <c:pt idx="0">
                  <c:v>January</c:v>
                </c:pt>
                <c:pt idx="1">
                  <c:v>February</c:v>
                </c:pt>
                <c:pt idx="2">
                  <c:v>March</c:v>
                </c:pt>
                <c:pt idx="4">
                  <c:v>WE 09 Feb</c:v>
                </c:pt>
                <c:pt idx="5">
                  <c:v>WE 16 Feb</c:v>
                </c:pt>
                <c:pt idx="6">
                  <c:v>WE 23 Feb</c:v>
                </c:pt>
                <c:pt idx="7">
                  <c:v>WE 02 Mar</c:v>
                </c:pt>
              </c:strCache>
            </c:strRef>
          </c:cat>
          <c:val>
            <c:numRef>
              <c:f>'1. Graph'!$D$19:$D$26</c:f>
              <c:numCache>
                <c:formatCode>General</c:formatCode>
                <c:ptCount val="8"/>
                <c:pt idx="0">
                  <c:v>95</c:v>
                </c:pt>
                <c:pt idx="1">
                  <c:v>95</c:v>
                </c:pt>
                <c:pt idx="2">
                  <c:v>95</c:v>
                </c:pt>
                <c:pt idx="3">
                  <c:v>95</c:v>
                </c:pt>
                <c:pt idx="4">
                  <c:v>95</c:v>
                </c:pt>
                <c:pt idx="5">
                  <c:v>95</c:v>
                </c:pt>
                <c:pt idx="6">
                  <c:v>95</c:v>
                </c:pt>
                <c:pt idx="7">
                  <c:v>95</c:v>
                </c:pt>
              </c:numCache>
            </c:numRef>
          </c:val>
          <c:smooth val="0"/>
          <c:extLst>
            <c:ext xmlns:c16="http://schemas.microsoft.com/office/drawing/2014/chart" uri="{C3380CC4-5D6E-409C-BE32-E72D297353CC}">
              <c16:uniqueId val="{00000001-762A-43BA-BBF1-AE0889CF6EC2}"/>
            </c:ext>
          </c:extLst>
        </c:ser>
        <c:dLbls>
          <c:showLegendKey val="0"/>
          <c:showVal val="1"/>
          <c:showCatName val="0"/>
          <c:showSerName val="0"/>
          <c:showPercent val="0"/>
          <c:showBubbleSize val="0"/>
        </c:dLbls>
        <c:marker val="1"/>
        <c:smooth val="0"/>
        <c:axId val="99938688"/>
        <c:axId val="99940224"/>
      </c:lineChart>
      <c:catAx>
        <c:axId val="99938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40224"/>
        <c:crosses val="autoZero"/>
        <c:auto val="1"/>
        <c:lblAlgn val="ctr"/>
        <c:lblOffset val="100"/>
        <c:noMultiLvlLbl val="0"/>
      </c:catAx>
      <c:valAx>
        <c:axId val="99940224"/>
        <c:scaling>
          <c:orientation val="minMax"/>
          <c:min val="8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99938688"/>
        <c:crosses val="autoZero"/>
        <c:crossBetween val="between"/>
        <c:majorUnit val="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Report.xlsx]5. Dashboard!PivotTable7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'5. Dashboard'!$K$3</c:f>
              <c:strCache>
                <c:ptCount val="1"/>
                <c:pt idx="0">
                  <c:v>Total</c:v>
                </c:pt>
              </c:strCache>
            </c:strRef>
          </c:tx>
          <c:spPr>
            <a:solidFill>
              <a:schemeClr val="accent1"/>
            </a:solidFill>
            <a:ln>
              <a:noFill/>
            </a:ln>
            <a:effectLst/>
          </c:spPr>
          <c:invertIfNegative val="0"/>
          <c:cat>
            <c:strRef>
              <c:f>'5. Dashboard'!$J$4:$J$6</c:f>
              <c:strCache>
                <c:ptCount val="2"/>
                <c:pt idx="0">
                  <c:v>CAL</c:v>
                </c:pt>
                <c:pt idx="1">
                  <c:v>FDM</c:v>
                </c:pt>
              </c:strCache>
            </c:strRef>
          </c:cat>
          <c:val>
            <c:numRef>
              <c:f>'5. Dashboard'!$K$4:$K$6</c:f>
              <c:numCache>
                <c:formatCode>General</c:formatCode>
                <c:ptCount val="2"/>
                <c:pt idx="0">
                  <c:v>89</c:v>
                </c:pt>
                <c:pt idx="1">
                  <c:v>470</c:v>
                </c:pt>
              </c:numCache>
            </c:numRef>
          </c:val>
          <c:extLst>
            <c:ext xmlns:c16="http://schemas.microsoft.com/office/drawing/2014/chart" uri="{C3380CC4-5D6E-409C-BE32-E72D297353CC}">
              <c16:uniqueId val="{00000000-A846-492D-820A-BE39CA6851B3}"/>
            </c:ext>
          </c:extLst>
        </c:ser>
        <c:dLbls>
          <c:showLegendKey val="0"/>
          <c:showVal val="0"/>
          <c:showCatName val="0"/>
          <c:showSerName val="0"/>
          <c:showPercent val="0"/>
          <c:showBubbleSize val="0"/>
        </c:dLbls>
        <c:gapWidth val="219"/>
        <c:overlap val="-27"/>
        <c:axId val="2015774191"/>
        <c:axId val="2015772943"/>
      </c:barChart>
      <c:catAx>
        <c:axId val="2015774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772943"/>
        <c:crosses val="autoZero"/>
        <c:auto val="1"/>
        <c:lblAlgn val="ctr"/>
        <c:lblOffset val="100"/>
        <c:noMultiLvlLbl val="0"/>
      </c:catAx>
      <c:valAx>
        <c:axId val="2015772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774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E899024E-B7A0-4E71-B4B6-A66543A14629}">
  <sheetPr/>
  <sheetViews>
    <sheetView zoomScale="8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60960</xdr:colOff>
      <xdr:row>2</xdr:row>
      <xdr:rowOff>7620</xdr:rowOff>
    </xdr:from>
    <xdr:to>
      <xdr:col>8</xdr:col>
      <xdr:colOff>592784</xdr:colOff>
      <xdr:row>14</xdr:row>
      <xdr:rowOff>152400</xdr:rowOff>
    </xdr:to>
    <xdr:pic>
      <xdr:nvPicPr>
        <xdr:cNvPr id="5" name="Picture 4">
          <a:extLst>
            <a:ext uri="{FF2B5EF4-FFF2-40B4-BE49-F238E27FC236}">
              <a16:creationId xmlns:a16="http://schemas.microsoft.com/office/drawing/2014/main" id="{AE3D9403-08FE-412D-A554-03E5D8B65B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3420" y="464820"/>
          <a:ext cx="5065724" cy="2339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526678</xdr:colOff>
      <xdr:row>5</xdr:row>
      <xdr:rowOff>80683</xdr:rowOff>
    </xdr:from>
    <xdr:to>
      <xdr:col>20</xdr:col>
      <xdr:colOff>546847</xdr:colOff>
      <xdr:row>21</xdr:row>
      <xdr:rowOff>60288</xdr:rowOff>
    </xdr:to>
    <xdr:graphicFrame macro="">
      <xdr:nvGraphicFramePr>
        <xdr:cNvPr id="3" name="Chart 2">
          <a:extLst>
            <a:ext uri="{FF2B5EF4-FFF2-40B4-BE49-F238E27FC236}">
              <a16:creationId xmlns:a16="http://schemas.microsoft.com/office/drawing/2014/main" id="{28C7BE4A-8F05-4A4E-9285-A305A4DDA8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833719</xdr:colOff>
      <xdr:row>11</xdr:row>
      <xdr:rowOff>143436</xdr:rowOff>
    </xdr:from>
    <xdr:to>
      <xdr:col>18</xdr:col>
      <xdr:colOff>430307</xdr:colOff>
      <xdr:row>21</xdr:row>
      <xdr:rowOff>125506</xdr:rowOff>
    </xdr:to>
    <xdr:sp macro="" textlink="">
      <xdr:nvSpPr>
        <xdr:cNvPr id="2" name="TextBox 1">
          <a:extLst>
            <a:ext uri="{FF2B5EF4-FFF2-40B4-BE49-F238E27FC236}">
              <a16:creationId xmlns:a16="http://schemas.microsoft.com/office/drawing/2014/main" id="{26A57B04-7394-4B84-837D-9A094E92D7DA}"/>
            </a:ext>
          </a:extLst>
        </xdr:cNvPr>
        <xdr:cNvSpPr txBox="1"/>
      </xdr:nvSpPr>
      <xdr:spPr>
        <a:xfrm>
          <a:off x="15562731" y="2115671"/>
          <a:ext cx="5369858" cy="17750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Instructions:</a:t>
          </a:r>
        </a:p>
        <a:p>
          <a:r>
            <a:rPr lang="en-AU" sz="1100" baseline="0"/>
            <a:t> The goal of this Project is to gauge your familiarity of using Pivot and its functions.</a:t>
          </a:r>
          <a:endParaRPr lang="en-AU" sz="1100"/>
        </a:p>
        <a:p>
          <a:r>
            <a:rPr lang="en-AU" sz="1100"/>
            <a:t>Create</a:t>
          </a:r>
          <a:r>
            <a:rPr lang="en-AU" sz="1100" baseline="0"/>
            <a:t> a pivot table using the data in the left. The pivot table should show the following:</a:t>
          </a:r>
          <a:br>
            <a:rPr lang="en-AU" sz="1100" baseline="0"/>
          </a:br>
          <a:br>
            <a:rPr lang="en-AU" sz="1100" baseline="0"/>
          </a:br>
          <a:r>
            <a:rPr lang="en-AU" sz="1100" baseline="0"/>
            <a:t>- </a:t>
          </a:r>
          <a:r>
            <a:rPr lang="en-AU" sz="1100" b="1" baseline="0"/>
            <a:t>Name</a:t>
          </a:r>
        </a:p>
        <a:p>
          <a:r>
            <a:rPr lang="en-AU" sz="1100" baseline="0"/>
            <a:t>- </a:t>
          </a:r>
          <a:r>
            <a:rPr lang="en-AU" sz="1100" b="1" baseline="0"/>
            <a:t>AHT</a:t>
          </a:r>
          <a:r>
            <a:rPr lang="en-AU" sz="1100" baseline="0"/>
            <a:t> in 0:00:00 format</a:t>
          </a:r>
        </a:p>
        <a:p>
          <a:r>
            <a:rPr lang="en-AU" sz="1100" baseline="0"/>
            <a:t>- </a:t>
          </a:r>
          <a:r>
            <a:rPr lang="en-AU" sz="1100" b="1" baseline="0"/>
            <a:t>ASAT</a:t>
          </a:r>
          <a:r>
            <a:rPr lang="en-AU" sz="1100" baseline="0"/>
            <a:t> using the formula Positive surveys / (Positive + Negative surveys) in % format</a:t>
          </a:r>
        </a:p>
        <a:p>
          <a:r>
            <a:rPr lang="en-AU" sz="1100" baseline="0"/>
            <a:t>- Filter for </a:t>
          </a:r>
          <a:r>
            <a:rPr lang="en-AU" sz="1100" b="1" baseline="0"/>
            <a:t>Month</a:t>
          </a:r>
        </a:p>
        <a:p>
          <a:r>
            <a:rPr lang="en-AU" sz="1100" baseline="0"/>
            <a:t>- Filter out </a:t>
          </a:r>
          <a:r>
            <a:rPr lang="en-AU" sz="1100" b="1" baseline="0"/>
            <a:t>Blank</a:t>
          </a:r>
          <a:r>
            <a:rPr lang="en-AU" sz="1100" baseline="0"/>
            <a:t> data</a:t>
          </a:r>
        </a:p>
        <a:p>
          <a:endParaRPr lang="en-AU" sz="1100"/>
        </a:p>
        <a:p>
          <a:r>
            <a:rPr lang="en-AU" sz="1100"/>
            <a:t>The</a:t>
          </a:r>
          <a:r>
            <a:rPr lang="en-AU" sz="1100" baseline="0"/>
            <a:t> Pivot should look like the image on the right.</a:t>
          </a:r>
          <a:endParaRPr lang="en-AU" sz="1100"/>
        </a:p>
      </xdr:txBody>
    </xdr:sp>
    <xdr:clientData/>
  </xdr:twoCellAnchor>
  <xdr:twoCellAnchor editAs="oneCell">
    <xdr:from>
      <xdr:col>16</xdr:col>
      <xdr:colOff>279755</xdr:colOff>
      <xdr:row>2</xdr:row>
      <xdr:rowOff>143961</xdr:rowOff>
    </xdr:from>
    <xdr:to>
      <xdr:col>21</xdr:col>
      <xdr:colOff>261773</xdr:colOff>
      <xdr:row>10</xdr:row>
      <xdr:rowOff>150312</xdr:rowOff>
    </xdr:to>
    <xdr:pic>
      <xdr:nvPicPr>
        <xdr:cNvPr id="3" name="Picture 2">
          <a:extLst>
            <a:ext uri="{FF2B5EF4-FFF2-40B4-BE49-F238E27FC236}">
              <a16:creationId xmlns:a16="http://schemas.microsoft.com/office/drawing/2014/main" id="{AED84355-C7C5-4EC9-A976-1365E4C817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08702" y="519948"/>
          <a:ext cx="2468987" cy="15102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absoluteAnchor>
    <xdr:pos x="0" y="0"/>
    <xdr:ext cx="8650432" cy="6286500"/>
    <xdr:graphicFrame macro="">
      <xdr:nvGraphicFramePr>
        <xdr:cNvPr id="2" name="Chart 1">
          <a:extLst>
            <a:ext uri="{FF2B5EF4-FFF2-40B4-BE49-F238E27FC236}">
              <a16:creationId xmlns:a16="http://schemas.microsoft.com/office/drawing/2014/main" id="{4AB6046B-19FB-4140-A9DD-72A97482CCD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314325</xdr:colOff>
      <xdr:row>13</xdr:row>
      <xdr:rowOff>139700</xdr:rowOff>
    </xdr:to>
    <xdr:sp macro="" textlink="">
      <xdr:nvSpPr>
        <xdr:cNvPr id="2" name="TextBox 1">
          <a:extLst>
            <a:ext uri="{FF2B5EF4-FFF2-40B4-BE49-F238E27FC236}">
              <a16:creationId xmlns:a16="http://schemas.microsoft.com/office/drawing/2014/main" id="{6C30314E-2A76-4F4F-9AC3-A8F595657B78}"/>
            </a:ext>
          </a:extLst>
        </xdr:cNvPr>
        <xdr:cNvSpPr txBox="1"/>
      </xdr:nvSpPr>
      <xdr:spPr>
        <a:xfrm>
          <a:off x="0" y="0"/>
          <a:ext cx="9580245" cy="2517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Instructions:</a:t>
          </a:r>
        </a:p>
        <a:p>
          <a:r>
            <a:rPr lang="en-AU" sz="1100"/>
            <a:t>Create a pivot table</a:t>
          </a:r>
          <a:r>
            <a:rPr lang="en-AU" sz="1100" baseline="0"/>
            <a:t> from the data in sheet "</a:t>
          </a:r>
          <a:r>
            <a:rPr lang="en-AU" sz="1100" b="1" baseline="0"/>
            <a:t>5. Raw data</a:t>
          </a:r>
          <a:r>
            <a:rPr lang="en-AU" sz="1100" baseline="0"/>
            <a:t>". You must be able to display the following metrics per client:</a:t>
          </a:r>
        </a:p>
        <a:p>
          <a:endParaRPr lang="en-AU" sz="1100" baseline="0"/>
        </a:p>
        <a:p>
          <a:r>
            <a:rPr lang="en-AU" sz="1100" b="1" baseline="0"/>
            <a:t>Volume </a:t>
          </a:r>
        </a:p>
        <a:p>
          <a:r>
            <a:rPr lang="en-AU" sz="1100" b="1" baseline="0"/>
            <a:t>SLA%</a:t>
          </a:r>
        </a:p>
        <a:p>
          <a:endParaRPr lang="en-AU" sz="1100" baseline="0"/>
        </a:p>
        <a:p>
          <a:r>
            <a:rPr lang="en-AU" sz="1100" baseline="0"/>
            <a:t>After creating a pivot table, create a bar &amp; line graph for each clients that shows the daily trend. </a:t>
          </a:r>
        </a:p>
        <a:p>
          <a:endParaRPr lang="en-AU" sz="1100" baseline="0"/>
        </a:p>
        <a:p>
          <a:r>
            <a:rPr lang="en-AU" sz="1100" baseline="0"/>
            <a:t>N.B.: This is the actual raw data extract from the client's tool</a:t>
          </a:r>
        </a:p>
        <a:p>
          <a:endParaRPr lang="en-AU" sz="1100" baseline="0"/>
        </a:p>
        <a:p>
          <a:r>
            <a:rPr lang="en-AU" sz="1100" b="1" baseline="0"/>
            <a:t>TIP: </a:t>
          </a:r>
          <a:r>
            <a:rPr lang="en-AU" sz="1100" baseline="0"/>
            <a:t>There are 2 clients :) - SLA is straightforward but you need to identify which is the most accurate date to use from all the available date data points</a:t>
          </a:r>
          <a:endParaRPr lang="en-AU"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phpsg-fs01\telstra_reporting_house\Users\RossGarner\Dropbox\EF-Requirements\Calculators\Mortgage%20APR%20with%20FHA%20+%20MIP.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es in APR and APR Calculation"/>
      <sheetName val="Effective Interest Rate"/>
      <sheetName val="Formulas"/>
      <sheetName val="How To Calculate FHA MIP"/>
      <sheetName val="NEW APR CALC"/>
    </sheetNames>
    <sheetDataSet>
      <sheetData sheetId="0"/>
      <sheetData sheetId="1"/>
      <sheetData sheetId="2">
        <row r="2">
          <cell r="AA2" t="str">
            <v>FHA</v>
          </cell>
        </row>
        <row r="3">
          <cell r="AA3" t="str">
            <v>Non-FHA</v>
          </cell>
        </row>
      </sheetData>
      <sheetData sheetId="3"/>
      <sheetData sheetId="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4297.885031597223" createdVersion="4" refreshedVersion="4" minRefreshableVersion="3" recordCount="623" xr:uid="{00000000-000A-0000-FFFF-FFFF00000000}">
  <cacheSource type="worksheet">
    <worksheetSource name="Table4"/>
  </cacheSource>
  <cacheFields count="119">
    <cacheField name="CallNumber" numFmtId="0">
      <sharedItems/>
    </cacheField>
    <cacheField name="ClientID" numFmtId="0">
      <sharedItems count="2">
        <s v="FDM"/>
        <s v="CAL"/>
      </sharedItems>
    </cacheField>
    <cacheField name="TerminalID" numFmtId="0">
      <sharedItems/>
    </cacheField>
    <cacheField name="TerminalNumber" numFmtId="0">
      <sharedItems/>
    </cacheField>
    <cacheField name="MerchantID" numFmtId="0">
      <sharedItems/>
    </cacheField>
    <cacheField name="SiteNumber" numFmtId="0">
      <sharedItems/>
    </cacheField>
    <cacheField name="BusinessActivity" numFmtId="0">
      <sharedItems containsBlank="1" count="145">
        <s v="MEDICAL PRACTICE"/>
        <s v="REAL ESTATE"/>
        <s v="NA"/>
        <s v="AUTOMOTIVE REPAIR SHOP"/>
        <s v="RETAIL"/>
        <s v="RESTAURANT"/>
        <s v="CAFE"/>
        <s v="KOREAN BBQ"/>
        <m/>
        <s v="THIS MERCHANT IS OPERATING A TOY SHOP"/>
        <s v="THIS MERCHANT IS OPERATING A MOBILE PHON"/>
        <s v="HOUSEHOLD APPLIANCES"/>
        <s v="RIA AGENT STORE FOR MONEY REMITTANCE"/>
        <s v="AUTOMOTIVE AIR CONDITIONING REPAIR"/>
        <s v="GROCERY STORE"/>
        <s v="SWEET SHOP"/>
        <s v="WATER SUPPLIES"/>
        <s v="BARS / NIGHT CLUBS"/>
        <s v="7999 RECREATION SERVICES"/>
        <s v="DEALERS"/>
        <s v="CONSTRUCTION"/>
        <s v="CAFE AND RESTAURANT"/>
        <s v="DOMINOS"/>
        <s v="BUTCHER SHOP"/>
        <s v="ACCOMODATION"/>
        <s v="MONEY REMITTANCE"/>
        <s v="COMMERCIAL PRINTING"/>
        <s v="SANDWICH CHEFS"/>
        <s v="NEWSAGENT"/>
        <s v="TAVERN"/>
        <s v="SCHOOL UNIFORM SHOP CANTEEN"/>
        <s v="BARS"/>
        <s v="PIZZA SHOP"/>
        <s v="KIDS ENTERTAINMENT"/>
        <s v="BAR"/>
        <s v="RIA AGENT STORE"/>
        <s v="RESTAURANTS"/>
        <s v="AIRPORT CARGO SERVICES"/>
        <s v="KITCHEN HOMEWARE"/>
        <s v="CAFE/TAKE AWAY SHOP"/>
        <s v="MANAGEMENT &amp;AMP; LETTING RIGHTS, HOLIDAY"/>
        <s v="STORAGE WAREHOUSE PROVIDER."/>
        <s v="CLOTHING"/>
        <s v="CAR AND TRUCK SERVICE REPAIRS AND SALES"/>
        <s v="MECHANICAL REPAIRS"/>
        <s v="CAFE RESTAURANT"/>
        <s v="ELECTRONIC STORE"/>
        <s v="FOOD TAKEAWAY SHOP"/>
        <s v="PASSPORT VISA NOTARIZATION AUTHENTICATIO"/>
        <s v="BED AND BREAKFAST"/>
        <s v="MOTEL AND ACCOMMODATAION"/>
        <s v="MOTEL"/>
        <s v="TOBACONIST"/>
        <s v="FOOD INDUSTRY"/>
        <s v="CRICKET CLUN"/>
        <s v="MUSIC STORE"/>
        <s v="GOLF COURSE"/>
        <s v="FUEL STATION AND RETAIL SHOP"/>
        <s v="HAIR SALON"/>
        <s v="SELLS CARPET, MATS, RUGS"/>
        <s v="GROCERY STORE*??NON-CONTRACT OPTION*"/>
        <s v="MEXICAN RESTAURANT"/>
        <s v="HOME BREWING SUPPLIES"/>
        <s v="SCHOOL TUCKSHOP"/>
        <s v="CLOTHING TAILOR SHOP"/>
        <s v="RESTAURANT/PIZZA SHOP"/>
        <s v="SALE OF PREPAID GIFT CARDS AND EFTPOS CA"/>
        <s v="BURGER JOINT"/>
        <s v="PIZZA BAR"/>
        <s v="HOMES WARES RETAILER"/>
        <s v="PRECIOUS STONE OUTLET"/>
        <s v="IMPORTATION, SUPPLY AND INSTALLATION OF "/>
        <s v="CONSTRUCTION MATERIALS/HIRE"/>
        <s v="AUTOMOTIVE REPAIR"/>
        <s v="CHILDCARE SERVICES"/>
        <s v="FOOD AND BEVERAGES"/>
        <s v="TELECOMMUNICATIONS SERVICES"/>
        <s v="PRINTING MARKETING SERVICES"/>
        <s v="FLOOR COVERINGS"/>
        <s v="TOBACCONISTS RETAIL STORE"/>
        <s v="GROCERY STORES SUPERMARKETS"/>
        <s v="TENNIS CLUB"/>
        <s v="BUILDING MATERIALS SUPPLIER"/>
        <s v="PAINT SUPPLIERS"/>
        <s v="CHILD CARE SERVICES"/>
        <s v="BAKERY"/>
        <s v="HOSPITALITY"/>
        <s v="SANDWICH CHEFS FRANCHISE"/>
        <s v="HAIRDRESSING AND HAIR BEAUTY SALON"/>
        <s v="BOTTLE SHOP"/>
        <s v="GAS BOTTLE RETAIL"/>
        <s v="BUILDING MATERIAL BUSINESS"/>
        <s v="ARCHERFIELD"/>
        <s v="FLOWER RETAIL BUSINESS"/>
        <s v="MECHANIC SERVICES SPARE PARTS"/>
        <s v="BAR AND LIVE MUSIC MENU"/>
        <s v="GROCERY STORES"/>
        <s v="THIS MERCHANT OPERATES A HAIR SALOON."/>
        <s v="THIS MERCHANT IS OPERATING A NEWSAGENCY "/>
        <s v="MUSICAL INSTRUMENT STORE IN BLAXLAND, NE"/>
        <s v="THIS MERCHANT IS OPERATING A SUPERMARKET"/>
        <s v="COMPRESSOR SALES &amp; SERVICES"/>
        <s v="RETAIL FURNITURE"/>
        <s v="TRAVEL GOODS SERVICES"/>
        <s v="GIFT CARD KIOSK"/>
        <s v="SALE OF TOBACCO AND MERCHANDISE"/>
        <s v="BEAUTY SALON"/>
        <s v="TOBACOONIST"/>
        <s v="FAST FOOD BUSINESS"/>
        <s v="BUTCHER"/>
        <s v="BUTCHERY"/>
        <s v="THIS MERCHANT IS OPERATING A PIZZA SHOP "/>
        <s v="INDIAN RESTAURANT"/>
        <s v="UFC GYM WITH CAFES, MERCHANDISE PT AND S"/>
        <s v="JAPANESE RESTAURANT"/>
        <s v="PRINTINGS"/>
        <s v="CATERING"/>
        <s v="SERVICE"/>
        <s v="ADAM"/>
        <s v="APPLIANCE RENTAL AND SALES SHOP"/>
        <s v="FOOD AND BEVERAGE"/>
        <s v="EVENT"/>
        <s v="HOTEL"/>
        <s v="CLOTHING STORE"/>
        <s v="COFFEE SHOP"/>
        <s v="SHOES &amp; ACCESSORIES STORE"/>
        <s v="THIS MERCHANT IS OPERATING A MUFFIN BREA"/>
        <s v="FUEL AND GROCERIES"/>
        <s v="TYRE SHOP"/>
        <s v="VIETNAMESE CUISINE"/>
        <s v="THIS MERCHANT IS OPERATING A SANDWICH CH"/>
        <s v="UNIFORM BUSINESS"/>
        <s v="SEAFOOD"/>
        <s v="TAKE AWAY SHOP"/>
        <s v="RETAIL STORES"/>
        <s v="RADIOLOGY"/>
        <s v="DEALERSCAR AND TRUCK SERVICE REPAIRS SAL"/>
        <s v="CAFE BAR RESTAURANT"/>
        <s v="RETAIL BASE CURTAIN STORE"/>
        <s v="COFFEE"/>
        <s v="EATING PLACES AND RESTAURANTS"/>
        <s v="FOOD TAKE AWAY"/>
        <s v="CHARITY"/>
        <s v="VIC"/>
        <s v="DEALERS CAR AND TRUCK"/>
      </sharedItems>
    </cacheField>
    <cacheField name="ProblemNumber" numFmtId="0">
      <sharedItems containsBlank="1" count="2">
        <m/>
        <s v="HANGUPCALL"/>
      </sharedItems>
    </cacheField>
    <cacheField name="NonACD" numFmtId="0">
      <sharedItems/>
    </cacheField>
    <cacheField name="Name" numFmtId="0">
      <sharedItems/>
    </cacheField>
    <cacheField name="Postcode" numFmtId="0">
      <sharedItems/>
    </cacheField>
    <cacheField name="Caller" numFmtId="0">
      <sharedItems count="346">
        <s v="PETER RALLINGS"/>
        <s v="TIMOTHY SYBEN"/>
        <s v="COSTAKIS KAZANGAS"/>
        <s v="KINGA MACIERZYNSKI"/>
        <s v="DORIAN NICHOLSON"/>
        <s v="MICHAEL CLARK"/>
        <s v="DANIEL MCCAULEY"/>
        <s v="JOHN MOUSAFERIADIS"/>
        <s v="SIMON FINCH"/>
        <s v="YOO JIN SONG"/>
        <s v="ANGELA FORRESTER"/>
        <s v="ANDREW STRANGE"/>
        <s v="KIRIAKOS METAXOTOS  / LEON (POS)"/>
        <s v="BILL DAVIS"/>
        <s v="MICK STATON / PAXTON WITHRINGTON"/>
        <s v="LEE BARNETT"/>
        <s v="EMILY COOPER"/>
        <s v="MEL SANCHEZ"/>
        <s v="ENG CHHAY LY"/>
        <s v="NICHOLAS BARAGWANATH"/>
        <s v="SARAH LU"/>
        <s v="ANDRES GOMEZ / LUKE STRETTON"/>
        <s v="NIKHILKUMAR NARHARIBHAI PATEL"/>
        <s v="NARENDER KAUR"/>
        <s v="LEANNE PRINCE"/>
        <s v="REBECCA"/>
        <s v="GLEN HERBERT"/>
        <s v="TBA"/>
        <s v="PAPADOPOULOS LAKI"/>
        <s v="SARA COLEE"/>
        <s v="CLINT PARKER"/>
        <s v="SKYE GRAHAM"/>
        <s v="SHIROMA PERERA NATHAN"/>
        <s v="NATALIE ROGERS"/>
        <s v="ANDREA GEHLHAR / FATIMA "/>
        <s v="MICHELLE"/>
        <s v="JOANNE SHERIDAN"/>
        <s v="ALIREZA NAJAFIPOUR"/>
        <s v="KHALED KANJ"/>
        <s v="CHRISTOPHER TRAPNELL"/>
        <s v="ANITA STYLES"/>
        <s v="TOBY KINGSLEY"/>
        <s v="ANNA SIANOS"/>
        <s v="NINA E"/>
        <s v="DAVID KENT"/>
        <s v="KOBE LYONS"/>
        <s v="BILAL ELHAMAWI"/>
        <s v="ANGELA / CHRIS ZAHRA"/>
        <s v="BRAD BIRCH"/>
        <s v="HEMAL KENIYA"/>
        <s v="CHEN MEI TAO/ CHRISTINA"/>
        <s v="ADAM PITITTO"/>
        <s v="STEPHEN GUTTRIDGE"/>
        <s v="MICHAEL HOLLAND"/>
        <s v="KAREN VOHLAND"/>
        <s v="GAYNOR HOLLIDAY"/>
        <s v="DENIS REINHARDT"/>
        <s v="HYE JIN JEON"/>
        <s v="BENJAMIN RUSSELL"/>
        <s v="KASA NAKHONTHAT"/>
        <s v="JIA CHEN XIE"/>
        <s v="SUSIE DAWSON"/>
        <s v="SHILPA DHAR"/>
        <s v="KRISTINA FARMER"/>
        <s v="ERNIE MANAOG"/>
        <s v="JENNI NEWPHRY"/>
        <s v="KATIE"/>
        <s v="ANDY KINDERMANN"/>
        <s v="MICHELLE JONES"/>
        <s v="NICOLE ISAACSON"/>
        <s v="WAYNE SANBROOK"/>
        <s v="CARMEL ITALIANO"/>
        <s v="ROSEMARY O`NEILL"/>
        <s v="HENRY HO"/>
        <s v="JILLAINE DUVE"/>
        <s v="MATT ALTINARDA"/>
        <s v="MARIAN"/>
        <s v="GRANT HAYWOOD"/>
        <s v="DANIEL LEUZZI"/>
        <s v="ANTONY DAVID ARGERY"/>
        <s v="TONY ARGERY"/>
        <s v="ANNA HEALY"/>
        <s v="ANNE BROWN"/>
        <s v="BARBARA MCNAUGHT"/>
        <s v="AMBER ARIZONA"/>
        <s v="MICHAEL CARDAMONE"/>
        <s v="MYRNA MCDOUGALL"/>
        <s v="BENJAMIN MUNRO"/>
        <s v="JAMIE LAHRS"/>
        <s v="SAM YACOUB"/>
        <s v="CAROL SHEPPARD"/>
        <s v="DR ALIDE SMIT"/>
        <s v="JOHN "/>
        <s v="WALID KABBOUT"/>
        <s v="LINDA BATES"/>
        <s v="DAVE COLLINS"/>
        <s v="RACHEL ROSE"/>
        <s v="SAMANTHA RAE ALLEN"/>
        <s v="WILLIAM JOHN DONNELLY / VICKI"/>
        <s v="MICHAEL GIBSON"/>
        <s v="NEIL RAMAGE"/>
        <s v="ZHONG LIN CHAI"/>
        <s v="DIANNA YVETTE MILLS"/>
        <s v="ANDREW FRAGAPANE"/>
        <s v="RUTH HARRISON"/>
        <s v="FIKRI CAKMAK"/>
        <s v="PETER RICHARDSON"/>
        <s v="DONNA SMITH"/>
        <s v="DEBRA WILHELMS"/>
        <s v="LOAN PHUNG"/>
        <s v="REY MONTANO"/>
        <s v="EMMA WAWSZKOWICZ"/>
        <s v="BEIBEI SONG"/>
        <s v="SCOTT MARSH"/>
        <s v="CHRISTINA WILSON "/>
        <s v="SALLY-ANNE MERRINGTON"/>
        <s v="KISHOR PATHAK"/>
        <s v="SATHASIVAM DARMARAJAH"/>
        <s v="TIM MORETTI"/>
        <s v="SEBASTIEN LEPOITTEVIN"/>
        <s v="AARON BOND"/>
        <s v="CHAKRADHAR KAMISETTY"/>
        <s v="JOHN SOULIS"/>
        <s v="SEVY SECHOS"/>
        <s v="ROSS WALKER"/>
        <s v="PETER GINLEY"/>
        <s v="TAAHIR ADAM"/>
        <s v="ASSAF LEIBOVITZE"/>
        <s v="SEAN GARLICK"/>
        <s v="JOHN FLINT"/>
        <s v="ALICIA LONG"/>
        <s v="COREY MARTIN"/>
        <s v="DALE ALLISON"/>
        <s v="EMILY MACDONALD"/>
        <s v="DANNY ARMALY"/>
        <s v="ALVIN KAN"/>
        <s v="LALIT KAMRA"/>
        <s v="KEREN MCMANUS OR DAVID NELSON"/>
        <s v="HAYDEN OR PAM"/>
        <s v="CHANGJUAN ZHANG"/>
        <s v="ROBERT LE FEVRE"/>
        <s v="MIKE HAWKINS"/>
        <s v="MAX CIRINO"/>
        <s v="DARREN NGO"/>
        <s v="ALAN EL-MERQBAOUI"/>
        <s v="ELISE KRISTEN BARRY"/>
        <s v="RODNEY R HOPE"/>
        <s v="JASON JAFFREY"/>
        <s v="LISA CARRODUS"/>
        <s v="ROHIT GULIYA"/>
        <s v="BRENTON MITCHELL"/>
        <s v="RITA GRIGUTIENE"/>
        <s v="SERKAN MUSTAFA"/>
        <s v="KERRIE"/>
        <s v="TIARNA ROSE COUGHLIN"/>
        <s v="JO HARVEY"/>
        <s v="SHONEL EVERSON"/>
        <s v="CINDY BURGESS"/>
        <s v="CLIVE MURRAY"/>
        <s v="CHRISTOPHER REDONDO"/>
        <s v="ESSAM KHEDR"/>
        <s v="GARY HENSHAW"/>
        <s v="GRANT ANDREW WARD"/>
        <s v="PAUL NEWTON"/>
        <s v="NICK PANOU OR EFFIE"/>
        <s v="MICHAEL STEVENSON"/>
        <s v="BILL ESLER"/>
        <s v="PAUL REARDON / SHAE OFFER"/>
        <s v="LAVINIA CHEE"/>
        <s v="EDWARD J MCDONNELL"/>
        <s v="JASON LOWE"/>
        <s v="MARIA BOOTH OR MARIANNE CROWE"/>
        <s v="ERICA"/>
        <s v="DOUGLAS WALTER PROVOST"/>
        <s v="SHARON KOPP"/>
        <s v="SONIA RANGRAS"/>
        <s v="ROBIN RAYNER"/>
        <s v="TMT TRADING PTY LTD"/>
        <s v="MATTHEW LYON"/>
        <s v="SALAR QELLU"/>
        <s v="TOM NEHME"/>
        <s v="SUBODH RAJBHANDARI"/>
        <s v="PAMELA JANET PATERSON"/>
        <s v="CHARMAINE SPROUL"/>
        <s v="JULIE ROSS / ASHLEY ROSS"/>
        <s v="DAWN MCKINNON"/>
        <s v="CHRISTINA/ HELEN "/>
        <s v="ANITA RAMOS"/>
        <s v="PETRA VIR"/>
        <s v="ALAN TSANG"/>
        <s v="KIM WHITE"/>
        <s v="CON HOUNDALAS"/>
        <s v="THU DANH"/>
        <s v="ROBERT MOORE"/>
        <s v="GRANT PREECE"/>
        <s v="TRACEY KELLER"/>
        <s v="FAYE DODSWORTH"/>
        <s v="ALLISON RAE BARNES"/>
        <s v="ARPIT PATEL"/>
        <s v="ANTHONY S BURROWS"/>
        <s v="IAN THOMAS CAMPBELL"/>
        <s v="ABHIKASHSINGH MAHAVIRSINGH CHAUHAN"/>
        <s v="GLEN ARMSTRONG"/>
        <s v="JOHN BRUCE OR WENDY PERRY"/>
        <s v="GINA GOLDING / MEGAN HINDMARSH"/>
        <s v="ASH"/>
        <s v="CARLO BAMBACI"/>
        <s v="LY CHHAY"/>
        <s v="NADA MATIC"/>
        <s v="SUZANNE COOK"/>
        <s v="SCOTT BOSWELL"/>
        <s v="GEETU TANEJA"/>
        <s v="MEGAN CRAMMOND"/>
        <s v="JULIE CURRY"/>
        <s v="KERRY OBRIEN"/>
        <s v="KARINE WYATT"/>
        <s v="OZAY AKTEPE"/>
        <s v="JENELLE HADJISTEFANIS"/>
        <s v="LOUVAINE BOS"/>
        <s v="ALEXANDRE PEDRO"/>
        <s v="NORDEN JENNIFER LOUISE"/>
        <s v="TANIA BOSAK"/>
        <s v="BOUTROS EL ALAM"/>
        <s v="MICHELLE MARIE HOULIHAN"/>
        <s v="ALDO ROCCA"/>
        <s v="WIZDOM WESTLAKE"/>
        <s v="NOEL WOODALL"/>
        <s v="ANNEMARIE JONES"/>
        <s v="TEGAN BARTHOLOMEW"/>
        <s v="ANGELA"/>
        <s v="SUSAN DOUGLAS"/>
        <s v="LACHLAN MEAD"/>
        <s v="KIRLIS KHAIR"/>
        <s v="FARZIN EBRAHIMZADEH"/>
        <s v="SHUKI MENAHEM"/>
        <s v="SHORTILL CRAIG ANDREW"/>
        <s v="MURRAY JONES"/>
        <s v="RICKY SU"/>
        <s v="KARYN ANDREW"/>
        <s v="LYNNE KOCASS"/>
        <s v="MATT HABERECHT"/>
        <s v="ANISH SINGH"/>
        <s v="FRANK WONG"/>
        <s v="NADIA OR MICHAEL"/>
        <s v="ALISTAIR DONALD AND ERIN HANKIN"/>
        <s v="MATT HABERECH"/>
        <s v="VINCENT ARCURI"/>
        <s v="ELISA WITENDEN"/>
        <s v="NEIL O BRIEN"/>
        <s v="RAJESH LAL"/>
        <s v="NEIL MORRIS"/>
        <s v="SHABIR ADAM"/>
        <s v="BRUCE AITKEN"/>
        <s v="SHARON KERRIDG"/>
        <s v="DARYL PATTEMORE"/>
        <s v="STAFF"/>
        <s v="KATIE MORGAN"/>
        <s v="DARCIE FRENCH"/>
        <s v="MATINA CASSAR"/>
        <s v="LARRY SMITH"/>
        <s v="ADRIAN ZEHNWIRTH"/>
        <s v="MOHAMMAD ALI"/>
        <s v="BARBARA ROBERTSON"/>
        <s v="JEE SOO JUNG"/>
        <s v="SUSAN KALANDIS"/>
        <s v="HANNAH RITCHIE"/>
        <s v="RACHEL GIBSON"/>
        <s v="MARWENN ABOUZEID"/>
        <s v="PETER CHAN"/>
        <s v="MAMMOLITO RENZO"/>
        <s v="MARK RAYMOND MCCOSKER"/>
        <s v="SCOTT ELVERY"/>
        <s v="CHRIS REDONDO"/>
        <s v="PAVAO BASARA"/>
        <s v="DORIAN"/>
        <s v="JOHN BENJAMIN SANTOS TESORO"/>
        <s v="CHRISTOPHER SMITH"/>
        <s v="JUDITH LITTLE"/>
        <s v="LOUISA LOGAN"/>
        <s v="LEE BOOTH"/>
        <s v="ADAM"/>
        <s v="BEN MALONE"/>
        <s v="JASON DAVID WALTERS"/>
        <s v="HARRY FAY"/>
        <s v="WEZ TURNER"/>
        <s v="LISA FORSYTH"/>
        <s v="ERIKA"/>
        <s v="MARK LEE"/>
        <s v="KATHY SAMIOS"/>
        <s v="ANTHONY BURROWS"/>
        <s v="MYS LEVINGTON"/>
        <s v="KARINA BRIEN"/>
        <s v="MICHAEL PARASKEVOPOULOS"/>
        <s v="KONG SOK"/>
        <s v="PHAT TAO"/>
        <s v="FRANK FAILLA"/>
        <s v="NARELLE STAFFORD"/>
        <s v="DANIEL LIU"/>
        <s v="RABIH NASSOUR"/>
        <s v="SEAN JANKELOWITZ"/>
        <s v="CHRYSTAL DRAKE"/>
        <s v="NIKHIL PATEL"/>
        <s v="STEPHEN KYRIACOU"/>
        <s v="ALAN YAP"/>
        <s v="GARRICK WILLIAM DON"/>
        <s v="HONG TONG WU KIM"/>
        <s v="BETH KILLORN"/>
        <s v="STEVE TRIGG"/>
        <s v="TARANG PATEL"/>
        <s v="BRYAN SUNDERLAND / WARREN SUNDERLAND"/>
        <s v="JOE SULTANA"/>
        <s v="JOEL BARNES"/>
        <s v="DEANNA JANE HENDERSON"/>
        <s v="CASSIE MARTIN"/>
        <s v="STEPHANIE WEBBER"/>
        <s v="THUY NGUYEN"/>
        <s v="FANG WU"/>
        <s v="TROY NOONAN"/>
        <s v="SUSAN BRITTAIN"/>
        <s v="EISEI MORITA"/>
        <s v="ZAGOUDIS CON"/>
        <s v="RICHARD RETZLAFF"/>
        <s v="SAMIDHA MAYFIELD"/>
        <s v="NATASHA NICKOLAI"/>
        <s v="RODNEY JOHN PHELAN"/>
        <s v="WILL FERGUSON"/>
        <s v="DAN MANGER"/>
        <s v="JULIE TUNN"/>
        <s v="SHAUN LEONG"/>
        <s v="WILLIAM STEWART WALKER"/>
        <s v="LAILA TASSIS"/>
        <s v="PETER GONG"/>
        <s v="MICHAEL BICKNELL"/>
        <s v="MAURICE WHELAN"/>
        <s v="YI WANG"/>
        <s v="MEGAN HINDMARSH"/>
        <s v="MINJI "/>
        <s v="TRACEY IVANOVSKI "/>
        <s v="MARTIN PIRC"/>
        <s v="GREGORY BAARTZ"/>
        <s v="JOHN WOOD"/>
        <s v="JOHN LESLIE HAWKINS"/>
        <s v="RONALD HILL"/>
        <s v="CAMEYRON CAMPBELL"/>
        <s v="PRAKASH ADHIKARI"/>
        <s v="ESPOSITO MASSIMO"/>
      </sharedItems>
    </cacheField>
    <cacheField name="CallerTitle" numFmtId="0">
      <sharedItems containsBlank="1"/>
    </cacheField>
    <cacheField name="CallerPhone" numFmtId="0">
      <sharedItems/>
    </cacheField>
    <cacheField name="EquipmentCodes" numFmtId="0">
      <sharedItems/>
    </cacheField>
    <cacheField name="CallAlready" numFmtId="0">
      <sharedItems containsNonDate="0" containsString="0" containsBlank="1"/>
    </cacheField>
    <cacheField name="CallFollow" numFmtId="0">
      <sharedItems containsNonDate="0" containsString="0" containsBlank="1"/>
    </cacheField>
    <cacheField name="CallReturn" numFmtId="0">
      <sharedItems containsNonDate="0" containsString="0" containsBlank="1"/>
    </cacheField>
    <cacheField name="LoggedBy" numFmtId="0">
      <sharedItems containsSemiMixedTypes="0" containsString="0" containsNumber="1" containsInteger="1" minValue="8001" maxValue="8011"/>
    </cacheField>
    <cacheField name="AssignedTo" numFmtId="0">
      <sharedItems containsSemiMixedTypes="0" containsString="0" containsNumber="1" containsInteger="1" minValue="101" maxValue="6210"/>
    </cacheField>
    <cacheField name="AssignedBy" numFmtId="0">
      <sharedItems containsSemiMixedTypes="0" containsString="0" containsNumber="1" containsInteger="1" minValue="1156" maxValue="8011"/>
    </cacheField>
    <cacheField name="ClosedBy" numFmtId="0">
      <sharedItems containsSemiMixedTypes="0" containsString="0" containsNumber="1" containsInteger="1" minValue="-6210" maxValue="8011"/>
    </cacheField>
    <cacheField name="TradingHours" numFmtId="0">
      <sharedItems containsBlank="1"/>
    </cacheField>
    <cacheField name="SpecialConditions1" numFmtId="0">
      <sharedItems containsBlank="1"/>
    </cacheField>
    <cacheField name="SpecialConditions2" numFmtId="0">
      <sharedItems containsBlank="1"/>
    </cacheField>
    <cacheField name="ReAssigned" numFmtId="0">
      <sharedItems containsBlank="1"/>
    </cacheField>
    <cacheField name="OutOfContract" numFmtId="0">
      <sharedItems/>
    </cacheField>
    <cacheField name="RepeatCall" numFmtId="0">
      <sharedItems containsNonDate="0" containsString="0" containsBlank="1"/>
    </cacheField>
    <cacheField name="MaintenanceCode" numFmtId="0">
      <sharedItems/>
    </cacheField>
    <cacheField name="State" numFmtId="0">
      <sharedItems/>
    </cacheField>
    <cacheField name="StatusNote" numFmtId="0">
      <sharedItems containsBlank="1"/>
    </cacheField>
    <cacheField name="ReceivedDateTime" numFmtId="14">
      <sharedItems containsNonDate="0" containsDate="1" containsString="0" containsBlank="1" minDate="2019-11-11T10:44:10" maxDate="2019-11-22T18:06:42"/>
    </cacheField>
    <cacheField name="LoggedDateTime" numFmtId="14">
      <sharedItems containsSemiMixedTypes="0" containsNonDate="0" containsDate="1" containsString="0" minDate="2019-11-11T10:44:03" maxDate="2019-11-22T18:06:37"/>
    </cacheField>
    <cacheField name="AssignedDateTime" numFmtId="14">
      <sharedItems containsSemiMixedTypes="0" containsNonDate="0" containsDate="1" containsString="0" minDate="2019-11-11T10:49:39" maxDate="2019-11-22T18:08:17"/>
    </cacheField>
    <cacheField name="RequiredDateTime" numFmtId="14">
      <sharedItems containsNonDate="0" containsDate="1" containsString="0" containsBlank="1" minDate="2019-11-11T15:05:00" maxDate="2019-11-25T16:35:00"/>
    </cacheField>
    <cacheField name="RequiredDateTimeOffset" numFmtId="0">
      <sharedItems containsString="0" containsBlank="1" containsNumber="1" containsInteger="1" minValue="-180" maxValue="0"/>
    </cacheField>
    <cacheField name="AgentSLADateTime" numFmtId="14">
      <sharedItems containsNonDate="0" containsDate="1" containsString="0" containsBlank="1" minDate="2019-11-11T15:45:00" maxDate="2019-11-25T11:00:00"/>
    </cacheField>
    <cacheField name="AgentSLADateTimeOffset" numFmtId="0">
      <sharedItems containsString="0" containsBlank="1" containsNumber="1" containsInteger="1" minValue="-180" maxValue="0"/>
    </cacheField>
    <cacheField name="CurrentETADateTime" numFmtId="14">
      <sharedItems containsNonDate="0" containsDate="1" containsString="0" containsBlank="1" minDate="2019-11-13T11:25:00" maxDate="2019-11-13T11:25:00"/>
    </cacheField>
    <cacheField name="CurrentETADateTimeOffset" numFmtId="0">
      <sharedItems containsString="0" containsBlank="1" containsNumber="1" containsInteger="1" minValue="0" maxValue="0"/>
    </cacheField>
    <cacheField name="DueDateTime" numFmtId="14">
      <sharedItems containsNonDate="0" containsDate="1" containsString="0" containsBlank="1" minDate="2019-11-11T15:45:00" maxDate="2019-11-25T11:00:00"/>
    </cacheField>
    <cacheField name="DueDateTimeOffset" numFmtId="0">
      <sharedItems containsString="0" containsBlank="1" containsNumber="1" containsInteger="1" minValue="-180" maxValue="0"/>
    </cacheField>
    <cacheField name="OnSiteDateTime" numFmtId="14">
      <sharedItems containsNonDate="0" containsDate="1" containsString="0" containsBlank="1" minDate="2019-11-11T12:30:16" maxDate="2019-11-22T17:04:00"/>
    </cacheField>
    <cacheField name="OnSiteDateTimeOffset" numFmtId="0">
      <sharedItems containsString="0" containsBlank="1" containsNumber="1" containsInteger="1" minValue="-180" maxValue="0"/>
    </cacheField>
    <cacheField name="OffSiteDateTime" numFmtId="14">
      <sharedItems containsNonDate="0" containsDate="1" containsString="0" containsBlank="1" minDate="2019-11-11T12:30:16" maxDate="2019-11-22T17:34:00"/>
    </cacheField>
    <cacheField name="OffSiteDateTimeOffset" numFmtId="0">
      <sharedItems containsString="0" containsBlank="1" containsNumber="1" containsInteger="1" minValue="-180" maxValue="0"/>
    </cacheField>
    <cacheField name="ClosedDateTime" numFmtId="14">
      <sharedItems containsSemiMixedTypes="0" containsNonDate="0" containsDate="1" containsString="0" minDate="2019-11-11T10:54:07" maxDate="2019-11-22T18:08:48"/>
    </cacheField>
    <cacheField name="FaxedDateTime" numFmtId="14">
      <sharedItems containsNonDate="0" containsString="0" containsBlank="1"/>
    </cacheField>
    <cacheField name="VipYN" numFmtId="0">
      <sharedItems/>
    </cacheField>
    <cacheField name="ClientSLAMet" numFmtId="0">
      <sharedItems/>
    </cacheField>
    <cacheField name="ClientSLAFailureReasonID" numFmtId="0">
      <sharedItems containsString="0" containsBlank="1" containsNumber="1" containsInteger="1" minValue="2" maxValue="27"/>
    </cacheField>
    <cacheField name="AgentSLAMet" numFmtId="0">
      <sharedItems/>
    </cacheField>
    <cacheField name="AgentSLAFailureReasonID" numFmtId="0">
      <sharedItems containsString="0" containsBlank="1" containsNumber="1" containsInteger="1" minValue="2" maxValue="28"/>
    </cacheField>
    <cacheField name="NextFollowUpDateTime" numFmtId="14">
      <sharedItems containsNonDate="0" containsDate="1" containsString="0" containsBlank="1" minDate="2019-11-11T17:00:00" maxDate="2019-11-22T11:10:00"/>
    </cacheField>
    <cacheField name="NextFollowUpDateTimeOffset" numFmtId="0">
      <sharedItems containsString="0" containsBlank="1" containsNumber="1" containsInteger="1" minValue="-180" maxValue="0"/>
    </cacheField>
    <cacheField name="IsChargeableClient" numFmtId="0">
      <sharedItems/>
    </cacheField>
    <cacheField name="AdditionalCharge" numFmtId="0">
      <sharedItems containsNonDate="0" containsString="0" containsBlank="1"/>
    </cacheField>
    <cacheField name="AllowPDADownload" numFmtId="0">
      <sharedItems/>
    </cacheField>
    <cacheField name="LastPDADownload" numFmtId="14">
      <sharedItems containsNonDate="0" containsString="0" containsBlank="1"/>
    </cacheField>
    <cacheField name="AllowFSPWebAccess" numFmtId="0">
      <sharedItems/>
    </cacheField>
    <cacheField name="AllowClosure" numFmtId="0">
      <sharedItems/>
    </cacheField>
    <cacheField name="TechFixID" numFmtId="0">
      <sharedItems containsString="0" containsBlank="1" containsNumber="1" containsInteger="1" minValue="1" maxValue="19"/>
    </cacheField>
    <cacheField name="MultipleJobID" numFmtId="0">
      <sharedItems containsString="0" containsBlank="1" containsNumber="1" containsInteger="1" minValue="20191105154" maxValue="20191112381"/>
    </cacheField>
    <cacheField name="CallTypeID" numFmtId="0">
      <sharedItems containsString="0" containsBlank="1" containsNumber="1" containsInteger="1" minValue="196" maxValue="441"/>
    </cacheField>
    <cacheField name="SymptomID" numFmtId="0">
      <sharedItems containsString="0" containsBlank="1" containsNumber="1" containsInteger="1" minValue="525" maxValue="1900"/>
    </cacheField>
    <cacheField name="FaultID" numFmtId="0">
      <sharedItems containsString="0" containsBlank="1" containsNumber="1" containsInteger="1" minValue="1400" maxValue="5455"/>
    </cacheField>
    <cacheField name="FixID" numFmtId="0">
      <sharedItems containsSemiMixedTypes="0" containsString="0" containsNumber="1" containsInteger="1" minValue="1" maxValue="3"/>
    </cacheField>
    <cacheField name="SeverityID" numFmtId="0">
      <sharedItems containsString="0" containsBlank="1" containsNumber="1" containsInteger="1" minValue="4" maxValue="4"/>
    </cacheField>
    <cacheField name="StatusID" numFmtId="0">
      <sharedItems containsSemiMixedTypes="0" containsString="0" containsNumber="1" containsInteger="1" minValue="1" maxValue="24"/>
    </cacheField>
    <cacheField name="RegionID" numFmtId="0">
      <sharedItems containsSemiMixedTypes="0" containsString="0" containsNumber="1" containsInteger="1" minValue="1" maxValue="4"/>
    </cacheField>
    <cacheField name="IsChargeableFSP" numFmtId="0">
      <sharedItems/>
    </cacheField>
    <cacheField name="AllowClosureSetChargeableFlag" numFmtId="0">
      <sharedItems containsNonDate="0" containsString="0" containsBlank="1"/>
    </cacheField>
    <cacheField name="AdditionalServiceTypeID" numFmtId="0">
      <sharedItems containsNonDate="0" containsString="0" containsBlank="1"/>
    </cacheField>
    <cacheField name="AdditionalServiceAmount" numFmtId="0">
      <sharedItems containsNonDate="0" containsString="0" containsBlank="1"/>
    </cacheField>
    <cacheField name="ProjectNo" numFmtId="0">
      <sharedItems containsNonDate="0" containsString="0" containsBlank="1"/>
    </cacheField>
    <cacheField name="StateRegion" numFmtId="0">
      <sharedItems containsBlank="1"/>
    </cacheField>
    <cacheField name="ConNote" numFmtId="0">
      <sharedItems containsNonDate="0" containsString="0" containsBlank="1"/>
    </cacheField>
    <cacheField name="RetConNote" numFmtId="0">
      <sharedItems containsNonDate="0" containsString="0" containsBlank="1"/>
    </cacheField>
    <cacheField name="PickupDateTime" numFmtId="14">
      <sharedItems containsNonDate="0" containsString="0" containsBlank="1"/>
    </cacheField>
    <cacheField name="PickupDateTimeOffset" numFmtId="0">
      <sharedItems containsNonDate="0" containsString="0" containsBlank="1"/>
    </cacheField>
    <cacheField name="PickupBookNumber" numFmtId="0">
      <sharedItems containsNonDate="0" containsString="0" containsBlank="1"/>
    </cacheField>
    <cacheField name="InvoiceNotes" numFmtId="0">
      <sharedItems containsBlank="1"/>
    </cacheField>
    <cacheField name="FSPQuote" numFmtId="0">
      <sharedItems containsNonDate="0" containsString="0" containsBlank="1"/>
    </cacheField>
    <cacheField name="FSPExtraTimeUnitsReq" numFmtId="0">
      <sharedItems containsString="0" containsBlank="1" containsNumber="1" containsInteger="1" minValue="2" maxValue="2"/>
    </cacheField>
    <cacheField name="FSPExtraTimeAndQuoteApproved" numFmtId="0">
      <sharedItems containsBlank="1"/>
    </cacheField>
    <cacheField name="CloseCommentID" numFmtId="0">
      <sharedItems containsString="0" containsBlank="1" containsNumber="1" containsInteger="1" minValue="2" maxValue="21"/>
    </cacheField>
    <cacheField name="AssignedToDescription" numFmtId="0">
      <sharedItems containsBlank="1"/>
    </cacheField>
    <cacheField name="CallType" numFmtId="0">
      <sharedItems containsBlank="1"/>
    </cacheField>
    <cacheField name="Symptom" numFmtId="0">
      <sharedItems containsBlank="1"/>
    </cacheField>
    <cacheField name="Fault" numFmtId="0">
      <sharedItems containsBlank="1"/>
    </cacheField>
    <cacheField name="Fix" numFmtId="0">
      <sharedItems/>
    </cacheField>
    <cacheField name="Severity" numFmtId="0">
      <sharedItems containsBlank="1"/>
    </cacheField>
    <cacheField name="Status" numFmtId="0">
      <sharedItems/>
    </cacheField>
    <cacheField name="Address" numFmtId="0">
      <sharedItems/>
    </cacheField>
    <cacheField name="Address2" numFmtId="0">
      <sharedItems containsBlank="1"/>
    </cacheField>
    <cacheField name="City" numFmtId="0">
      <sharedItems/>
    </cacheField>
    <cacheField name="CurrentDateTimeView" numFmtId="0">
      <sharedItems/>
    </cacheField>
    <cacheField name="LoggedDateTimeView" numFmtId="0">
      <sharedItems/>
    </cacheField>
    <cacheField name="RequiredDateTimeView" numFmtId="0">
      <sharedItems containsBlank="1"/>
    </cacheField>
    <cacheField name="RequiredDateTimeLocal" numFmtId="14">
      <sharedItems containsNonDate="0" containsDate="1" containsString="0" containsBlank="1" minDate="2019-11-11T14:15:00" maxDate="2019-11-25T15:15:00" count="436">
        <d v="2019-11-12T10:45:00"/>
        <d v="2019-11-12T10:00:00"/>
        <d v="2019-11-11T15:05:00"/>
        <d v="2019-11-11T14:15:00"/>
        <d v="2019-11-11T15:20:00"/>
        <d v="2019-11-11T14:20:00"/>
        <d v="2019-11-11T15:30:00"/>
        <d v="2019-11-11T14:40:00"/>
        <d v="2019-11-11T15:45:00"/>
        <d v="2019-11-14T11:45:00"/>
        <d v="2019-11-12T10:50:00"/>
        <d v="2019-11-11T15:00:00"/>
        <d v="2019-11-11T16:00:00"/>
        <d v="2019-11-11T15:15:00"/>
        <m/>
        <d v="2019-11-12T11:40:00"/>
        <d v="2019-11-14T12:15:00"/>
        <d v="2019-11-14T12:00:00"/>
        <d v="2019-11-11T17:05:00"/>
        <d v="2019-11-11T16:10:00"/>
        <d v="2019-11-12T08:45:00"/>
        <d v="2019-11-12T09:00:00"/>
        <d v="2019-11-11T16:05:00"/>
        <d v="2019-11-12T09:20:00"/>
        <d v="2019-11-12T08:25:00"/>
        <d v="2019-11-12T09:25:00"/>
        <d v="2019-11-14T14:25:00"/>
        <d v="2019-11-12T09:35:00"/>
        <d v="2019-11-12T11:05:00"/>
        <d v="2019-11-12T11:30:00"/>
        <d v="2019-11-11T17:25:00"/>
        <d v="2019-11-12T10:30:00"/>
        <d v="2019-11-14T15:35:00"/>
        <d v="2019-11-12T15:45:00"/>
        <d v="2019-11-12T14:05:00"/>
        <d v="2019-11-12T14:10:00"/>
        <d v="2019-11-12T14:15:00"/>
        <d v="2019-11-15T10:25:00"/>
        <d v="2019-11-12T14:30:00"/>
        <d v="2019-11-12T14:35:00"/>
        <d v="2019-11-12T14:40:00"/>
        <d v="2019-11-12T14:45:00"/>
        <d v="2019-11-12T15:40:00"/>
        <d v="2019-11-12T15:50:00"/>
        <d v="2019-11-12T16:00:00"/>
        <d v="2019-11-12T16:05:00"/>
        <d v="2019-11-12T16:20:00"/>
        <d v="2019-11-15T11:25:00"/>
        <d v="2019-11-12T16:30:00"/>
        <d v="2019-11-12T16:40:00"/>
        <d v="2019-11-12T17:05:00"/>
        <d v="2019-11-13T12:05:00"/>
        <d v="2019-11-13T12:20:00"/>
        <d v="2019-11-13T08:50:00"/>
        <d v="2019-11-13T09:00:00"/>
        <d v="2019-11-13T15:05:00"/>
        <d v="2019-11-13T12:10:00"/>
        <d v="2019-11-13T09:20:00"/>
        <d v="2019-11-13T08:25:00"/>
        <d v="2019-11-15T15:25:00"/>
        <d v="2019-11-13T08:35:00"/>
        <d v="2019-11-15T14:40:00"/>
        <d v="2019-11-13T09:50:00"/>
        <d v="2019-11-12T16:50:00"/>
        <d v="2019-11-15T15:55:00"/>
        <d v="2019-11-15T16:10:00"/>
        <d v="2019-11-13T13:10:00"/>
        <d v="2019-11-13T10:45:00"/>
        <d v="2019-11-16T08:45:00"/>
        <d v="2019-11-13T13:55:00"/>
        <d v="2019-11-14T09:00:00"/>
        <d v="2019-11-13T14:05:00"/>
        <d v="2019-11-13T14:15:00"/>
        <d v="2019-11-16T09:30:00"/>
        <d v="2019-11-13T14:30:00"/>
        <d v="2019-11-13T14:40:00"/>
        <d v="2019-11-14T10:40:00"/>
        <d v="2019-11-14T09:55:00"/>
        <d v="2019-11-14T10:00:00"/>
        <d v="2019-11-16T11:05:00"/>
        <d v="2019-11-13T12:15:00"/>
        <d v="2019-11-13T15:15:00"/>
        <d v="2019-11-16T11:20:00"/>
        <d v="2019-11-13T15:20:00"/>
        <d v="2019-11-13T15:35:00"/>
        <d v="2019-11-13T12:35:00"/>
        <d v="2019-11-13T15:45:00"/>
        <d v="2019-11-13T16:00:00"/>
        <d v="2019-11-13T15:00:00"/>
        <d v="2019-11-13T16:10:00"/>
        <d v="2019-11-13T16:25:00"/>
        <d v="2019-11-13T13:45:00"/>
        <d v="2019-11-13T17:10:00"/>
        <d v="2019-11-16T12:10:00"/>
        <d v="2019-11-16T13:15:00"/>
        <d v="2019-11-13T17:20:00"/>
        <d v="2019-11-14T12:25:00"/>
        <d v="2019-11-13T17:25:00"/>
        <d v="2019-11-14T08:45:00"/>
        <d v="2019-11-13T17:50:00"/>
        <d v="2019-11-14T08:50:00"/>
        <d v="2019-11-14T10:20:00"/>
        <d v="2019-11-13T15:55:00"/>
        <d v="2019-11-14T09:10:00"/>
        <d v="2019-11-14T09:25:00"/>
        <d v="2019-11-14T08:30:00"/>
        <d v="2019-11-14T09:35:00"/>
        <d v="2019-11-14T08:35:00"/>
        <d v="2019-11-13T16:35:00"/>
        <d v="2019-11-14T09:45:00"/>
        <d v="2019-11-14T15:15:00"/>
        <d v="2019-11-14T10:15:00"/>
        <d v="2019-11-16T15:15:00"/>
        <d v="2019-11-14T10:45:00"/>
        <d v="2019-11-16T15:55:00"/>
        <d v="2019-11-14T11:00:00"/>
        <d v="2019-11-16T16:00:00"/>
        <d v="2019-11-14T08:15:00"/>
        <d v="2019-11-14T08:20:00"/>
        <d v="2019-11-14T08:25:00"/>
        <d v="2019-11-15T10:05:00"/>
        <d v="2019-11-14T13:10:00"/>
        <d v="2019-11-17T09:30:00"/>
        <d v="2019-11-17T09:40:00"/>
        <d v="2019-11-14T14:50:00"/>
        <d v="2019-11-15T10:00:00"/>
        <d v="2019-11-14T15:00:00"/>
        <d v="2019-11-15T11:05:00"/>
        <d v="2019-11-14T15:05:00"/>
        <d v="2019-11-14T14:55:00"/>
        <d v="2019-11-15T11:30:00"/>
        <d v="2019-11-14T15:30:00"/>
        <d v="2019-11-15T11:35:00"/>
        <d v="2019-11-14T15:45:00"/>
        <d v="2019-11-17T12:00:00"/>
        <d v="2019-11-14T16:05:00"/>
        <d v="2019-11-14T16:20:00"/>
        <d v="2019-11-14T16:35:00"/>
        <d v="2019-11-15T12:35:00"/>
        <d v="2019-11-17T11:45:00"/>
        <d v="2019-11-14T16:45:00"/>
        <d v="2019-11-17T11:50:00"/>
        <d v="2019-11-14T16:50:00"/>
        <d v="2019-11-14T16:55:00"/>
        <d v="2019-11-17T11:55:00"/>
        <d v="2019-11-14T17:05:00"/>
        <d v="2019-11-14T14:15:00"/>
        <d v="2019-11-17T13:25:00"/>
        <d v="2019-11-15T08:35:00"/>
        <d v="2019-11-17T14:40:00"/>
        <d v="2019-11-15T08:50:00"/>
        <d v="2019-11-14T15:55:00"/>
        <d v="2019-11-15T10:35:00"/>
        <d v="2019-11-15T09:10:00"/>
        <d v="2019-11-15T08:40:00"/>
        <d v="2019-11-15T09:20:00"/>
        <d v="2019-11-15T09:25:00"/>
        <d v="2019-11-15T09:30:00"/>
        <d v="2019-11-15T14:30:00"/>
        <d v="2019-11-14T16:40:00"/>
        <d v="2019-11-15T14:50:00"/>
        <d v="2019-11-17T15:00:00"/>
        <d v="2019-11-15T11:45:00"/>
        <d v="2019-11-17T16:20:00"/>
        <d v="2019-11-15T10:30:00"/>
        <d v="2019-11-17T16:40:00"/>
        <d v="2019-11-14T17:50:00"/>
        <d v="2019-11-15T09:50:00"/>
        <d v="2019-11-17T17:00:00"/>
        <d v="2019-11-16T09:40:00"/>
        <d v="2019-11-18T10:10:00"/>
        <d v="2019-11-15T14:15:00"/>
        <d v="2019-11-18T09:20:00"/>
        <d v="2019-11-15T14:10:00"/>
        <d v="2019-11-15T14:45:00"/>
        <d v="2019-11-16T10:45:00"/>
        <d v="2019-11-15T14:55:00"/>
        <d v="2019-11-15T15:15:00"/>
        <d v="2019-11-15T15:20:00"/>
        <d v="2019-11-18T11:20:00"/>
        <d v="2019-11-15T14:20:00"/>
        <d v="2019-11-16T10:30:00"/>
        <d v="2019-11-15T15:30:00"/>
        <d v="2019-11-15T15:35:00"/>
        <d v="2019-11-15T15:45:00"/>
        <d v="2019-11-15T16:15:00"/>
        <d v="2019-11-15T16:25:00"/>
        <d v="2019-11-18T11:25:00"/>
        <d v="2019-11-15T16:40:00"/>
        <d v="2019-11-15T16:55:00"/>
        <d v="2019-11-16T11:55:00"/>
        <d v="2019-11-15T17:10:00"/>
        <d v="2019-11-18T12:10:00"/>
        <d v="2019-11-15T17:15:00"/>
        <d v="2019-11-18T13:15:00"/>
        <d v="2019-11-16T13:20:00"/>
        <d v="2019-11-15T14:35:00"/>
        <d v="2019-11-18T13:40:00"/>
        <d v="2019-11-18T13:55:00"/>
        <d v="2019-11-18T14:00:00"/>
        <d v="2019-11-18T14:05:00"/>
        <d v="2019-11-18T13:10:00"/>
        <d v="2019-11-19T10:10:00"/>
        <d v="2019-11-19T09:15:00"/>
        <d v="2019-11-18T14:20:00"/>
        <d v="2019-11-18T14:30:00"/>
        <d v="2019-11-18T12:00:00"/>
        <d v="2019-11-18T14:45:00"/>
        <d v="2019-11-21T09:50:00"/>
        <d v="2019-11-19T11:10:00"/>
        <d v="2019-11-18T14:10:00"/>
        <d v="2019-11-18T15:10:00"/>
        <d v="2019-11-18T15:15:00"/>
        <d v="2019-11-18T15:35:00"/>
        <d v="2019-11-18T15:50:00"/>
        <d v="2019-11-18T12:55:00"/>
        <d v="2019-11-21T11:55:00"/>
        <d v="2019-11-18T15:40:00"/>
        <d v="2019-11-18T16:10:00"/>
        <d v="2019-11-19T12:15:00"/>
        <d v="2019-11-18T13:45:00"/>
        <d v="2019-11-18T16:50:00"/>
        <d v="2019-11-18T16:05:00"/>
        <d v="2019-11-18T17:10:00"/>
        <d v="2019-11-18T14:15:00"/>
        <d v="2019-11-18T17:25:00"/>
        <d v="2019-11-18T17:35:00"/>
        <d v="2019-11-19T13:35:00"/>
        <d v="2019-11-19T08:55:00"/>
        <d v="2019-11-19T09:20:00"/>
        <d v="2019-11-18T16:25:00"/>
        <d v="2019-11-19T09:40:00"/>
        <d v="2019-11-21T16:10:00"/>
        <d v="2019-11-18T17:15:00"/>
        <d v="2019-11-19T10:40:00"/>
        <d v="2019-11-19T15:40:00"/>
        <d v="2019-11-19T10:45:00"/>
        <d v="2019-11-21T13:55:00"/>
        <d v="2019-11-19T08:15:00"/>
        <d v="2019-11-19T10:15:00"/>
        <d v="2019-11-22T09:05:00"/>
        <d v="2019-11-19T13:45:00"/>
        <d v="2019-11-19T13:55:00"/>
        <d v="2019-11-22T10:00:00"/>
        <d v="2019-11-19T14:05:00"/>
        <d v="2019-11-19T14:20:00"/>
        <d v="2019-11-19T14:30:00"/>
        <d v="2019-11-19T14:40:00"/>
        <d v="2019-11-19T14:55:00"/>
        <d v="2019-11-19T14:00:00"/>
        <d v="2019-11-22T11:10:00"/>
        <d v="2019-11-19T15:20:00"/>
        <d v="2019-11-20T10:25:00"/>
        <d v="2019-11-22T11:30:00"/>
        <d v="2019-11-22T11:45:00"/>
        <d v="2019-11-20T11:55:00"/>
        <d v="2019-11-20T11:00:00"/>
        <d v="2019-11-22T12:00:00"/>
        <d v="2019-11-22T12:15:00"/>
        <d v="2019-11-19T16:15:00"/>
        <d v="2019-11-22T12:20:00"/>
        <d v="2019-11-19T16:25:00"/>
        <d v="2019-11-20T11:25:00"/>
        <d v="2019-11-20T12:35:00"/>
        <d v="2019-11-19T15:35:00"/>
        <d v="2019-11-19T16:40:00"/>
        <d v="2019-11-22T13:20:00"/>
        <d v="2019-11-19T17:30:00"/>
        <d v="2019-11-19T16:30:00"/>
        <d v="2019-11-20T13:35:00"/>
        <d v="2019-11-20T14:45:00"/>
        <d v="2019-11-20T08:50:00"/>
        <d v="2019-11-20T08:55:00"/>
        <d v="2019-11-20T08:05:00"/>
        <d v="2019-11-20T14:25:00"/>
        <d v="2019-11-20T14:30:00"/>
        <d v="2019-11-22T15:30:00"/>
        <d v="2019-11-20T08:30:00"/>
        <d v="2019-11-20T09:30:00"/>
        <d v="2019-11-20T09:45:00"/>
        <d v="2019-11-20T09:50:00"/>
        <d v="2019-11-20T11:20:00"/>
        <d v="2019-11-20T11:30:00"/>
        <d v="2019-11-20T10:05:00"/>
        <d v="2019-11-20T11:35:00"/>
        <d v="2019-11-20T10:10:00"/>
        <d v="2019-11-22T16:15:00"/>
        <d v="2019-11-20T16:30:00"/>
        <d v="2019-11-20T16:40:00"/>
        <d v="2019-11-20T10:45:00"/>
        <d v="2019-11-20T12:40:00"/>
        <d v="2019-11-20T12:10:00"/>
        <d v="2019-11-20T17:15:00"/>
        <d v="2019-11-20T12:50:00"/>
        <d v="2019-11-20T14:05:00"/>
        <d v="2019-11-21T09:25:00"/>
        <d v="2019-11-20T14:35:00"/>
        <d v="2019-11-23T10:40:00"/>
        <d v="2019-11-21T11:00:00"/>
        <d v="2019-11-20T14:00:00"/>
        <d v="2019-11-21T11:15:00"/>
        <d v="2019-11-20T15:20:00"/>
        <d v="2019-11-20T12:45:00"/>
        <d v="2019-11-20T16:05:00"/>
        <d v="2019-11-23T12:50:00"/>
        <d v="2019-11-20T16:55:00"/>
        <d v="2019-11-20T17:10:00"/>
        <d v="2019-11-20T14:15:00"/>
        <d v="2019-11-20T17:45:00"/>
        <d v="2019-11-20T15:50:00"/>
        <d v="2019-11-21T13:50:00"/>
        <d v="2019-11-21T10:25:00"/>
        <d v="2019-11-21T14:10:00"/>
        <d v="2019-11-21T09:30:00"/>
        <d v="2019-11-21T09:45:00"/>
        <d v="2019-11-21T09:10:00"/>
        <d v="2019-11-23T16:15:00"/>
        <d v="2019-11-21T16:15:00"/>
        <d v="2019-11-21T16:30:00"/>
        <d v="2019-11-21T10:30:00"/>
        <d v="2019-11-21T10:35:00"/>
        <d v="2019-11-21T10:45:00"/>
        <d v="2019-11-21T17:10:00"/>
        <d v="2019-11-21T12:30:00"/>
        <d v="2019-11-21T12:35:00"/>
        <d v="2019-11-21T12:45:00"/>
        <d v="2019-11-22T08:50:00"/>
        <d v="2019-11-24T09:50:00"/>
        <d v="2019-11-21T13:05:00"/>
        <d v="2019-11-21T14:05:00"/>
        <d v="2019-11-21T14:30:00"/>
        <d v="2019-11-21T14:35:00"/>
        <d v="2019-11-22T09:35:00"/>
        <d v="2019-11-21T14:55:00"/>
        <d v="2019-11-22T09:55:00"/>
        <d v="2019-11-21T15:00:00"/>
        <d v="2019-11-21T15:05:00"/>
        <d v="2019-11-21T15:10:00"/>
        <d v="2019-11-21T15:25:00"/>
        <d v="2019-11-21T16:00:00"/>
        <d v="2019-11-24T12:00:00"/>
        <d v="2019-11-21T15:20:00"/>
        <d v="2019-11-21T13:20:00"/>
        <d v="2019-11-21T16:45:00"/>
        <d v="2019-11-21T15:50:00"/>
        <d v="2019-11-21T16:25:00"/>
        <d v="2019-11-21T17:30:00"/>
        <d v="2019-11-22T08:35:00"/>
        <d v="2019-11-22T09:00:00"/>
        <d v="2019-11-22T09:10:00"/>
        <d v="2019-11-22T08:20:00"/>
        <d v="2019-11-22T09:25:00"/>
        <d v="2019-11-22T09:40:00"/>
        <d v="2019-11-22T09:45:00"/>
        <d v="2019-11-24T14:50:00"/>
        <d v="2019-11-22T16:00:00"/>
        <d v="2019-11-22T10:05:00"/>
        <d v="2019-11-22T10:15:00"/>
        <d v="2019-11-22T15:15:00"/>
        <d v="2019-11-22T16:20:00"/>
        <d v="2019-11-22T10:25:00"/>
        <d v="2019-11-22T10:30:00"/>
        <d v="2019-11-22T08:45:00"/>
        <d v="2019-11-22T10:50:00"/>
        <d v="2019-11-22T11:00:00"/>
        <d v="2019-11-22T16:05:00"/>
        <d v="2019-11-24T17:25:00"/>
        <d v="2019-11-22T12:45:00"/>
        <d v="2019-11-23T08:50:00"/>
        <d v="2019-11-22T13:55:00"/>
        <d v="2019-11-22T12:55:00"/>
        <d v="2019-11-22T14:00:00"/>
        <d v="2019-11-23T09:15:00"/>
        <d v="2019-11-25T09:35:00"/>
        <d v="2019-11-23T09:40:00"/>
        <d v="2019-11-23T09:45:00"/>
        <d v="2019-11-23T09:50:00"/>
        <d v="2019-11-25T11:05:00"/>
        <d v="2019-11-23T10:05:00"/>
        <d v="2019-11-25T11:15:00"/>
        <d v="2019-11-25T11:25:00"/>
        <d v="2019-11-22T15:55:00"/>
        <d v="2019-11-22T15:05:00"/>
        <d v="2019-11-23T11:20:00"/>
        <d v="2019-11-22T16:35:00"/>
        <d v="2019-11-23T11:35:00"/>
        <d v="2019-11-22T16:45:00"/>
        <d v="2019-11-25T12:55:00"/>
        <d v="2019-11-22T17:05:00"/>
        <d v="2019-11-23T08:35:00"/>
        <d v="2019-11-22T17:10:00"/>
        <d v="2019-11-22T17:15:00"/>
        <d v="2019-11-22T17:25:00"/>
        <d v="2019-11-22T17:30:00"/>
        <d v="2019-11-22T16:30:00"/>
        <d v="2019-11-22T17:35:00"/>
        <d v="2019-11-23T13:40:00"/>
        <d v="2019-11-22T17:40:00"/>
        <d v="2019-11-23T12:45:00"/>
        <d v="2019-11-22T17:45:00"/>
        <d v="2019-11-25T13:50:00"/>
        <d v="2019-11-22T17:50:00"/>
        <d v="2019-11-23T09:25:00"/>
        <d v="2019-11-22T17:55:00"/>
        <d v="2019-11-23T08:55:00"/>
        <d v="2019-11-22T18:00:00"/>
        <d v="2019-11-23T14:00:00"/>
        <d v="2019-11-23T08:05:00"/>
        <d v="2019-11-23T14:05:00"/>
        <d v="2019-11-23T08:10:00"/>
        <d v="2019-11-23T08:15:00"/>
        <d v="2019-11-22T18:20:00"/>
        <d v="2019-11-23T09:20:00"/>
        <d v="2019-11-23T14:20:00"/>
        <d v="2019-11-23T08:25:00"/>
        <d v="2019-11-25T14:30:00"/>
        <d v="2019-11-23T09:05:00"/>
        <d v="2019-11-23T14:40:00"/>
        <d v="2019-11-23T08:45:00"/>
        <d v="2019-11-23T14:45:00"/>
        <d v="2019-11-23T13:50:00"/>
        <d v="2019-11-23T14:55:00"/>
        <d v="2019-11-25T14:00:00"/>
        <d v="2019-11-23T14:15:00"/>
        <d v="2019-11-25T15:15:00"/>
        <d v="2019-11-23T10:55:00"/>
        <d v="2019-11-23T10:35:00"/>
        <d v="2019-11-23T08:40:00"/>
        <d v="2019-11-23T15:00:00"/>
        <d v="2019-11-25T13:35:00"/>
        <d v="2019-11-23T11:10:00"/>
        <d v="2019-11-23T10:45:00"/>
        <d v="2019-11-23T11:05:00"/>
        <d v="2019-11-23T11:50:00"/>
        <d v="2019-11-23T10:20:00"/>
        <d v="2019-11-23T12:00:00"/>
      </sharedItems>
    </cacheField>
    <cacheField name="AgentSLADateTimeLocal" numFmtId="14">
      <sharedItems containsNonDate="0" containsDate="1" containsString="0" containsBlank="1" minDate="2019-11-11T14:45:00" maxDate="2019-11-25T10:00:00"/>
    </cacheField>
    <cacheField name="CurrentETADateTimeLocal" numFmtId="14">
      <sharedItems containsNonDate="0" containsDate="1" containsString="0" containsBlank="1" minDate="2019-11-13T11:25:00" maxDate="2019-11-13T11:25:00"/>
    </cacheField>
    <cacheField name="DueDateTimeLocal" numFmtId="14">
      <sharedItems containsNonDate="0" containsDate="1" containsString="0" containsBlank="1" minDate="2019-11-11T14:45:00" maxDate="2019-11-25T10:00:00"/>
    </cacheField>
    <cacheField name="OnSiteDateTimeLocal" numFmtId="14">
      <sharedItems containsNonDate="0" containsDate="1" containsString="0" containsBlank="1" minDate="2019-11-11T12:30:16" maxDate="2019-11-22T17:04:00"/>
    </cacheField>
    <cacheField name="OffSiteDateTimeLocal" numFmtId="14">
      <sharedItems containsNonDate="0" containsDate="1" containsString="0" containsBlank="1" minDate="2019-11-11T12:30:16" maxDate="2019-11-22T17:34:00"/>
    </cacheField>
    <cacheField name="CallMethod" numFmtId="0">
      <sharedItems/>
    </cacheField>
    <cacheField name="CallAddress" numFmtId="0">
      <sharedItems/>
    </cacheField>
    <cacheField name="CallContact" numFmtId="0">
      <sharedItems containsBlank="1"/>
    </cacheField>
    <cacheField name="HasPDA" numFmtId="0">
      <sharedItems/>
    </cacheField>
    <cacheField name="PDAPhoneNumber" numFmtId="0">
      <sharedItems containsBlank="1"/>
    </cacheField>
    <cacheField name="Region" numFmtId="0">
      <sharedItems/>
    </cacheField>
    <cacheField name="ProjectID" numFmtId="0">
      <sharedItems containsNonDate="0" containsString="0" containsBlank="1"/>
    </cacheField>
    <cacheField name="PickupDateTimeLocal" numFmtId="14">
      <sharedItems containsNonDate="0" containsString="0" containsBlank="1"/>
    </cacheField>
    <cacheField name="Latitude" numFmtId="0">
      <sharedItems containsSemiMixedTypes="0" containsString="0" containsNumber="1" minValue="-41.505056000000003" maxValue="-12.430465099999999"/>
    </cacheField>
    <cacheField name="Longitude" numFmtId="0">
      <sharedItems containsSemiMixedTypes="0" containsString="0" containsNumber="1" minValue="114.6303223" maxValue="153.6126573"/>
    </cacheField>
    <cacheField name="ConfigXML" numFmtId="0">
      <sharedItems containsBlank="1"/>
    </cacheField>
    <cacheField name="DeviceType" numFmtId="0">
      <sharedItems/>
    </cacheField>
    <cacheField name="AssignedToFSP" numFmtId="0">
      <sharedItems containsSemiMixedTypes="0" containsString="0" containsNumber="1" containsInteger="1" minValue="0" maxValue="1"/>
    </cacheField>
    <cacheField name="IsHelpDeskCall" numFmtId="0">
      <sharedItems containsSemiMixedTypes="0" containsString="0" containsNumber="1" containsInteger="1" minValue="0" maxValue="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4297.92412974537" createdVersion="4" refreshedVersion="4" minRefreshableVersion="3" recordCount="18" xr:uid="{00000000-000A-0000-FFFF-FFFF01000000}">
  <cacheSource type="worksheet">
    <worksheetSource name="Table3"/>
  </cacheSource>
  <cacheFields count="11">
    <cacheField name="Name" numFmtId="0">
      <sharedItems count="3">
        <s v="Andy"/>
        <s v="Arya"/>
        <s v="Al Zhander"/>
      </sharedItems>
    </cacheField>
    <cacheField name="LOB" numFmtId="0">
      <sharedItems/>
    </cacheField>
    <cacheField name="Month" numFmtId="0">
      <sharedItems containsSemiMixedTypes="0" containsString="0" containsNumber="1" containsInteger="1" minValue="1" maxValue="3" count="3">
        <n v="1"/>
        <n v="2"/>
        <n v="3"/>
      </sharedItems>
    </cacheField>
    <cacheField name="Date" numFmtId="0">
      <sharedItems containsSemiMixedTypes="0" containsString="0" containsNumber="1" containsInteger="1" minValue="1" maxValue="31"/>
    </cacheField>
    <cacheField name="Year" numFmtId="168">
      <sharedItems containsSemiMixedTypes="0" containsNonDate="0" containsDate="1" containsString="0" minDate="1905-03-14T00:00:00" maxDate="1905-07-12T00:00:00"/>
    </cacheField>
    <cacheField name="# of Calls" numFmtId="0">
      <sharedItems containsSemiMixedTypes="0" containsString="0" containsNumber="1" containsInteger="1" minValue="5" maxValue="22" count="12">
        <n v="20"/>
        <n v="16"/>
        <n v="17"/>
        <n v="15"/>
        <n v="18"/>
        <n v="19"/>
        <n v="12"/>
        <n v="10"/>
        <n v="21"/>
        <n v="22"/>
        <n v="14"/>
        <n v="5"/>
      </sharedItems>
    </cacheField>
    <cacheField name="Handling Time (Hours)" numFmtId="0">
      <sharedItems containsSemiMixedTypes="0" containsString="0" containsNumber="1" minValue="30" maxValue="210"/>
    </cacheField>
    <cacheField name="Positive Surveys" numFmtId="0">
      <sharedItems containsSemiMixedTypes="0" containsString="0" containsNumber="1" containsInteger="1" minValue="0" maxValue="6"/>
    </cacheField>
    <cacheField name="Negative Surveys" numFmtId="0">
      <sharedItems containsSemiMixedTypes="0" containsString="0" containsNumber="1" containsInteger="1" minValue="0" maxValue="3"/>
    </cacheField>
    <cacheField name="AHT" numFmtId="167">
      <sharedItems containsNonDate="0" containsString="0" containsBlank="1"/>
    </cacheField>
    <cacheField name="ASAT" numFmtId="9">
      <sharedItems containsString="0" containsBlank="1" containsNumb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3">
  <r>
    <s v="20191106852"/>
    <x v="0"/>
    <s v="50636411"/>
    <s v="01"/>
    <s v="42298585475663"/>
    <s v="50636411"/>
    <x v="0"/>
    <x v="0"/>
    <b v="0"/>
    <s v="HEALTH IN ABUNDANCE MEDICAL PRACTICE"/>
    <s v="2318"/>
    <x v="0"/>
    <m/>
    <s v="0413531933"/>
    <s v="F5"/>
    <m/>
    <m/>
    <m/>
    <n v="8009"/>
    <n v="320"/>
    <n v="8009"/>
    <n v="8007"/>
    <s v="Monday "/>
    <m/>
    <s v="INSTALLED MOVE5000 01/08/2019 JOB[3149967]"/>
    <m/>
    <b v="0"/>
    <m/>
    <s v="NEW"/>
    <s v="NSW"/>
    <m/>
    <d v="2019-11-11T10:44:10"/>
    <d v="2019-11-11T10:44:03"/>
    <d v="2019-11-11T10:49:39"/>
    <d v="2019-11-12T10:45:00"/>
    <n v="0"/>
    <m/>
    <m/>
    <m/>
    <m/>
    <m/>
    <m/>
    <m/>
    <m/>
    <m/>
    <m/>
    <d v="2019-11-11T10:54:07"/>
    <m/>
    <b v="0"/>
    <b v="1"/>
    <m/>
    <b v="1"/>
    <m/>
    <m/>
    <m/>
    <b v="1"/>
    <m/>
    <b v="1"/>
    <m/>
    <b v="1"/>
    <b v="1"/>
    <m/>
    <m/>
    <n v="419"/>
    <n v="1250"/>
    <n v="5312"/>
    <n v="1"/>
    <n v="4"/>
    <n v="2"/>
    <n v="3"/>
    <b v="1"/>
    <m/>
    <m/>
    <m/>
    <m/>
    <m/>
    <m/>
    <m/>
    <m/>
    <m/>
    <m/>
    <m/>
    <m/>
    <m/>
    <m/>
    <m/>
    <m/>
    <s v="FDM MOVE5000"/>
    <s v="HOW DO I"/>
    <s v="ORDER STATIONERY"/>
    <s v="COMPLETE"/>
    <s v="4 - SIGNIFICANT"/>
    <s v="ASSIGNED"/>
    <s v="28 A FERODALE RD"/>
    <s v=" "/>
    <s v="MEDOWIE"/>
    <s v="Fri 22/11/2019 18:24"/>
    <s v="Mon 11/11/2019 10:44"/>
    <s v="Tue 12/11/2019 10:45"/>
    <x v="0"/>
    <m/>
    <m/>
    <m/>
    <m/>
    <m/>
    <s v="EMAIL"/>
    <s v="SERVICEDESK@KEYCORP.NET"/>
    <s v="LUKE"/>
    <b v="0"/>
    <m/>
    <s v="PROVINCIAL"/>
    <m/>
    <m/>
    <n v="-32.739981999999998"/>
    <n v="151.856112"/>
    <m/>
    <s v="MOVE5000"/>
    <n v="0"/>
    <n v="0"/>
  </r>
  <r>
    <s v="20191106854"/>
    <x v="0"/>
    <s v="50636411"/>
    <s v="01"/>
    <s v="42298585475663"/>
    <s v="50636411"/>
    <x v="0"/>
    <x v="0"/>
    <b v="0"/>
    <s v="HEALTH IN ABUNDANCE MEDICAL PRACTICE"/>
    <s v="2318"/>
    <x v="0"/>
    <m/>
    <s v="0413531933"/>
    <s v="F5"/>
    <m/>
    <m/>
    <m/>
    <n v="8007"/>
    <n v="320"/>
    <n v="8007"/>
    <n v="8007"/>
    <s v="Monday "/>
    <m/>
    <s v="INSTALLED MOVE5000 01/08/2019 JOB[3149967]"/>
    <m/>
    <b v="0"/>
    <m/>
    <s v="NEW"/>
    <s v="NSW"/>
    <m/>
    <d v="2019-11-11T10:47:47"/>
    <d v="2019-11-11T10:44:39"/>
    <d v="2019-11-11T16:55:51"/>
    <d v="2019-11-12T10:45:00"/>
    <n v="0"/>
    <m/>
    <m/>
    <m/>
    <m/>
    <m/>
    <m/>
    <m/>
    <m/>
    <m/>
    <m/>
    <d v="2019-11-11T16:56:41"/>
    <m/>
    <b v="0"/>
    <b v="1"/>
    <m/>
    <b v="1"/>
    <m/>
    <m/>
    <m/>
    <b v="1"/>
    <m/>
    <b v="1"/>
    <m/>
    <b v="1"/>
    <b v="1"/>
    <m/>
    <m/>
    <n v="419"/>
    <n v="1250"/>
    <n v="5312"/>
    <n v="3"/>
    <n v="4"/>
    <n v="2"/>
    <n v="3"/>
    <b v="0"/>
    <m/>
    <m/>
    <m/>
    <m/>
    <m/>
    <m/>
    <m/>
    <m/>
    <m/>
    <m/>
    <m/>
    <m/>
    <m/>
    <m/>
    <n v="15"/>
    <m/>
    <s v="FDM MOVE5000"/>
    <s v="HOW DO I"/>
    <s v="ORDER STATIONERY"/>
    <s v="CANCELLED"/>
    <s v="4 - SIGNIFICANT"/>
    <s v="ASSIGNED"/>
    <s v="28 A FERODALE RD"/>
    <s v=" "/>
    <s v="MEDOWIE"/>
    <s v="Fri 22/11/2019 18:24"/>
    <s v="Mon 11/11/2019 10:44"/>
    <s v="Tue 12/11/2019 10:45"/>
    <x v="0"/>
    <m/>
    <m/>
    <m/>
    <m/>
    <m/>
    <s v="EMAIL"/>
    <s v="SERVICEDESK@KEYCORP.NET"/>
    <s v="LUKE"/>
    <b v="0"/>
    <m/>
    <s v="PROVINCIAL"/>
    <m/>
    <m/>
    <n v="-32.739981999999998"/>
    <n v="151.856112"/>
    <m/>
    <s v="MOVE5000"/>
    <n v="0"/>
    <n v="0"/>
  </r>
  <r>
    <s v="20191106890"/>
    <x v="0"/>
    <s v="50635282"/>
    <s v="01"/>
    <s v="42298585464691"/>
    <s v="50635282"/>
    <x v="1"/>
    <x v="0"/>
    <b v="0"/>
    <s v="TIMYLE PTY LTD"/>
    <s v="4551"/>
    <x v="1"/>
    <m/>
    <s v="0459195999"/>
    <s v="F5"/>
    <m/>
    <m/>
    <m/>
    <n v="8002"/>
    <n v="320"/>
    <n v="8002"/>
    <n v="8002"/>
    <s v="Monday "/>
    <m/>
    <s v="INSTALLED MOVE5000 30/04/2019 JOB[3102773]"/>
    <m/>
    <b v="0"/>
    <m/>
    <s v="NEW"/>
    <s v="QLD"/>
    <m/>
    <d v="2019-11-11T11:05:18"/>
    <d v="2019-11-11T10:59:13"/>
    <d v="2019-11-11T11:19:16"/>
    <d v="2019-11-12T11:00:00"/>
    <n v="-60"/>
    <m/>
    <m/>
    <m/>
    <m/>
    <m/>
    <m/>
    <m/>
    <m/>
    <m/>
    <m/>
    <d v="2019-11-11T11:20:19"/>
    <m/>
    <b v="0"/>
    <b v="1"/>
    <m/>
    <b v="1"/>
    <m/>
    <m/>
    <m/>
    <b v="1"/>
    <m/>
    <b v="1"/>
    <m/>
    <b v="1"/>
    <b v="1"/>
    <m/>
    <m/>
    <n v="419"/>
    <n v="1250"/>
    <n v="3931"/>
    <n v="1"/>
    <n v="4"/>
    <n v="2"/>
    <n v="3"/>
    <b v="1"/>
    <m/>
    <m/>
    <m/>
    <m/>
    <m/>
    <m/>
    <m/>
    <m/>
    <m/>
    <m/>
    <m/>
    <m/>
    <m/>
    <m/>
    <m/>
    <m/>
    <s v="FDM MOVE5000"/>
    <s v="HOW DO I"/>
    <s v="SALE"/>
    <s v="COMPLETE"/>
    <s v="4 - SIGNIFICANT"/>
    <s v="ASSIGNED"/>
    <s v="UNIT 1 13/19 LEEDING TCE"/>
    <s v=" "/>
    <s v="CALOUNDRA"/>
    <s v="Fri 22/11/2019 18:24"/>
    <s v="Mon 11/11/2019 10:59"/>
    <s v="Tue 12/11/2019 11:00"/>
    <x v="1"/>
    <m/>
    <m/>
    <m/>
    <m/>
    <m/>
    <s v="EMAIL"/>
    <s v="SERVICEDESK@KEYCORP.NET"/>
    <s v="LUKE"/>
    <b v="0"/>
    <m/>
    <s v="PROVINCIAL"/>
    <m/>
    <m/>
    <n v="-26.8055281"/>
    <n v="153.13169189999999"/>
    <s v="&lt;21&gt;&lt;/21&gt;&lt;83&gt;&lt;/83&gt;"/>
    <s v="MOVE5000"/>
    <n v="0"/>
    <n v="0"/>
  </r>
  <r>
    <s v="20191106896"/>
    <x v="0"/>
    <s v="25324700"/>
    <s v="01"/>
    <s v="42298585370385"/>
    <s v="25324700"/>
    <x v="2"/>
    <x v="0"/>
    <b v="0"/>
    <s v="ONE STOP MECHANICAL REPAIRS"/>
    <s v="2560"/>
    <x v="2"/>
    <m/>
    <s v="0246275022"/>
    <s v="F5"/>
    <m/>
    <m/>
    <m/>
    <n v="8010"/>
    <n v="320"/>
    <n v="8010"/>
    <n v="8010"/>
    <s v="Monday "/>
    <m/>
    <s v="INSTALLED MOVE5000 13/06/2018 JOB[2926891]"/>
    <m/>
    <b v="0"/>
    <m/>
    <s v="NEW"/>
    <s v="NSW"/>
    <m/>
    <d v="2019-11-11T11:04:44"/>
    <d v="2019-11-11T11:03:38"/>
    <d v="2019-11-11T11:30:50"/>
    <d v="2019-11-11T15:05:00"/>
    <n v="0"/>
    <m/>
    <m/>
    <m/>
    <m/>
    <m/>
    <m/>
    <m/>
    <m/>
    <m/>
    <m/>
    <d v="2019-11-11T11:31:22"/>
    <m/>
    <b v="0"/>
    <b v="1"/>
    <m/>
    <b v="1"/>
    <m/>
    <m/>
    <m/>
    <b v="1"/>
    <m/>
    <b v="1"/>
    <m/>
    <b v="1"/>
    <b v="1"/>
    <m/>
    <m/>
    <n v="419"/>
    <n v="1250"/>
    <n v="4050"/>
    <n v="3"/>
    <n v="4"/>
    <n v="2"/>
    <n v="1"/>
    <b v="0"/>
    <m/>
    <m/>
    <m/>
    <m/>
    <m/>
    <m/>
    <m/>
    <m/>
    <m/>
    <m/>
    <m/>
    <m/>
    <m/>
    <m/>
    <n v="15"/>
    <m/>
    <s v="FDM MOVE5000"/>
    <s v="HOW DO I"/>
    <s v="LOGON"/>
    <s v="CANCELLED"/>
    <s v="4 - SIGNIFICANT"/>
    <s v="ASSIGNED"/>
    <s v="UNIT 1 181 AIRDS RD"/>
    <s v=" "/>
    <s v="LEUMEAH"/>
    <s v="Fri 22/11/2019 18:24"/>
    <s v="Mon 11/11/2019 11:03"/>
    <s v="Mon 11/11/2019 15:05"/>
    <x v="2"/>
    <m/>
    <m/>
    <m/>
    <m/>
    <m/>
    <s v="EMAIL"/>
    <s v="SERVICEDESK@KEYCORP.NET"/>
    <s v="LUKE"/>
    <b v="0"/>
    <m/>
    <s v="METRO"/>
    <m/>
    <m/>
    <n v="-34.048149700000003"/>
    <n v="150.83024570000001"/>
    <s v="&lt;21&gt;&lt;/21&gt;&lt;83&gt;&lt;/83&gt;"/>
    <s v="MOVE5000"/>
    <n v="0"/>
    <n v="0"/>
  </r>
  <r>
    <s v="20191106897"/>
    <x v="0"/>
    <s v="99400"/>
    <s v="01"/>
    <s v="DEFAULT"/>
    <s v="99400"/>
    <x v="2"/>
    <x v="0"/>
    <b v="0"/>
    <s v="INGENICO INTERNATIONAL "/>
    <s v="2085"/>
    <x v="3"/>
    <m/>
    <s v="02 9997 0930"/>
    <s v="FD"/>
    <m/>
    <m/>
    <m/>
    <n v="8008"/>
    <n v="320"/>
    <n v="8008"/>
    <n v="8008"/>
    <s v="Monday 09:00-17:30"/>
    <m/>
    <s v="INSTALLED VX570 08/08/2009 JOB[1043076]"/>
    <m/>
    <b v="0"/>
    <m/>
    <s v="NEW"/>
    <s v="NSW"/>
    <m/>
    <d v="2019-11-11T11:04:46"/>
    <d v="2019-11-11T11:04:16"/>
    <d v="2019-11-11T11:04:58"/>
    <d v="2019-11-11T15:05:00"/>
    <n v="0"/>
    <m/>
    <m/>
    <m/>
    <m/>
    <m/>
    <m/>
    <m/>
    <m/>
    <m/>
    <m/>
    <d v="2019-11-11T11:05:21"/>
    <m/>
    <b v="0"/>
    <b v="1"/>
    <m/>
    <b v="1"/>
    <m/>
    <m/>
    <m/>
    <b v="1"/>
    <m/>
    <b v="1"/>
    <m/>
    <b v="1"/>
    <b v="1"/>
    <m/>
    <m/>
    <n v="212"/>
    <n v="1900"/>
    <n v="5454"/>
    <n v="1"/>
    <n v="4"/>
    <n v="2"/>
    <n v="1"/>
    <b v="1"/>
    <m/>
    <m/>
    <m/>
    <m/>
    <m/>
    <m/>
    <m/>
    <m/>
    <m/>
    <m/>
    <m/>
    <m/>
    <m/>
    <m/>
    <m/>
    <m/>
    <s v="VX570"/>
    <s v="BOQ MERCHANT"/>
    <s v="BOQ MERCHANT"/>
    <s v="COMPLETE"/>
    <s v="4 - SIGNIFICANT"/>
    <s v="ASSIGNED"/>
    <s v="SUITE 1/3 MINNA CLOSE "/>
    <m/>
    <s v="BELROSE "/>
    <s v="Fri 22/11/2019 18:24"/>
    <s v="Mon 11/11/2019 11:04"/>
    <s v="Mon 11/11/2019 15:05"/>
    <x v="2"/>
    <m/>
    <m/>
    <m/>
    <m/>
    <m/>
    <s v="EMAIL"/>
    <s v="SERVICEDESK@KEYCORP.NET"/>
    <s v="LUKE"/>
    <b v="0"/>
    <m/>
    <s v="METRO"/>
    <m/>
    <m/>
    <n v="-33.703378299999997"/>
    <n v="151.2086505"/>
    <s v="&lt;21&gt;&lt;/21&gt;&lt;83&gt;&lt;/83&gt;&lt;130&gt;&lt;/130&gt;"/>
    <s v="MISC"/>
    <n v="0"/>
    <n v="0"/>
  </r>
  <r>
    <s v="20191106901"/>
    <x v="0"/>
    <s v="99400"/>
    <s v="01"/>
    <s v="DEFAULT"/>
    <s v="99400"/>
    <x v="2"/>
    <x v="0"/>
    <b v="0"/>
    <s v="INGENICO INTERNATIONAL "/>
    <s v="2085"/>
    <x v="3"/>
    <m/>
    <s v="02 9997 0930"/>
    <s v="FD"/>
    <m/>
    <m/>
    <m/>
    <n v="8001"/>
    <n v="320"/>
    <n v="8001"/>
    <n v="8001"/>
    <s v="Monday 09:00-17:30"/>
    <m/>
    <s v="INSTALLED VX570 08/08/2009 JOB[1043076]"/>
    <m/>
    <b v="0"/>
    <m/>
    <s v="NEW"/>
    <s v="NSW"/>
    <m/>
    <d v="2019-11-11T11:07:47"/>
    <d v="2019-11-11T11:05:29"/>
    <d v="2019-11-11T11:07:54"/>
    <d v="2019-11-11T15:05:00"/>
    <n v="0"/>
    <m/>
    <m/>
    <m/>
    <m/>
    <m/>
    <m/>
    <m/>
    <m/>
    <m/>
    <m/>
    <d v="2019-11-11T11:08:16"/>
    <m/>
    <b v="0"/>
    <b v="1"/>
    <m/>
    <b v="1"/>
    <m/>
    <m/>
    <m/>
    <b v="1"/>
    <m/>
    <b v="1"/>
    <m/>
    <b v="1"/>
    <b v="1"/>
    <m/>
    <m/>
    <n v="212"/>
    <n v="1900"/>
    <n v="5454"/>
    <n v="1"/>
    <n v="4"/>
    <n v="2"/>
    <n v="1"/>
    <b v="1"/>
    <m/>
    <m/>
    <m/>
    <m/>
    <m/>
    <m/>
    <m/>
    <m/>
    <m/>
    <m/>
    <m/>
    <m/>
    <m/>
    <m/>
    <m/>
    <m/>
    <s v="VX570"/>
    <s v="BOQ MERCHANT"/>
    <s v="BOQ MERCHANT"/>
    <s v="COMPLETE"/>
    <s v="4 - SIGNIFICANT"/>
    <s v="ASSIGNED"/>
    <s v="SUITE 1/3 MINNA CLOSE "/>
    <m/>
    <s v="BELROSE "/>
    <s v="Fri 22/11/2019 18:24"/>
    <s v="Mon 11/11/2019 11:05"/>
    <s v="Mon 11/11/2019 15:05"/>
    <x v="2"/>
    <m/>
    <m/>
    <m/>
    <m/>
    <m/>
    <s v="EMAIL"/>
    <s v="SERVICEDESK@KEYCORP.NET"/>
    <s v="LUKE"/>
    <b v="0"/>
    <m/>
    <s v="METRO"/>
    <m/>
    <m/>
    <n v="-33.703378299999997"/>
    <n v="151.2086505"/>
    <s v="&lt;21&gt;&lt;/21&gt;&lt;83&gt;&lt;/83&gt;&lt;130&gt;&lt;/130&gt;"/>
    <s v="MISC"/>
    <n v="0"/>
    <n v="0"/>
  </r>
  <r>
    <s v="20191106914"/>
    <x v="0"/>
    <s v="25413900"/>
    <s v="01"/>
    <s v="005530126"/>
    <s v="25413900"/>
    <x v="2"/>
    <x v="0"/>
    <b v="0"/>
    <s v="SPRINGBOK FOODS N/LKS"/>
    <s v="4509"/>
    <x v="4"/>
    <m/>
    <s v="0417242266"/>
    <s v="F6"/>
    <m/>
    <m/>
    <m/>
    <n v="8001"/>
    <n v="320"/>
    <n v="8001"/>
    <n v="8001"/>
    <s v="Monday "/>
    <m/>
    <s v="INSTALLED MOVE5000INT 18/01/2019 JOB[3048469]"/>
    <m/>
    <b v="0"/>
    <m/>
    <s v="NEW"/>
    <s v="QLD"/>
    <m/>
    <d v="2019-11-11T11:29:05"/>
    <d v="2019-11-11T11:12:36"/>
    <d v="2019-11-11T11:31:33"/>
    <d v="2019-11-11T15:15:00"/>
    <n v="-60"/>
    <m/>
    <m/>
    <m/>
    <m/>
    <m/>
    <m/>
    <m/>
    <m/>
    <m/>
    <m/>
    <d v="2019-11-11T11:31:52"/>
    <m/>
    <b v="0"/>
    <b v="1"/>
    <m/>
    <b v="1"/>
    <m/>
    <m/>
    <m/>
    <b v="1"/>
    <m/>
    <b v="1"/>
    <m/>
    <b v="1"/>
    <b v="1"/>
    <m/>
    <m/>
    <n v="420"/>
    <n v="1250"/>
    <n v="3931"/>
    <n v="1"/>
    <n v="4"/>
    <n v="2"/>
    <n v="1"/>
    <b v="1"/>
    <m/>
    <m/>
    <m/>
    <m/>
    <m/>
    <m/>
    <m/>
    <m/>
    <m/>
    <m/>
    <m/>
    <m/>
    <m/>
    <m/>
    <m/>
    <m/>
    <s v="FDM MOVE5000INT"/>
    <s v="HOW DO I"/>
    <s v="SALE"/>
    <s v="COMPLETE"/>
    <s v="4 - SIGNIFICANT"/>
    <s v="ASSIGNED"/>
    <s v="UNIT 3/6 SIBLEY STREET"/>
    <s v=" "/>
    <s v="NORTH LAKES"/>
    <s v="Fri 22/11/2019 18:24"/>
    <s v="Mon 11/11/2019 11:12"/>
    <s v="Mon 11/11/2019 15:15"/>
    <x v="3"/>
    <m/>
    <m/>
    <m/>
    <m/>
    <m/>
    <s v="EMAIL"/>
    <s v="SERVICEDESK@KEYCORP.NET"/>
    <s v="LUKE"/>
    <b v="0"/>
    <m/>
    <s v="METRO"/>
    <m/>
    <m/>
    <n v="-27.237552300000001"/>
    <n v="153.02207659999999"/>
    <s v="&lt;21/&gt;&lt;83/&gt;&lt;38/&gt;&lt;71/&gt;&lt;40/&gt;&lt;41/&gt;&lt;68/&gt;&lt;46/&gt;&lt;72/&gt;&lt;73/&gt;&lt;74/&gt;&lt;75/&gt;&lt;76/&gt;&lt;77/&gt;&lt;58/&gt;&lt;59/&gt;&lt;60/&gt;&lt;61/&gt;&lt;62/&gt;&lt;63/&gt;&lt;64/&gt;&lt;65/&gt;&lt;66/&gt;"/>
    <s v="MOVE5000INT"/>
    <n v="0"/>
    <n v="0"/>
  </r>
  <r>
    <s v="20191106918"/>
    <x v="1"/>
    <s v="25416102"/>
    <s v="01"/>
    <s v="42298585382794"/>
    <s v="25416102"/>
    <x v="3"/>
    <x v="0"/>
    <b v="0"/>
    <s v="WESTSIDE BMW WS SERVICE"/>
    <s v="4076"/>
    <x v="5"/>
    <m/>
    <s v="0738530006"/>
    <s v="F5"/>
    <m/>
    <m/>
    <m/>
    <n v="8004"/>
    <n v="320"/>
    <n v="8004"/>
    <n v="8004"/>
    <s v="Monday "/>
    <m/>
    <s v="UPGRADED TO MOVE5000 17/01/2019 JOB[3049096]"/>
    <m/>
    <b v="0"/>
    <m/>
    <s v="NEW"/>
    <s v="QLD"/>
    <m/>
    <d v="2019-11-11T11:14:58"/>
    <d v="2019-11-11T11:14:26"/>
    <d v="2019-11-11T11:21:17"/>
    <d v="2019-11-11T15:15:00"/>
    <n v="-60"/>
    <m/>
    <m/>
    <m/>
    <m/>
    <m/>
    <m/>
    <m/>
    <m/>
    <m/>
    <m/>
    <d v="2019-11-11T11:23:06"/>
    <m/>
    <b v="0"/>
    <b v="1"/>
    <m/>
    <b v="1"/>
    <m/>
    <m/>
    <m/>
    <b v="1"/>
    <m/>
    <b v="1"/>
    <m/>
    <b v="1"/>
    <b v="1"/>
    <m/>
    <m/>
    <n v="419"/>
    <n v="1250"/>
    <n v="5452"/>
    <n v="1"/>
    <n v="4"/>
    <n v="2"/>
    <n v="1"/>
    <b v="1"/>
    <m/>
    <m/>
    <m/>
    <m/>
    <m/>
    <m/>
    <m/>
    <m/>
    <m/>
    <m/>
    <m/>
    <m/>
    <m/>
    <m/>
    <m/>
    <m/>
    <s v="FDM MOVE5000"/>
    <s v="HOW DO I"/>
    <s v="ADD/ REMOVE SURCHARGE"/>
    <s v="COMPLETE"/>
    <s v="4 - SIGNIFICANT"/>
    <s v="ASSIGNED"/>
    <s v="275 MONIER RD"/>
    <s v=" "/>
    <s v="DARRA"/>
    <s v="Fri 22/11/2019 18:24"/>
    <s v="Mon 11/11/2019 11:14"/>
    <s v="Mon 11/11/2019 15:15"/>
    <x v="3"/>
    <m/>
    <m/>
    <m/>
    <m/>
    <m/>
    <s v="EMAIL"/>
    <s v="SERVICEDESK@KEYCORP.NET"/>
    <s v="LUKE"/>
    <b v="0"/>
    <m/>
    <s v="METRO"/>
    <m/>
    <m/>
    <n v="-27.558815599999999"/>
    <n v="152.9421984"/>
    <s v="&lt;21&gt;&lt;/21&gt;&lt;83&gt;&lt;/83&gt;"/>
    <s v="MOVE5000"/>
    <n v="0"/>
    <n v="0"/>
  </r>
  <r>
    <s v="20191106923"/>
    <x v="0"/>
    <s v="50624229"/>
    <s v="01"/>
    <s v="42298585370385"/>
    <s v="50624229"/>
    <x v="2"/>
    <x v="0"/>
    <b v="0"/>
    <s v="ONE STOP MECHANICAL REPAIRS"/>
    <s v="2560"/>
    <x v="2"/>
    <m/>
    <s v="0246275022"/>
    <s v="XM"/>
    <m/>
    <m/>
    <m/>
    <n v="8010"/>
    <n v="320"/>
    <n v="8010"/>
    <n v="8010"/>
    <s v="Monday "/>
    <m/>
    <s v="INSTALLED T103PMOBILE 04/11/2015 JOB[2234553]"/>
    <m/>
    <b v="0"/>
    <m/>
    <s v="NEW"/>
    <s v="NSW"/>
    <m/>
    <d v="2019-11-11T11:17:56"/>
    <d v="2019-11-11T11:17:40"/>
    <d v="2019-11-11T11:26:08"/>
    <d v="2019-11-11T15:20:00"/>
    <n v="0"/>
    <m/>
    <m/>
    <m/>
    <m/>
    <m/>
    <m/>
    <m/>
    <m/>
    <m/>
    <m/>
    <d v="2019-11-11T11:27:23"/>
    <m/>
    <b v="0"/>
    <b v="1"/>
    <m/>
    <b v="1"/>
    <m/>
    <m/>
    <m/>
    <b v="1"/>
    <m/>
    <b v="1"/>
    <m/>
    <b v="1"/>
    <b v="1"/>
    <m/>
    <m/>
    <n v="354"/>
    <n v="1459"/>
    <n v="3315"/>
    <n v="1"/>
    <n v="4"/>
    <n v="2"/>
    <n v="1"/>
    <b v="1"/>
    <m/>
    <m/>
    <m/>
    <m/>
    <m/>
    <m/>
    <m/>
    <m/>
    <m/>
    <m/>
    <m/>
    <m/>
    <m/>
    <m/>
    <m/>
    <m/>
    <s v="T103PMOBILE"/>
    <s v="5 FD MISC"/>
    <s v="CUSTOMER REQUESTED SWAP OUT"/>
    <s v="COMPLETE"/>
    <s v="4 - SIGNIFICANT"/>
    <s v="ASSIGNED"/>
    <s v="UNIT 1 181 AIRDS RD"/>
    <s v=" "/>
    <s v="LEUMEAH"/>
    <s v="Fri 22/11/2019 18:24"/>
    <s v="Mon 11/11/2019 11:17"/>
    <s v="Mon 11/11/2019 15:20"/>
    <x v="4"/>
    <m/>
    <m/>
    <m/>
    <m/>
    <m/>
    <s v="EMAIL"/>
    <s v="SERVICEDESK@KEYCORP.NET"/>
    <s v="LUKE"/>
    <b v="0"/>
    <m/>
    <s v="METRO"/>
    <m/>
    <m/>
    <n v="-34.048231999999999"/>
    <n v="150.83021400000001"/>
    <s v="&lt;21&gt;&lt;/21&gt;&lt;83&gt;21802&lt;/83&gt;"/>
    <s v="T103PMOBILE"/>
    <n v="0"/>
    <n v="0"/>
  </r>
  <r>
    <s v="20191106925"/>
    <x v="0"/>
    <s v="50632127"/>
    <s v="01"/>
    <s v="42298585436343"/>
    <s v="50632127"/>
    <x v="4"/>
    <x v="0"/>
    <b v="0"/>
    <s v="UNDER ARMOUR DFO BRISBANE"/>
    <s v="4008"/>
    <x v="6"/>
    <m/>
    <s v="0402920823"/>
    <s v="F6"/>
    <m/>
    <m/>
    <m/>
    <n v="8005"/>
    <n v="4009"/>
    <n v="8002"/>
    <n v="-4009"/>
    <s v="Monday "/>
    <m/>
    <s v="INSTALLED MOVE5000INT 03/10/2018 JOB[2992442]"/>
    <m/>
    <b v="0"/>
    <m/>
    <s v="NEW"/>
    <s v="QLD"/>
    <s v="CLOSE EOD IF NO CALL BACK."/>
    <d v="2019-11-11T11:18:51"/>
    <d v="2019-11-11T11:18:33"/>
    <d v="2019-11-11T13:00:54"/>
    <d v="2019-11-11T15:20:00"/>
    <n v="-60"/>
    <d v="2019-11-11T17:00:00"/>
    <n v="-60"/>
    <m/>
    <m/>
    <d v="2019-11-11T18:00:00"/>
    <n v="-60"/>
    <d v="2019-11-11T14:04:00"/>
    <n v="-60"/>
    <d v="2019-11-11T14:14:00"/>
    <n v="-60"/>
    <d v="2019-11-11T14:15:26"/>
    <m/>
    <b v="0"/>
    <b v="1"/>
    <m/>
    <b v="1"/>
    <m/>
    <d v="2019-11-11T18:00:00"/>
    <n v="-60"/>
    <b v="1"/>
    <m/>
    <b v="1"/>
    <m/>
    <b v="1"/>
    <b v="1"/>
    <n v="5"/>
    <m/>
    <n v="420"/>
    <n v="1896"/>
    <n v="5434"/>
    <n v="1"/>
    <n v="4"/>
    <n v="24"/>
    <n v="1"/>
    <b v="1"/>
    <m/>
    <m/>
    <m/>
    <m/>
    <m/>
    <m/>
    <m/>
    <m/>
    <m/>
    <m/>
    <m/>
    <m/>
    <m/>
    <m/>
    <m/>
    <s v="DDM COMMUNICATIONS: CAR 9 - HARRY JOHNSON"/>
    <s v="FDM MOVE5000INT"/>
    <s v="PINPAD OFFLINE"/>
    <s v="OTHERS - INCLUDE DETAILS IN CALL NOTES"/>
    <s v="COMPLETE"/>
    <s v="4 - SIGNIFICANT"/>
    <s v="FSP ONSITE"/>
    <s v="SHOP G-088 CORNER 18TH AVE AND THE CIRCUIT, SKYGAT"/>
    <s v=" "/>
    <s v="BRISBANE AIRPORT"/>
    <s v="Fri 22/11/2019 18:24"/>
    <s v="Mon 11/11/2019 11:18"/>
    <s v="Mon 11/11/2019 15:20"/>
    <x v="5"/>
    <d v="2019-11-11T16:00:00"/>
    <m/>
    <d v="2019-11-11T17:00:00"/>
    <d v="2019-11-11T13:04:00"/>
    <d v="2019-11-11T13:14:00"/>
    <s v="EMAIL"/>
    <s v="DDM461@BIGPOND.NET.AU"/>
    <s v="HARRY JOHNSON"/>
    <b v="1"/>
    <s v="0424515095"/>
    <s v="METRO"/>
    <m/>
    <m/>
    <n v="-27.415192000000001"/>
    <n v="153.07992609999999"/>
    <s v="&lt;21/&gt;&lt;83/&gt;&lt;38/&gt;&lt;71/&gt;&lt;40/&gt;&lt;41/&gt;&lt;68/&gt;&lt;46/&gt;&lt;72/&gt;&lt;73/&gt;&lt;74/&gt;&lt;75/&gt;&lt;76/&gt;&lt;77/&gt;&lt;58/&gt;&lt;59/&gt;&lt;60/&gt;&lt;61/&gt;&lt;62/&gt;&lt;63/&gt;&lt;64/&gt;&lt;65/&gt;&lt;66/&gt;&lt;130&gt;FDC10&lt;/130&gt;&lt;132&gt;PC-Eftpos&lt;/132&gt;&lt;131&gt;USB&lt;/131&gt;"/>
    <s v="MOVE5000INT"/>
    <n v="1"/>
    <n v="0"/>
  </r>
  <r>
    <s v="20191106944"/>
    <x v="1"/>
    <s v="50627570"/>
    <s v="01"/>
    <s v="42298585399830"/>
    <s v="50627570"/>
    <x v="5"/>
    <x v="0"/>
    <b v="0"/>
    <s v="PELICAN LANDING"/>
    <s v="3016"/>
    <x v="7"/>
    <m/>
    <s v="0393970446"/>
    <s v="XM"/>
    <m/>
    <m/>
    <m/>
    <n v="8003"/>
    <n v="320"/>
    <n v="8003"/>
    <n v="8003"/>
    <s v="Monday "/>
    <m/>
    <s v="INSTALLED T103PMOBILE 11/08/2017 JOB[2724722]"/>
    <m/>
    <b v="0"/>
    <m/>
    <s v="NEW"/>
    <s v="VIC"/>
    <m/>
    <d v="2019-11-11T11:27:30"/>
    <d v="2019-11-11T11:27:19"/>
    <d v="2019-11-11T11:34:44"/>
    <d v="2019-11-11T15:30:00"/>
    <n v="0"/>
    <m/>
    <m/>
    <m/>
    <m/>
    <m/>
    <m/>
    <m/>
    <m/>
    <m/>
    <m/>
    <d v="2019-11-11T11:35:29"/>
    <m/>
    <b v="0"/>
    <b v="1"/>
    <m/>
    <b v="1"/>
    <m/>
    <m/>
    <m/>
    <b v="1"/>
    <m/>
    <b v="1"/>
    <m/>
    <b v="1"/>
    <b v="1"/>
    <m/>
    <m/>
    <n v="354"/>
    <n v="1460"/>
    <n v="4150"/>
    <n v="1"/>
    <n v="4"/>
    <n v="2"/>
    <n v="1"/>
    <b v="1"/>
    <m/>
    <m/>
    <m/>
    <m/>
    <m/>
    <m/>
    <m/>
    <m/>
    <m/>
    <m/>
    <m/>
    <m/>
    <m/>
    <m/>
    <m/>
    <m/>
    <s v="T103PMOBILE"/>
    <s v="6 FD MERCHANT TRAINING"/>
    <s v="MOTO"/>
    <s v="COMPLETE"/>
    <s v="4 - SIGNIFICANT"/>
    <s v="ASSIGNED"/>
    <s v="1 SYME ST"/>
    <s v=" "/>
    <s v="WILLIAMSTOWN"/>
    <s v="Fri 22/11/2019 18:24"/>
    <s v="Mon 11/11/2019 11:27"/>
    <s v="Mon 11/11/2019 15:30"/>
    <x v="6"/>
    <m/>
    <m/>
    <m/>
    <m/>
    <m/>
    <s v="EMAIL"/>
    <s v="SERVICEDESK@KEYCORP.NET"/>
    <s v="LUKE"/>
    <b v="0"/>
    <m/>
    <s v="METRO"/>
    <m/>
    <m/>
    <n v="-37.862530800000002"/>
    <n v="144.9055323"/>
    <s v="&lt;21&gt;&lt;/21&gt;&lt;83&gt;29152&lt;/83&gt;"/>
    <s v="T103PMOBILE"/>
    <n v="0"/>
    <n v="0"/>
  </r>
  <r>
    <s v="20191106945"/>
    <x v="0"/>
    <s v="50637348"/>
    <s v="01"/>
    <s v="42298585483105"/>
    <s v="50637348"/>
    <x v="6"/>
    <x v="0"/>
    <b v="0"/>
    <s v="EARTH PRODUCE CAFE PTY LTD"/>
    <s v="3182"/>
    <x v="8"/>
    <m/>
    <s v="0406561976"/>
    <s v="F5"/>
    <m/>
    <m/>
    <m/>
    <n v="8006"/>
    <n v="320"/>
    <n v="8006"/>
    <n v="8006"/>
    <s v="Monday "/>
    <m/>
    <s v="INSTALLED MOVE5000 10/09/2019 JOB[3186069]"/>
    <m/>
    <b v="0"/>
    <m/>
    <s v="NEW"/>
    <s v="VIC"/>
    <m/>
    <d v="2019-11-11T11:29:11"/>
    <d v="2019-11-11T11:27:19"/>
    <d v="2019-11-11T11:41:23"/>
    <d v="2019-11-11T15:30:00"/>
    <n v="0"/>
    <m/>
    <m/>
    <m/>
    <m/>
    <m/>
    <m/>
    <m/>
    <m/>
    <m/>
    <m/>
    <d v="2019-11-11T16:25:02"/>
    <m/>
    <b v="0"/>
    <b v="1"/>
    <m/>
    <b v="1"/>
    <m/>
    <m/>
    <m/>
    <b v="1"/>
    <m/>
    <b v="1"/>
    <m/>
    <b v="1"/>
    <b v="1"/>
    <m/>
    <m/>
    <n v="419"/>
    <n v="1250"/>
    <n v="4150"/>
    <n v="1"/>
    <n v="4"/>
    <n v="2"/>
    <n v="1"/>
    <b v="1"/>
    <m/>
    <m/>
    <m/>
    <m/>
    <m/>
    <m/>
    <m/>
    <m/>
    <m/>
    <m/>
    <m/>
    <m/>
    <m/>
    <m/>
    <m/>
    <m/>
    <s v="FDM MOVE5000"/>
    <s v="HOW DO I"/>
    <s v="MOTO"/>
    <s v="COMPLETE"/>
    <s v="4 - SIGNIFICANT"/>
    <s v="ASSIGNED"/>
    <s v="180 ST KILDA RD"/>
    <s v=" "/>
    <s v="ST KILDA"/>
    <s v="Fri 22/11/2019 18:24"/>
    <s v="Mon 11/11/2019 11:27"/>
    <s v="Mon 11/11/2019 15:30"/>
    <x v="6"/>
    <m/>
    <m/>
    <m/>
    <m/>
    <m/>
    <s v="EMAIL"/>
    <s v="SERVICEDESK@KEYCORP.NET"/>
    <s v="LUKE"/>
    <b v="0"/>
    <m/>
    <s v="METRO"/>
    <m/>
    <m/>
    <n v="-37.861434199999998"/>
    <n v="144.98496040000001"/>
    <s v="&lt;21&gt;&lt;/21&gt;&lt;83&gt;&lt;/83&gt;&lt;130&gt;&lt;/130&gt;"/>
    <s v="MOVE5000"/>
    <n v="0"/>
    <n v="0"/>
  </r>
  <r>
    <s v="20191106971"/>
    <x v="0"/>
    <s v="25319000"/>
    <s v="01"/>
    <s v="42298585398352"/>
    <s v="25319000"/>
    <x v="7"/>
    <x v="0"/>
    <b v="0"/>
    <s v="MARU KOREAN RESTAURANT"/>
    <s v="4000"/>
    <x v="9"/>
    <m/>
    <s v="0433017020"/>
    <s v="F5"/>
    <m/>
    <m/>
    <m/>
    <n v="8007"/>
    <n v="4007"/>
    <n v="8007"/>
    <n v="-4007"/>
    <s v="Monday "/>
    <m/>
    <s v="UPGRADED TO MOVE5000 28/05/2018 JOB[2913872]"/>
    <m/>
    <b v="0"/>
    <m/>
    <s v="NEW"/>
    <s v="QLD"/>
    <m/>
    <d v="2019-11-11T11:40:20"/>
    <d v="2019-11-11T11:40:05"/>
    <d v="2019-11-11T11:45:13"/>
    <d v="2019-11-11T15:40:00"/>
    <n v="-60"/>
    <d v="2019-11-11T15:45:00"/>
    <n v="-60"/>
    <m/>
    <m/>
    <d v="2019-11-11T15:45:00"/>
    <n v="-60"/>
    <d v="2019-11-11T13:55:00"/>
    <n v="-60"/>
    <d v="2019-11-11T14:10:00"/>
    <n v="-60"/>
    <d v="2019-11-11T14:10:55"/>
    <m/>
    <b v="0"/>
    <b v="1"/>
    <m/>
    <b v="1"/>
    <m/>
    <m/>
    <m/>
    <b v="1"/>
    <m/>
    <b v="1"/>
    <m/>
    <b v="1"/>
    <b v="1"/>
    <n v="1"/>
    <m/>
    <n v="419"/>
    <n v="1555"/>
    <n v="4066"/>
    <n v="1"/>
    <n v="4"/>
    <n v="24"/>
    <n v="1"/>
    <b v="1"/>
    <m/>
    <m/>
    <m/>
    <m/>
    <m/>
    <m/>
    <m/>
    <m/>
    <m/>
    <m/>
    <m/>
    <m/>
    <m/>
    <m/>
    <m/>
    <s v="DDM COMMUNICATIONS: CAR 7 - DON HUYNH"/>
    <s v="FDM MOVE5000"/>
    <s v="PIN PAD"/>
    <s v="NOT CHARGING"/>
    <s v="COMPLETE"/>
    <s v="4 - SIGNIFICANT"/>
    <s v="FSP ONSITE"/>
    <s v="157 ELIZABETH ST"/>
    <s v=" "/>
    <s v="BRISBANE CITY"/>
    <s v="Fri 22/11/2019 18:24"/>
    <s v="Mon 11/11/2019 11:40"/>
    <s v="Mon 11/11/2019 15:40"/>
    <x v="7"/>
    <d v="2019-11-11T14:45:00"/>
    <m/>
    <d v="2019-11-11T14:45:00"/>
    <d v="2019-11-11T12:55:00"/>
    <d v="2019-11-11T13:10:00"/>
    <s v="EMAIL"/>
    <s v="DDM461@BIGPOND.NET.AU"/>
    <s v="DON HUYNH"/>
    <b v="1"/>
    <s v="0402602825"/>
    <s v="METRO"/>
    <m/>
    <m/>
    <n v="-27.4700673"/>
    <n v="153.02662960000001"/>
    <s v="&lt;21&gt;&lt;/21&gt;&lt;83&gt;&lt;/83&gt;"/>
    <s v="MOVE5000"/>
    <n v="1"/>
    <n v="0"/>
  </r>
  <r>
    <s v="20191106972"/>
    <x v="0"/>
    <s v="99400"/>
    <s v="01"/>
    <s v="DEFAULT"/>
    <s v="99400"/>
    <x v="2"/>
    <x v="0"/>
    <b v="0"/>
    <s v="INGENICO INTERNATIONAL "/>
    <s v="2085"/>
    <x v="3"/>
    <m/>
    <s v="02 9997 0930"/>
    <s v="FD"/>
    <m/>
    <m/>
    <m/>
    <n v="8002"/>
    <n v="320"/>
    <n v="8002"/>
    <n v="8002"/>
    <s v="Monday 09:00-17:30"/>
    <m/>
    <s v="INSTALLED VX570 08/08/2009 JOB[1043076]"/>
    <m/>
    <b v="0"/>
    <m/>
    <s v="NEW"/>
    <s v="NSW"/>
    <m/>
    <d v="2019-11-11T11:54:06"/>
    <d v="2019-11-11T11:41:32"/>
    <d v="2019-11-11T11:54:13"/>
    <d v="2019-11-11T15:45:00"/>
    <n v="0"/>
    <m/>
    <m/>
    <m/>
    <m/>
    <m/>
    <m/>
    <m/>
    <m/>
    <m/>
    <m/>
    <d v="2019-11-11T11:54:40"/>
    <m/>
    <b v="0"/>
    <b v="1"/>
    <m/>
    <b v="1"/>
    <m/>
    <m/>
    <m/>
    <b v="1"/>
    <m/>
    <b v="1"/>
    <m/>
    <b v="1"/>
    <b v="1"/>
    <m/>
    <m/>
    <n v="212"/>
    <n v="1900"/>
    <n v="5454"/>
    <n v="1"/>
    <n v="4"/>
    <n v="2"/>
    <n v="1"/>
    <b v="1"/>
    <m/>
    <m/>
    <m/>
    <m/>
    <m/>
    <m/>
    <m/>
    <m/>
    <m/>
    <m/>
    <m/>
    <m/>
    <m/>
    <m/>
    <m/>
    <m/>
    <s v="VX570"/>
    <s v="BOQ MERCHANT"/>
    <s v="BOQ MERCHANT"/>
    <s v="COMPLETE"/>
    <s v="4 - SIGNIFICANT"/>
    <s v="ASSIGNED"/>
    <s v="SUITE 1/3 MINNA CLOSE "/>
    <m/>
    <s v="BELROSE "/>
    <s v="Fri 22/11/2019 18:24"/>
    <s v="Mon 11/11/2019 11:41"/>
    <s v="Mon 11/11/2019 15:45"/>
    <x v="8"/>
    <m/>
    <m/>
    <m/>
    <m/>
    <m/>
    <s v="EMAIL"/>
    <s v="SERVICEDESK@KEYCORP.NET"/>
    <s v="LUKE"/>
    <b v="0"/>
    <m/>
    <s v="METRO"/>
    <m/>
    <m/>
    <n v="-33.703378299999997"/>
    <n v="151.2086505"/>
    <s v="&lt;21&gt;&lt;/21&gt;&lt;83&gt;&lt;/83&gt;&lt;130&gt;&lt;/130&gt;"/>
    <s v="MISC"/>
    <n v="0"/>
    <n v="0"/>
  </r>
  <r>
    <s v="20191106979"/>
    <x v="0"/>
    <s v="50621445"/>
    <s v="01"/>
    <s v="42298585347961"/>
    <s v="50621445"/>
    <x v="2"/>
    <x v="0"/>
    <b v="0"/>
    <s v="TEA GARDENS PANEL AND PAINT"/>
    <s v="2324"/>
    <x v="10"/>
    <m/>
    <s v="0249979397"/>
    <s v="FT"/>
    <m/>
    <m/>
    <m/>
    <n v="8008"/>
    <n v="320"/>
    <n v="8008"/>
    <n v="8008"/>
    <s v="Monday "/>
    <m/>
    <s v="INSTALLED XAC T103 11/09/2014 JOB[1959917]"/>
    <m/>
    <b v="0"/>
    <m/>
    <s v="NEW"/>
    <s v="NSW"/>
    <m/>
    <d v="2019-11-11T11:48:33"/>
    <d v="2019-11-11T11:44:02"/>
    <d v="2019-11-11T12:05:54"/>
    <d v="2019-11-14T11:45:00"/>
    <n v="0"/>
    <m/>
    <m/>
    <m/>
    <m/>
    <m/>
    <m/>
    <m/>
    <m/>
    <m/>
    <m/>
    <d v="2019-11-11T12:06:43"/>
    <m/>
    <b v="0"/>
    <b v="1"/>
    <m/>
    <b v="1"/>
    <m/>
    <m/>
    <m/>
    <b v="1"/>
    <m/>
    <b v="1"/>
    <m/>
    <b v="1"/>
    <b v="1"/>
    <m/>
    <m/>
    <n v="353"/>
    <n v="1455"/>
    <n v="4128"/>
    <n v="1"/>
    <n v="4"/>
    <n v="2"/>
    <n v="4"/>
    <b v="1"/>
    <m/>
    <m/>
    <m/>
    <m/>
    <m/>
    <m/>
    <m/>
    <m/>
    <m/>
    <m/>
    <m/>
    <m/>
    <m/>
    <m/>
    <m/>
    <m/>
    <s v="XAC T103"/>
    <s v="1 FD HARDWARE"/>
    <s v="CARD READER - NOT READING"/>
    <s v="COMPLETE"/>
    <s v="4 - SIGNIFICANT"/>
    <s v="ASSIGNED"/>
    <s v="LOT 32 YARRUMBA STREET"/>
    <s v=" "/>
    <s v="TEA GARDENS"/>
    <s v="Fri 22/11/2019 18:24"/>
    <s v="Mon 11/11/2019 11:44"/>
    <s v="Thu 14/11/2019 11:45"/>
    <x v="9"/>
    <m/>
    <m/>
    <m/>
    <m/>
    <m/>
    <s v="EMAIL"/>
    <s v="SERVICEDESK@KEYCORP.NET"/>
    <s v="LUKE"/>
    <b v="0"/>
    <m/>
    <s v="REMOTE"/>
    <m/>
    <m/>
    <n v="-32.645546299999999"/>
    <n v="152.1438521"/>
    <s v="&lt;21&gt;&lt;/21&gt;&lt;83&gt;14176&lt;/83&gt;"/>
    <s v="XAC T103"/>
    <n v="0"/>
    <n v="0"/>
  </r>
  <r>
    <s v="20191106988"/>
    <x v="0"/>
    <s v="50638078"/>
    <s v="01"/>
    <s v="42298585488245"/>
    <s v="50638078"/>
    <x v="5"/>
    <x v="0"/>
    <b v="0"/>
    <s v="H A D ENTERPRISES PTY LTD"/>
    <s v="4551"/>
    <x v="11"/>
    <m/>
    <s v="0477982869"/>
    <s v="F5"/>
    <m/>
    <m/>
    <m/>
    <n v="8007"/>
    <n v="320"/>
    <n v="8007"/>
    <n v="8007"/>
    <s v="Monday "/>
    <m/>
    <s v="INSTALLED MOVE5000 07/11/2019 JOB[3221929]"/>
    <m/>
    <b v="0"/>
    <m/>
    <s v="NEW"/>
    <s v="QLD"/>
    <m/>
    <d v="2019-11-11T12:24:15"/>
    <d v="2019-11-11T11:49:09"/>
    <d v="2019-11-11T12:35:32"/>
    <d v="2019-11-12T11:50:00"/>
    <n v="-60"/>
    <m/>
    <m/>
    <m/>
    <m/>
    <m/>
    <m/>
    <m/>
    <m/>
    <m/>
    <m/>
    <d v="2019-11-11T12:36:09"/>
    <m/>
    <b v="0"/>
    <b v="1"/>
    <m/>
    <b v="1"/>
    <m/>
    <m/>
    <m/>
    <b v="1"/>
    <m/>
    <b v="1"/>
    <m/>
    <b v="1"/>
    <b v="1"/>
    <m/>
    <m/>
    <n v="419"/>
    <n v="1250"/>
    <n v="3703"/>
    <n v="1"/>
    <n v="4"/>
    <n v="2"/>
    <n v="3"/>
    <b v="1"/>
    <m/>
    <m/>
    <m/>
    <m/>
    <m/>
    <m/>
    <m/>
    <m/>
    <m/>
    <m/>
    <m/>
    <m/>
    <m/>
    <m/>
    <m/>
    <m/>
    <s v="FDM MOVE5000"/>
    <s v="HOW DO I"/>
    <s v="SETTLEMENT"/>
    <s v="COMPLETE"/>
    <s v="4 - SIGNIFICANT"/>
    <s v="ASSIGNED"/>
    <s v="26 THE ESP"/>
    <s v=" "/>
    <s v="CALOUNDRA"/>
    <s v="Fri 22/11/2019 18:24"/>
    <s v="Mon 11/11/2019 11:49"/>
    <s v="Tue 12/11/2019 11:50"/>
    <x v="10"/>
    <m/>
    <m/>
    <m/>
    <m/>
    <m/>
    <s v="EMAIL"/>
    <s v="SERVICEDESK@KEYCORP.NET"/>
    <s v="LUKE"/>
    <b v="0"/>
    <m/>
    <s v="PROVINCIAL"/>
    <m/>
    <m/>
    <n v="-26.798999999999999"/>
    <n v="153.13300000000001"/>
    <s v="&lt;21&gt;&lt;/21&gt;&lt;83&gt;&lt;/83&gt;&lt;130&gt;&lt;/130&gt;"/>
    <s v="MOVE5000"/>
    <n v="0"/>
    <n v="0"/>
  </r>
  <r>
    <s v="20191107007"/>
    <x v="0"/>
    <s v="50632125"/>
    <s v="01"/>
    <s v="42298585436343"/>
    <s v="50632125"/>
    <x v="4"/>
    <x v="0"/>
    <b v="0"/>
    <s v="UNDER ARMOUR DFO BRISBANE"/>
    <s v="4008"/>
    <x v="6"/>
    <m/>
    <s v="0402920823"/>
    <s v="F5"/>
    <m/>
    <m/>
    <m/>
    <n v="8002"/>
    <n v="320"/>
    <n v="8002"/>
    <n v="8002"/>
    <s v="Monday 09:30-17:30"/>
    <m/>
    <s v="INSTALLED MOVE5000 03/10/2018 JOB[2992440]"/>
    <m/>
    <b v="0"/>
    <m/>
    <s v="NEW"/>
    <s v="QLD"/>
    <m/>
    <d v="2019-11-11T12:49:10"/>
    <d v="2019-11-11T11:56:48"/>
    <d v="2019-11-11T16:53:33"/>
    <d v="2019-11-11T16:00:00"/>
    <n v="-60"/>
    <m/>
    <m/>
    <m/>
    <m/>
    <m/>
    <m/>
    <m/>
    <m/>
    <m/>
    <m/>
    <d v="2019-11-11T16:54:12"/>
    <m/>
    <b v="0"/>
    <b v="1"/>
    <m/>
    <b v="1"/>
    <m/>
    <m/>
    <m/>
    <b v="1"/>
    <m/>
    <b v="1"/>
    <m/>
    <b v="1"/>
    <b v="1"/>
    <m/>
    <m/>
    <n v="419"/>
    <n v="1250"/>
    <n v="4050"/>
    <n v="3"/>
    <n v="4"/>
    <n v="2"/>
    <n v="1"/>
    <b v="0"/>
    <m/>
    <m/>
    <m/>
    <m/>
    <m/>
    <m/>
    <m/>
    <m/>
    <m/>
    <m/>
    <m/>
    <m/>
    <m/>
    <m/>
    <n v="15"/>
    <m/>
    <s v="FDM MOVE5000"/>
    <s v="HOW DO I"/>
    <s v="LOGON"/>
    <s v="CANCELLED"/>
    <s v="4 - SIGNIFICANT"/>
    <s v="ASSIGNED"/>
    <s v="SHOP G-088 CORNER 18TH AVE AND THE CIRCUIT, SKYGAT"/>
    <s v=" "/>
    <s v="BRISBANE AIRPORT"/>
    <s v="Fri 22/11/2019 18:24"/>
    <s v="Mon 11/11/2019 11:56"/>
    <s v="Mon 11/11/2019 16:00"/>
    <x v="11"/>
    <m/>
    <m/>
    <m/>
    <m/>
    <m/>
    <s v="EMAIL"/>
    <s v="SERVICEDESK@KEYCORP.NET"/>
    <s v="LUKE"/>
    <b v="0"/>
    <m/>
    <s v="METRO"/>
    <m/>
    <m/>
    <n v="-27.415192000000001"/>
    <n v="153.07992609999999"/>
    <s v="&lt;21&gt;&lt;/21&gt;&lt;83&gt;&lt;/83&gt;"/>
    <s v="MOVE5000"/>
    <n v="0"/>
    <n v="0"/>
  </r>
  <r>
    <s v="20191107013"/>
    <x v="0"/>
    <s v="50637924"/>
    <s v="01"/>
    <s v="42298585486876"/>
    <s v="50637924"/>
    <x v="5"/>
    <x v="0"/>
    <b v="0"/>
    <s v="THE GOOD FILO"/>
    <s v="2217"/>
    <x v="12"/>
    <m/>
    <s v="0406273343"/>
    <s v="F6"/>
    <m/>
    <m/>
    <m/>
    <n v="8001"/>
    <n v="320"/>
    <n v="8001"/>
    <n v="8001"/>
    <s v="Monday "/>
    <m/>
    <s v="INSTALLED MOVE5000INT 04/11/2019 JOB[3209417]"/>
    <m/>
    <b v="0"/>
    <m/>
    <s v="NEW"/>
    <s v="NSW"/>
    <m/>
    <m/>
    <d v="2019-11-11T12:00:56"/>
    <d v="2019-11-11T12:06:14"/>
    <d v="2019-11-11T16:00:00"/>
    <n v="0"/>
    <m/>
    <m/>
    <m/>
    <m/>
    <m/>
    <m/>
    <m/>
    <m/>
    <m/>
    <m/>
    <d v="2019-11-11T12:14:14"/>
    <m/>
    <b v="0"/>
    <b v="1"/>
    <m/>
    <b v="1"/>
    <m/>
    <m/>
    <m/>
    <b v="1"/>
    <m/>
    <b v="1"/>
    <m/>
    <b v="1"/>
    <b v="1"/>
    <m/>
    <m/>
    <n v="420"/>
    <n v="1250"/>
    <n v="3703"/>
    <n v="1"/>
    <n v="4"/>
    <n v="2"/>
    <n v="1"/>
    <b v="1"/>
    <m/>
    <m/>
    <m/>
    <m/>
    <m/>
    <m/>
    <m/>
    <m/>
    <m/>
    <m/>
    <m/>
    <m/>
    <m/>
    <m/>
    <m/>
    <m/>
    <s v="FDM MOVE5000INT"/>
    <s v="HOW DO I"/>
    <s v="SETTLEMENT"/>
    <s v="COMPLETE"/>
    <s v="4 - SIGNIFICANT"/>
    <s v="ASSIGNED"/>
    <s v="342 ROCKY POINT RD"/>
    <s v=" "/>
    <s v="RAMSGATE"/>
    <s v="Fri 22/11/2019 18:24"/>
    <s v="Mon 11/11/2019 12:00"/>
    <s v="Mon 11/11/2019 16:00"/>
    <x v="12"/>
    <m/>
    <m/>
    <m/>
    <m/>
    <m/>
    <s v="EMAIL"/>
    <s v="SERVICEDESK@KEYCORP.NET"/>
    <s v="LUKE"/>
    <b v="0"/>
    <m/>
    <s v="METRO"/>
    <m/>
    <m/>
    <n v="-33.9852457"/>
    <n v="151.13632920000001"/>
    <s v="&lt;21/&gt;&lt;83/&gt;&lt;130/&gt;&lt;38/&gt;&lt;71/&gt;&lt;40/&gt;&lt;41/&gt;&lt;68/&gt;&lt;46/&gt;&lt;72/&gt;&lt;73/&gt;&lt;74/&gt;&lt;75/&gt;&lt;76/&gt;&lt;77/&gt;&lt;58/&gt;&lt;59/&gt;&lt;60/&gt;&lt;61/&gt;&lt;62/&gt;&lt;63/&gt;&lt;64/&gt;&lt;65/&gt;&lt;66/&gt;"/>
    <s v="MOVE5000INT"/>
    <n v="0"/>
    <n v="0"/>
  </r>
  <r>
    <s v="20191107041"/>
    <x v="0"/>
    <s v="50632127"/>
    <s v="01"/>
    <s v="42298585436343"/>
    <s v="50632127"/>
    <x v="4"/>
    <x v="0"/>
    <b v="0"/>
    <s v="UNDER ARMOUR DFO BRISBANE"/>
    <s v="4008"/>
    <x v="6"/>
    <m/>
    <s v="0402920823"/>
    <s v="F6"/>
    <m/>
    <m/>
    <m/>
    <n v="8006"/>
    <n v="320"/>
    <n v="8006"/>
    <n v="1329"/>
    <s v="Monday "/>
    <m/>
    <s v="INSTALLED MOVE5000INT 03/10/2018 JOB[2992442]"/>
    <m/>
    <b v="0"/>
    <m/>
    <s v="NEW"/>
    <s v="QLD"/>
    <s v="CLOSED EOD IF NO CALL BACK."/>
    <d v="2019-11-11T12:15:44"/>
    <d v="2019-11-11T12:15:27"/>
    <d v="2019-11-11T12:28:33"/>
    <d v="2019-11-11T16:15:00"/>
    <n v="-60"/>
    <m/>
    <m/>
    <m/>
    <m/>
    <d v="2019-11-11T18:00:00"/>
    <n v="-60"/>
    <m/>
    <m/>
    <m/>
    <m/>
    <d v="2019-11-12T07:30:25"/>
    <m/>
    <b v="0"/>
    <b v="1"/>
    <m/>
    <b v="1"/>
    <m/>
    <d v="2019-11-11T18:00:00"/>
    <n v="-60"/>
    <b v="1"/>
    <m/>
    <b v="1"/>
    <m/>
    <b v="1"/>
    <b v="1"/>
    <m/>
    <m/>
    <n v="420"/>
    <n v="1250"/>
    <n v="3689"/>
    <n v="1"/>
    <n v="4"/>
    <n v="2"/>
    <n v="1"/>
    <b v="1"/>
    <m/>
    <m/>
    <m/>
    <m/>
    <m/>
    <m/>
    <m/>
    <m/>
    <m/>
    <m/>
    <m/>
    <m/>
    <m/>
    <m/>
    <m/>
    <m/>
    <s v="FDM MOVE5000INT"/>
    <s v="HOW DO I"/>
    <s v="REFUND"/>
    <s v="COMPLETE"/>
    <s v="4 - SIGNIFICANT"/>
    <s v="ASSIGNED"/>
    <s v="SHOP G-088 CORNER 18TH AVE AND THE CIRCUIT, SKYGAT"/>
    <s v=" "/>
    <s v="BRISBANE AIRPORT"/>
    <s v="Fri 22/11/2019 18:24"/>
    <s v="Mon 11/11/2019 12:15"/>
    <s v="Mon 11/11/2019 16:15"/>
    <x v="13"/>
    <m/>
    <m/>
    <d v="2019-11-11T17:00:00"/>
    <m/>
    <m/>
    <s v="EMAIL"/>
    <s v="SERVICEDESK@KEYCORP.NET"/>
    <s v="LUKE"/>
    <b v="0"/>
    <m/>
    <s v="METRO"/>
    <m/>
    <m/>
    <n v="-27.415192000000001"/>
    <n v="153.07992609999999"/>
    <s v="&lt;21/&gt;&lt;83/&gt;&lt;38/&gt;&lt;71/&gt;&lt;40/&gt;&lt;41/&gt;&lt;68/&gt;&lt;46/&gt;&lt;72/&gt;&lt;73/&gt;&lt;74/&gt;&lt;75/&gt;&lt;76/&gt;&lt;77/&gt;&lt;58/&gt;&lt;59/&gt;&lt;60/&gt;&lt;61/&gt;&lt;62/&gt;&lt;63/&gt;&lt;64/&gt;&lt;65/&gt;&lt;66/&gt;&lt;130&gt;FDC10&lt;/130&gt;&lt;132&gt;PC-Eftpos&lt;/132&gt;&lt;131&gt;USB&lt;/131&gt;"/>
    <s v="MOVE5000INT"/>
    <n v="0"/>
    <n v="0"/>
  </r>
  <r>
    <s v="20191107073"/>
    <x v="0"/>
    <s v="99400"/>
    <s v="01"/>
    <s v="DEFAULT"/>
    <s v="99400"/>
    <x v="8"/>
    <x v="1"/>
    <b v="0"/>
    <s v="INGENICO INTERNATIONAL "/>
    <s v="2085"/>
    <x v="3"/>
    <m/>
    <s v="02 9997 0930"/>
    <s v="FD"/>
    <m/>
    <m/>
    <m/>
    <n v="8011"/>
    <n v="320"/>
    <n v="8011"/>
    <n v="8011"/>
    <m/>
    <s v="HANGUPCALL"/>
    <m/>
    <m/>
    <b v="0"/>
    <m/>
    <s v="NEW"/>
    <s v="NSW"/>
    <m/>
    <d v="2019-11-11T12:30:16"/>
    <d v="2019-11-11T12:30:16"/>
    <d v="2019-11-11T12:30:16"/>
    <m/>
    <m/>
    <m/>
    <m/>
    <m/>
    <m/>
    <m/>
    <m/>
    <d v="2019-11-11T12:30:16"/>
    <n v="0"/>
    <d v="2019-11-11T12:30:16"/>
    <n v="0"/>
    <d v="2019-11-11T12:30:16"/>
    <m/>
    <b v="0"/>
    <b v="1"/>
    <m/>
    <b v="1"/>
    <m/>
    <m/>
    <m/>
    <b v="1"/>
    <m/>
    <b v="0"/>
    <m/>
    <b v="0"/>
    <b v="1"/>
    <m/>
    <m/>
    <n v="196"/>
    <n v="1235"/>
    <n v="3576"/>
    <n v="1"/>
    <n v="4"/>
    <n v="1"/>
    <n v="1"/>
    <b v="1"/>
    <m/>
    <m/>
    <m/>
    <m/>
    <m/>
    <m/>
    <m/>
    <m/>
    <m/>
    <m/>
    <m/>
    <m/>
    <m/>
    <m/>
    <m/>
    <m/>
    <s v="HANG UP"/>
    <s v="HANG UP."/>
    <s v="HANG UP."/>
    <s v="COMPLETE"/>
    <s v="4 - SIGNIFICANT"/>
    <s v="NEW"/>
    <s v="SUITE 1/3 MINNA CLOSE "/>
    <m/>
    <s v="BELROSE "/>
    <s v="Fri 22/11/2019 18:24"/>
    <s v="Mon 11/11/2019 12:30"/>
    <m/>
    <x v="14"/>
    <m/>
    <m/>
    <m/>
    <d v="2019-11-11T12:30:16"/>
    <d v="2019-11-11T12:30:16"/>
    <s v="EMAIL"/>
    <s v="SERVICEDESK@KEYCORP.NET"/>
    <s v="LUKE"/>
    <b v="0"/>
    <m/>
    <s v="METRO"/>
    <m/>
    <m/>
    <n v="-33.703378299999997"/>
    <n v="151.2086505"/>
    <s v="&lt;21&gt;&lt;/21&gt;&lt;83&gt;&lt;/83&gt;&lt;130&gt;&lt;/130&gt;"/>
    <s v="MISC"/>
    <n v="0"/>
    <n v="0"/>
  </r>
  <r>
    <s v="20191107088"/>
    <x v="0"/>
    <s v="50638078"/>
    <s v="01"/>
    <s v="42298585488245"/>
    <s v="50638078"/>
    <x v="5"/>
    <x v="0"/>
    <b v="0"/>
    <s v="H A D ENTERPRISES PTY LTD"/>
    <s v="4551"/>
    <x v="11"/>
    <m/>
    <s v="0477982869"/>
    <s v="F5"/>
    <m/>
    <m/>
    <m/>
    <n v="8010"/>
    <n v="320"/>
    <n v="8010"/>
    <n v="8010"/>
    <s v="Monday "/>
    <m/>
    <s v="INSTALLED MOVE5000 07/11/2019 JOB[3221929]"/>
    <m/>
    <b v="0"/>
    <m/>
    <s v="NEW"/>
    <s v="QLD"/>
    <m/>
    <d v="2019-11-11T12:39:55"/>
    <d v="2019-11-11T12:39:11"/>
    <d v="2019-11-11T12:43:54"/>
    <d v="2019-11-12T12:40:00"/>
    <n v="-60"/>
    <m/>
    <m/>
    <m/>
    <m/>
    <m/>
    <m/>
    <m/>
    <m/>
    <m/>
    <m/>
    <d v="2019-11-11T12:44:20"/>
    <m/>
    <b v="0"/>
    <b v="1"/>
    <m/>
    <b v="1"/>
    <m/>
    <m/>
    <m/>
    <b v="1"/>
    <m/>
    <b v="1"/>
    <m/>
    <b v="1"/>
    <b v="1"/>
    <m/>
    <m/>
    <n v="419"/>
    <n v="1250"/>
    <n v="3703"/>
    <n v="1"/>
    <n v="4"/>
    <n v="2"/>
    <n v="3"/>
    <b v="1"/>
    <m/>
    <m/>
    <m/>
    <m/>
    <m/>
    <m/>
    <m/>
    <m/>
    <m/>
    <m/>
    <m/>
    <m/>
    <m/>
    <m/>
    <m/>
    <m/>
    <s v="FDM MOVE5000"/>
    <s v="HOW DO I"/>
    <s v="SETTLEMENT"/>
    <s v="COMPLETE"/>
    <s v="4 - SIGNIFICANT"/>
    <s v="ASSIGNED"/>
    <s v="26 THE ESP"/>
    <s v=" "/>
    <s v="CALOUNDRA"/>
    <s v="Fri 22/11/2019 18:24"/>
    <s v="Mon 11/11/2019 12:39"/>
    <s v="Tue 12/11/2019 12:40"/>
    <x v="15"/>
    <m/>
    <m/>
    <m/>
    <m/>
    <m/>
    <s v="EMAIL"/>
    <s v="SERVICEDESK@KEYCORP.NET"/>
    <s v="LUKE"/>
    <b v="0"/>
    <m/>
    <s v="PROVINCIAL"/>
    <m/>
    <m/>
    <n v="-26.798999999999999"/>
    <n v="153.13300000000001"/>
    <s v="&lt;21&gt;&lt;/21&gt;&lt;83&gt;&lt;/83&gt;&lt;130&gt;&lt;/130&gt;"/>
    <s v="MOVE5000"/>
    <n v="0"/>
    <n v="0"/>
  </r>
  <r>
    <s v="20191107094"/>
    <x v="0"/>
    <s v="50630324"/>
    <s v="01"/>
    <s v="42298585421667"/>
    <s v="50630324"/>
    <x v="9"/>
    <x v="0"/>
    <b v="0"/>
    <s v="MILLICENT TOY KINGDOM"/>
    <s v="5280"/>
    <x v="13"/>
    <m/>
    <s v="0887333500"/>
    <s v="F5"/>
    <m/>
    <m/>
    <m/>
    <n v="8003"/>
    <n v="329"/>
    <n v="8003"/>
    <n v="134"/>
    <s v="Monday "/>
    <m/>
    <s v="INSTALLED MOVE5000 29/05/2018 JOB[2914968]"/>
    <m/>
    <b v="0"/>
    <m/>
    <s v="NEW"/>
    <s v="SA"/>
    <m/>
    <d v="2019-11-11T12:42:54"/>
    <d v="2019-11-11T12:41:28"/>
    <d v="2019-11-11T12:49:13"/>
    <d v="2019-11-14T12:45:00"/>
    <n v="-30"/>
    <m/>
    <m/>
    <m/>
    <m/>
    <m/>
    <m/>
    <d v="2019-11-11T17:30:00"/>
    <n v="-30"/>
    <d v="2019-11-11T17:30:00"/>
    <n v="-30"/>
    <d v="2019-11-11T13:07:22"/>
    <m/>
    <b v="0"/>
    <b v="1"/>
    <m/>
    <b v="1"/>
    <m/>
    <m/>
    <m/>
    <b v="1"/>
    <m/>
    <b v="1"/>
    <m/>
    <b v="1"/>
    <b v="1"/>
    <m/>
    <m/>
    <n v="419"/>
    <n v="1897"/>
    <n v="5442"/>
    <n v="3"/>
    <n v="4"/>
    <n v="2"/>
    <n v="4"/>
    <b v="0"/>
    <m/>
    <m/>
    <m/>
    <m/>
    <m/>
    <m/>
    <m/>
    <m/>
    <m/>
    <m/>
    <m/>
    <m/>
    <m/>
    <m/>
    <n v="16"/>
    <m/>
    <s v="FDM MOVE5000"/>
    <s v="PINPAD FROZEN"/>
    <s v="FROZEN ON PROCESSING"/>
    <s v="CANCELLED"/>
    <s v="4 - SIGNIFICANT"/>
    <s v="ASSIGNED"/>
    <s v="CORNER DAVENPORT ST AND KENTISH PL"/>
    <s v=" "/>
    <s v="MILLICENT"/>
    <s v="Fri 22/11/2019 18:24"/>
    <s v="Mon 11/11/2019 12:41"/>
    <s v="Thu 14/11/2019 12:45"/>
    <x v="16"/>
    <m/>
    <m/>
    <m/>
    <d v="2019-11-11T17:00:00"/>
    <d v="2019-11-11T17:00:00"/>
    <s v="EMAIL"/>
    <s v="AUS_STOCKTEAM@INGENICO.COM"/>
    <m/>
    <b v="0"/>
    <m/>
    <s v="REMOTE"/>
    <m/>
    <m/>
    <n v="-37.595124400000003"/>
    <n v="140.35217420000001"/>
    <s v="&lt;21&gt;&lt;/21&gt;&lt;83&gt;&lt;/83&gt;"/>
    <s v="MOVE5000"/>
    <n v="0"/>
    <n v="0"/>
  </r>
  <r>
    <s v="20191107123"/>
    <x v="0"/>
    <s v="25350600"/>
    <s v="01"/>
    <s v="42298585051134"/>
    <s v="25350600"/>
    <x v="2"/>
    <x v="0"/>
    <b v="0"/>
    <s v="SIRROM CORPORATION AUST PTY LTD"/>
    <s v="4743"/>
    <x v="14"/>
    <m/>
    <s v="0749589288"/>
    <s v="F5"/>
    <m/>
    <m/>
    <m/>
    <n v="8008"/>
    <n v="320"/>
    <n v="8008"/>
    <n v="8008"/>
    <s v="Monday "/>
    <m/>
    <s v="UPGRADED TO MOVE5000 04/09/2018 JOB[2974930]"/>
    <m/>
    <b v="0"/>
    <m/>
    <s v="NEW"/>
    <s v="QLD"/>
    <m/>
    <d v="2019-11-11T12:57:43"/>
    <d v="2019-11-11T12:56:13"/>
    <d v="2019-11-11T13:09:00"/>
    <d v="2019-11-14T13:00:00"/>
    <n v="-60"/>
    <m/>
    <m/>
    <m/>
    <m/>
    <m/>
    <m/>
    <m/>
    <m/>
    <m/>
    <m/>
    <d v="2019-11-11T13:09:25"/>
    <m/>
    <b v="0"/>
    <b v="1"/>
    <m/>
    <b v="1"/>
    <m/>
    <m/>
    <m/>
    <b v="1"/>
    <m/>
    <b v="1"/>
    <m/>
    <b v="1"/>
    <b v="1"/>
    <m/>
    <m/>
    <n v="419"/>
    <n v="1250"/>
    <n v="3703"/>
    <n v="1"/>
    <n v="4"/>
    <n v="2"/>
    <n v="4"/>
    <b v="1"/>
    <m/>
    <m/>
    <m/>
    <m/>
    <m/>
    <m/>
    <m/>
    <m/>
    <m/>
    <m/>
    <m/>
    <m/>
    <m/>
    <m/>
    <m/>
    <m/>
    <s v="FDM MOVE5000"/>
    <s v="HOW DO I"/>
    <s v="SETTLEMENT"/>
    <s v="COMPLETE"/>
    <s v="4 - SIGNIFICANT"/>
    <s v="ASSIGNED"/>
    <s v="11 EWEN DRIVE"/>
    <s v=" "/>
    <s v="GLENDEN"/>
    <s v="Fri 22/11/2019 18:24"/>
    <s v="Mon 11/11/2019 12:56"/>
    <s v="Thu 14/11/2019 13:00"/>
    <x v="17"/>
    <m/>
    <m/>
    <m/>
    <m/>
    <m/>
    <s v="EMAIL"/>
    <s v="SERVICEDESK@KEYCORP.NET"/>
    <s v="LUKE"/>
    <b v="0"/>
    <m/>
    <s v="REMOTE"/>
    <m/>
    <m/>
    <n v="-21.354423700000002"/>
    <n v="148.11493150000001"/>
    <s v="&lt;21&gt;&lt;/21&gt;&lt;83&gt;&lt;/83&gt;&lt;130&gt;&lt;/130&gt;"/>
    <s v="MOVE5000"/>
    <n v="0"/>
    <n v="0"/>
  </r>
  <r>
    <s v="20191107133"/>
    <x v="0"/>
    <s v="25579800"/>
    <s v="01"/>
    <s v="007179104"/>
    <s v="25579800"/>
    <x v="2"/>
    <x v="0"/>
    <b v="0"/>
    <s v="SOUVENIRS DIRECT"/>
    <s v="3008"/>
    <x v="15"/>
    <m/>
    <s v="0437456978"/>
    <s v="F5"/>
    <m/>
    <m/>
    <m/>
    <n v="8011"/>
    <n v="320"/>
    <n v="8011"/>
    <n v="1329"/>
    <s v="Monday "/>
    <m/>
    <s v="INSTALLED MOVE5000 31/10/2019 JOB[3180553]"/>
    <m/>
    <b v="0"/>
    <m/>
    <s v="NEW"/>
    <s v="VIC"/>
    <m/>
    <d v="2019-11-11T13:04:40"/>
    <d v="2019-11-11T13:04:35"/>
    <d v="2019-11-11T16:26:33"/>
    <d v="2019-11-11T17:05:00"/>
    <n v="0"/>
    <m/>
    <m/>
    <m/>
    <m/>
    <m/>
    <m/>
    <m/>
    <m/>
    <m/>
    <m/>
    <d v="2019-11-12T07:30:09"/>
    <m/>
    <b v="0"/>
    <b v="1"/>
    <m/>
    <b v="1"/>
    <m/>
    <m/>
    <m/>
    <b v="1"/>
    <m/>
    <b v="1"/>
    <m/>
    <b v="1"/>
    <b v="1"/>
    <m/>
    <m/>
    <n v="419"/>
    <n v="1250"/>
    <n v="4050"/>
    <n v="3"/>
    <n v="4"/>
    <n v="2"/>
    <n v="1"/>
    <b v="0"/>
    <m/>
    <m/>
    <m/>
    <m/>
    <m/>
    <m/>
    <m/>
    <m/>
    <m/>
    <m/>
    <m/>
    <m/>
    <m/>
    <m/>
    <n v="15"/>
    <m/>
    <s v="FDM MOVE5000"/>
    <s v="HOW DO I"/>
    <s v="LOGON"/>
    <s v="CANCELLED"/>
    <s v="4 - SIGNIFICANT"/>
    <s v="ASSIGNED"/>
    <s v="448-450 DOCKLANDS DRIVE"/>
    <s v=" "/>
    <s v="DOCKLANDS"/>
    <s v="Fri 22/11/2019 18:24"/>
    <s v="Mon 11/11/2019 13:04"/>
    <s v="Mon 11/11/2019 17:05"/>
    <x v="18"/>
    <m/>
    <m/>
    <m/>
    <m/>
    <m/>
    <s v="EMAIL"/>
    <s v="SERVICEDESK@KEYCORP.NET"/>
    <s v="LUKE"/>
    <b v="0"/>
    <m/>
    <s v="METRO"/>
    <m/>
    <m/>
    <n v="-37.814501999999997"/>
    <n v="144.93784740000001"/>
    <s v="&lt;21&gt;&lt;/21&gt;&lt;83&gt;&lt;/83&gt;&lt;130&gt;&lt;/130&gt;"/>
    <s v="MOVE5000"/>
    <n v="0"/>
    <n v="0"/>
  </r>
  <r>
    <s v="20191107140"/>
    <x v="1"/>
    <s v="50637921"/>
    <s v="01"/>
    <s v="42298585486884"/>
    <s v="50637921"/>
    <x v="5"/>
    <x v="0"/>
    <b v="0"/>
    <s v="THE FOX HOTEL"/>
    <s v="4101"/>
    <x v="16"/>
    <m/>
    <s v="0738442883"/>
    <s v="F6"/>
    <m/>
    <m/>
    <m/>
    <n v="8005"/>
    <n v="4016"/>
    <n v="8005"/>
    <n v="-4016"/>
    <s v="Monday "/>
    <m/>
    <s v="INSTALLED MOVE5000INT 22/10/2019 JOB[3216164]"/>
    <m/>
    <b v="0"/>
    <m/>
    <s v="NEW"/>
    <s v="QLD"/>
    <m/>
    <d v="2019-11-11T13:07:03"/>
    <d v="2019-11-11T13:06:30"/>
    <d v="2019-11-11T13:13:14"/>
    <d v="2019-11-11T17:10:00"/>
    <n v="-60"/>
    <d v="2019-11-11T17:10:00"/>
    <n v="-60"/>
    <m/>
    <m/>
    <d v="2019-11-11T17:10:00"/>
    <n v="-60"/>
    <d v="2019-11-11T15:00:00"/>
    <n v="-60"/>
    <d v="2019-11-11T15:25:00"/>
    <n v="-60"/>
    <d v="2019-11-11T15:21:15"/>
    <m/>
    <b v="0"/>
    <b v="1"/>
    <m/>
    <b v="1"/>
    <m/>
    <m/>
    <m/>
    <b v="1"/>
    <m/>
    <b v="1"/>
    <m/>
    <b v="1"/>
    <b v="1"/>
    <n v="1"/>
    <m/>
    <n v="420"/>
    <n v="1555"/>
    <n v="4553"/>
    <n v="1"/>
    <n v="4"/>
    <n v="2"/>
    <n v="1"/>
    <b v="1"/>
    <m/>
    <m/>
    <m/>
    <m/>
    <m/>
    <m/>
    <m/>
    <m/>
    <m/>
    <m/>
    <m/>
    <m/>
    <m/>
    <m/>
    <m/>
    <s v="DDM COMMUNCIATIONS: ADAM SHIELDS"/>
    <s v="FDM MOVE5000INT"/>
    <s v="PIN PAD"/>
    <s v="SCREEN DAMAGED"/>
    <s v="COMPLETE"/>
    <s v="4 - SIGNIFICANT"/>
    <s v="ASSIGNED"/>
    <s v="71-73 MELBOURNE ST"/>
    <s v=" "/>
    <s v="SOUTH BRISBANE"/>
    <s v="Fri 22/11/2019 18:24"/>
    <s v="Mon 11/11/2019 13:06"/>
    <s v="Mon 11/11/2019 17:10"/>
    <x v="19"/>
    <d v="2019-11-11T16:10:00"/>
    <m/>
    <d v="2019-11-11T16:10:00"/>
    <d v="2019-11-11T14:00:00"/>
    <d v="2019-11-11T14:25:00"/>
    <s v="EMAIL"/>
    <s v="DDM461@BIGPOND.NET.AU"/>
    <s v="ADAM SHIELDS"/>
    <b v="1"/>
    <s v="0407672880"/>
    <s v="METRO"/>
    <m/>
    <m/>
    <n v="-27.474187400000002"/>
    <n v="153.01745589999999"/>
    <s v="&lt;21/&gt;&lt;83/&gt;&lt;130/&gt;&lt;38/&gt;&lt;71/&gt;&lt;40/&gt;&lt;41/&gt;&lt;68/&gt;&lt;46/&gt;&lt;72/&gt;&lt;73/&gt;&lt;74/&gt;&lt;75/&gt;&lt;76/&gt;&lt;77/&gt;&lt;58/&gt;&lt;59/&gt;&lt;60/&gt;&lt;61/&gt;&lt;62/&gt;&lt;63/&gt;&lt;64/&gt;&lt;65/&gt;&lt;66/&gt;&lt;131&gt;SERIAL&lt;/131&gt;&lt;132&gt;PC-Eftpos&lt;/132&gt;"/>
    <s v="MOVE5000INT"/>
    <n v="1"/>
    <n v="0"/>
  </r>
  <r>
    <s v="20191107288"/>
    <x v="0"/>
    <s v="50637436"/>
    <s v="01"/>
    <s v="42298585483766"/>
    <s v="50637436"/>
    <x v="5"/>
    <x v="0"/>
    <b v="0"/>
    <s v="CHEZMATE PTY LIMITED"/>
    <s v="2760"/>
    <x v="17"/>
    <m/>
    <s v="0412225725"/>
    <s v="F5"/>
    <m/>
    <m/>
    <m/>
    <n v="8004"/>
    <n v="320"/>
    <n v="8004"/>
    <n v="8004"/>
    <s v="Monday "/>
    <m/>
    <s v="INSTALLED MOVE5000 14/10/2019 JOB[3189331]"/>
    <m/>
    <b v="0"/>
    <m/>
    <s v="NEW"/>
    <s v="NSW"/>
    <m/>
    <d v="2019-11-11T14:45:49"/>
    <d v="2019-11-11T14:45:39"/>
    <d v="2019-11-11T15:12:03"/>
    <d v="2019-11-12T08:45:00"/>
    <n v="0"/>
    <m/>
    <m/>
    <m/>
    <m/>
    <m/>
    <m/>
    <m/>
    <m/>
    <m/>
    <m/>
    <d v="2019-11-11T15:13:00"/>
    <m/>
    <b v="0"/>
    <b v="1"/>
    <m/>
    <b v="1"/>
    <m/>
    <m/>
    <m/>
    <b v="1"/>
    <m/>
    <b v="1"/>
    <m/>
    <b v="1"/>
    <b v="1"/>
    <m/>
    <m/>
    <n v="419"/>
    <n v="1250"/>
    <n v="4406"/>
    <n v="1"/>
    <n v="4"/>
    <n v="2"/>
    <n v="1"/>
    <b v="1"/>
    <m/>
    <m/>
    <m/>
    <m/>
    <m/>
    <m/>
    <m/>
    <m/>
    <m/>
    <m/>
    <m/>
    <m/>
    <m/>
    <m/>
    <m/>
    <m/>
    <s v="FDM MOVE5000"/>
    <s v="HOW DO I"/>
    <s v="TRANSFER TO CLIENT - ACCOUNT ENQUIRY"/>
    <s v="COMPLETE"/>
    <s v="4 - SIGNIFICANT"/>
    <s v="ASSIGNED"/>
    <s v="SHOP 6 THE VILLAGE CENTRE CHARLES HACKETT DR"/>
    <s v=" "/>
    <s v="ST MARYS"/>
    <s v="Fri 22/11/2019 18:24"/>
    <s v="Mon 11/11/2019 14:45"/>
    <s v="Tue 12/11/2019 08:45"/>
    <x v="20"/>
    <m/>
    <m/>
    <m/>
    <m/>
    <m/>
    <s v="EMAIL"/>
    <s v="SERVICEDESK@KEYCORP.NET"/>
    <s v="LUKE"/>
    <b v="0"/>
    <m/>
    <s v="METRO"/>
    <m/>
    <m/>
    <n v="-33.766808900000001"/>
    <n v="150.76995289999999"/>
    <s v="&lt;21&gt;&lt;/21&gt;&lt;83&gt;&lt;/83&gt;&lt;130&gt;&lt;/130&gt;"/>
    <s v="MOVE5000"/>
    <n v="0"/>
    <n v="0"/>
  </r>
  <r>
    <s v="20191107305"/>
    <x v="0"/>
    <s v="50629082"/>
    <s v="01"/>
    <s v="42298585412195"/>
    <s v="50629082"/>
    <x v="10"/>
    <x v="0"/>
    <b v="0"/>
    <s v="A N T MOBILE ACCESSORIES PTY LTD"/>
    <s v="2000"/>
    <x v="18"/>
    <s v="AREA MANAGER"/>
    <s v="0292115233"/>
    <s v="F5"/>
    <m/>
    <m/>
    <m/>
    <n v="8007"/>
    <n v="320"/>
    <n v="8007"/>
    <n v="8007"/>
    <s v="Monday "/>
    <m/>
    <s v="INSTALLED MOVE5000 21/02/2018 JOB[2851141]"/>
    <m/>
    <b v="0"/>
    <m/>
    <s v="NEW"/>
    <s v="NSW"/>
    <m/>
    <d v="2019-11-11T15:00:07"/>
    <d v="2019-11-11T14:59:34"/>
    <d v="2019-11-11T15:21:09"/>
    <d v="2019-11-12T09:00:00"/>
    <n v="0"/>
    <m/>
    <m/>
    <m/>
    <m/>
    <m/>
    <m/>
    <m/>
    <m/>
    <m/>
    <m/>
    <d v="2019-11-11T15:24:17"/>
    <m/>
    <b v="0"/>
    <b v="1"/>
    <m/>
    <b v="1"/>
    <m/>
    <m/>
    <m/>
    <b v="1"/>
    <m/>
    <b v="1"/>
    <m/>
    <b v="1"/>
    <b v="1"/>
    <m/>
    <m/>
    <n v="419"/>
    <n v="1897"/>
    <n v="5442"/>
    <n v="1"/>
    <n v="4"/>
    <n v="2"/>
    <n v="1"/>
    <b v="1"/>
    <m/>
    <m/>
    <m/>
    <m/>
    <m/>
    <m/>
    <m/>
    <m/>
    <m/>
    <m/>
    <m/>
    <m/>
    <m/>
    <m/>
    <m/>
    <m/>
    <s v="FDM MOVE5000"/>
    <s v="PINPAD FROZEN"/>
    <s v="FROZEN ON PROCESSING"/>
    <s v="COMPLETE"/>
    <s v="4 - SIGNIFICANT"/>
    <s v="ASSIGNED"/>
    <s v="SHOP R1 29A LEVEL 1 MARKET CITY SHOPPING CENTRE"/>
    <s v=" 9-13 HAY STREET"/>
    <s v="HAYMARKET"/>
    <s v="Fri 22/11/2019 18:24"/>
    <s v="Mon 11/11/2019 14:59"/>
    <s v="Tue 12/11/2019 09:00"/>
    <x v="21"/>
    <m/>
    <m/>
    <m/>
    <m/>
    <m/>
    <s v="EMAIL"/>
    <s v="SERVICEDESK@KEYCORP.NET"/>
    <s v="LUKE"/>
    <b v="0"/>
    <m/>
    <s v="METRO"/>
    <m/>
    <m/>
    <n v="-33.879809000000002"/>
    <n v="151.20341310000001"/>
    <s v="&lt;21&gt;&lt;/21&gt;&lt;83&gt;&lt;/83&gt;"/>
    <s v="MOVE5000"/>
    <n v="0"/>
    <n v="0"/>
  </r>
  <r>
    <s v="20191107309"/>
    <x v="0"/>
    <s v="25370700"/>
    <s v="01"/>
    <s v="42298585435634"/>
    <s v="25370700"/>
    <x v="2"/>
    <x v="0"/>
    <b v="0"/>
    <s v="THE LUCKY CHARM KALAMUNDA"/>
    <s v="6076"/>
    <x v="19"/>
    <m/>
    <s v="0405651995"/>
    <s v="F6"/>
    <m/>
    <m/>
    <m/>
    <n v="8010"/>
    <n v="320"/>
    <n v="8010"/>
    <n v="8010"/>
    <s v="Monday "/>
    <m/>
    <s v="INSTALLED MOVE5000INT 10/10/2018 JOB[2991578]"/>
    <m/>
    <b v="0"/>
    <m/>
    <s v="NEW"/>
    <s v="WA"/>
    <m/>
    <d v="2019-11-11T15:03:14"/>
    <d v="2019-11-11T15:02:42"/>
    <d v="2019-11-11T15:24:43"/>
    <d v="2019-11-11T19:05:00"/>
    <n v="-180"/>
    <m/>
    <m/>
    <m/>
    <m/>
    <m/>
    <m/>
    <m/>
    <m/>
    <m/>
    <m/>
    <d v="2019-11-11T15:25:20"/>
    <m/>
    <b v="0"/>
    <b v="1"/>
    <m/>
    <b v="1"/>
    <m/>
    <m/>
    <m/>
    <b v="1"/>
    <m/>
    <b v="1"/>
    <m/>
    <b v="1"/>
    <b v="1"/>
    <m/>
    <m/>
    <n v="420"/>
    <n v="1555"/>
    <n v="5370"/>
    <n v="1"/>
    <n v="4"/>
    <n v="2"/>
    <n v="1"/>
    <b v="1"/>
    <m/>
    <m/>
    <m/>
    <m/>
    <m/>
    <m/>
    <m/>
    <m/>
    <m/>
    <m/>
    <m/>
    <m/>
    <m/>
    <m/>
    <m/>
    <m/>
    <s v="FDM MOVE5000INT"/>
    <s v="PIN PAD"/>
    <s v="STUCK TRANSACTION"/>
    <s v="COMPLETE"/>
    <s v="4 - SIGNIFICANT"/>
    <s v="ASSIGNED"/>
    <s v="39 RAILWAY RD"/>
    <s v=" "/>
    <s v="KALAMUNDA"/>
    <s v="Fri 22/11/2019 18:24"/>
    <s v="Mon 11/11/2019 15:02"/>
    <s v="Mon 11/11/2019 19:05"/>
    <x v="22"/>
    <m/>
    <m/>
    <m/>
    <m/>
    <m/>
    <s v="EMAIL"/>
    <s v="SERVICEDESK@KEYCORP.NET"/>
    <s v="LUKE"/>
    <b v="0"/>
    <m/>
    <s v="METRO"/>
    <m/>
    <m/>
    <n v="-31.972625600000001"/>
    <n v="116.0593052"/>
    <s v="&lt;21/&gt;&lt;83/&gt;&lt;38/&gt;&lt;71/&gt;&lt;40/&gt;&lt;41/&gt;&lt;68/&gt;&lt;46/&gt;&lt;72/&gt;&lt;73/&gt;&lt;74/&gt;&lt;75/&gt;&lt;76/&gt;&lt;77/&gt;&lt;58/&gt;&lt;59/&gt;&lt;60/&gt;&lt;61/&gt;&lt;62/&gt;&lt;63/&gt;&lt;64/&gt;&lt;65/&gt;&lt;66/&gt;"/>
    <s v="MOVE5000INT"/>
    <n v="0"/>
    <n v="0"/>
  </r>
  <r>
    <s v="20191107330"/>
    <x v="0"/>
    <s v="50637565"/>
    <s v="01"/>
    <s v="42298585484962"/>
    <s v="50637565"/>
    <x v="11"/>
    <x v="0"/>
    <b v="0"/>
    <s v="GLEN DIMPLEX AUSTRALIA PTY LTD"/>
    <s v="3062"/>
    <x v="20"/>
    <m/>
    <s v="0385458935"/>
    <s v="F5"/>
    <m/>
    <m/>
    <m/>
    <n v="8009"/>
    <n v="320"/>
    <n v="8009"/>
    <n v="8009"/>
    <s v="Monday "/>
    <m/>
    <s v="INSTALLED MOVE5000 26/09/2019 JOB[3195683]"/>
    <m/>
    <b v="0"/>
    <m/>
    <s v="NEW"/>
    <s v="VIC"/>
    <m/>
    <d v="2019-11-11T15:16:40"/>
    <d v="2019-11-11T15:16:07"/>
    <d v="2019-11-11T16:25:49"/>
    <d v="2019-11-12T09:20:00"/>
    <n v="0"/>
    <m/>
    <m/>
    <m/>
    <m/>
    <m/>
    <m/>
    <m/>
    <m/>
    <m/>
    <m/>
    <d v="2019-11-11T16:26:31"/>
    <m/>
    <b v="0"/>
    <b v="1"/>
    <m/>
    <b v="1"/>
    <m/>
    <m/>
    <m/>
    <b v="1"/>
    <m/>
    <b v="1"/>
    <m/>
    <b v="1"/>
    <b v="1"/>
    <m/>
    <m/>
    <n v="419"/>
    <n v="1250"/>
    <n v="4050"/>
    <n v="1"/>
    <n v="4"/>
    <n v="2"/>
    <n v="1"/>
    <b v="1"/>
    <m/>
    <m/>
    <m/>
    <m/>
    <m/>
    <m/>
    <m/>
    <m/>
    <m/>
    <m/>
    <m/>
    <m/>
    <m/>
    <m/>
    <m/>
    <m/>
    <s v="FDM MOVE5000"/>
    <s v="HOW DO I"/>
    <s v="LOGON"/>
    <s v="COMPLETE"/>
    <s v="4 - SIGNIFICANT"/>
    <s v="ASSIGNED"/>
    <s v="77 FILLO DR"/>
    <s v=" "/>
    <s v="SOMERTON"/>
    <s v="Fri 22/11/2019 18:24"/>
    <s v="Mon 11/11/2019 15:16"/>
    <s v="Tue 12/11/2019 09:20"/>
    <x v="23"/>
    <m/>
    <m/>
    <m/>
    <m/>
    <m/>
    <s v="EMAIL"/>
    <s v="SERVICEDESK@KEYCORP.NET"/>
    <s v="LUKE"/>
    <b v="0"/>
    <m/>
    <s v="METRO"/>
    <m/>
    <m/>
    <n v="-37.638255000000001"/>
    <n v="144.95628099999999"/>
    <s v="&lt;21&gt;&lt;/21&gt;&lt;83&gt;&lt;/83&gt;&lt;130&gt;&lt;/130&gt;"/>
    <s v="MOVE5000"/>
    <n v="0"/>
    <n v="0"/>
  </r>
  <r>
    <s v="20191107332"/>
    <x v="0"/>
    <s v="50637565"/>
    <s v="01"/>
    <s v="42298585484962"/>
    <s v="50637565"/>
    <x v="11"/>
    <x v="0"/>
    <b v="0"/>
    <s v="GLEN DIMPLEX AUSTRALIA PTY LTD"/>
    <s v="3062"/>
    <x v="20"/>
    <m/>
    <s v="0385458935"/>
    <s v="F5"/>
    <m/>
    <m/>
    <m/>
    <n v="8009"/>
    <n v="320"/>
    <n v="8009"/>
    <n v="8009"/>
    <s v="Monday "/>
    <m/>
    <s v="INSTALLED MOVE5000 26/09/2019 JOB[3195683]"/>
    <m/>
    <b v="0"/>
    <m/>
    <s v="NEW"/>
    <s v="VIC"/>
    <m/>
    <d v="2019-11-11T15:18:03"/>
    <d v="2019-11-11T15:17:54"/>
    <d v="2019-11-11T16:22:31"/>
    <d v="2019-11-12T09:20:00"/>
    <n v="0"/>
    <m/>
    <m/>
    <m/>
    <m/>
    <m/>
    <m/>
    <m/>
    <m/>
    <m/>
    <m/>
    <d v="2019-11-11T16:23:00"/>
    <m/>
    <b v="0"/>
    <b v="1"/>
    <m/>
    <b v="1"/>
    <m/>
    <m/>
    <m/>
    <b v="1"/>
    <m/>
    <b v="1"/>
    <m/>
    <b v="1"/>
    <b v="1"/>
    <m/>
    <m/>
    <n v="419"/>
    <n v="1250"/>
    <n v="3689"/>
    <n v="1"/>
    <n v="4"/>
    <n v="2"/>
    <n v="1"/>
    <b v="1"/>
    <m/>
    <m/>
    <m/>
    <m/>
    <m/>
    <m/>
    <m/>
    <m/>
    <m/>
    <m/>
    <m/>
    <m/>
    <m/>
    <m/>
    <m/>
    <m/>
    <s v="FDM MOVE5000"/>
    <s v="HOW DO I"/>
    <s v="REFUND"/>
    <s v="COMPLETE"/>
    <s v="4 - SIGNIFICANT"/>
    <s v="ASSIGNED"/>
    <s v="77 FILLO DR"/>
    <s v=" "/>
    <s v="SOMERTON"/>
    <s v="Fri 22/11/2019 18:24"/>
    <s v="Mon 11/11/2019 15:17"/>
    <s v="Tue 12/11/2019 09:20"/>
    <x v="23"/>
    <m/>
    <m/>
    <m/>
    <m/>
    <m/>
    <s v="EMAIL"/>
    <s v="SERVICEDESK@KEYCORP.NET"/>
    <s v="LUKE"/>
    <b v="0"/>
    <m/>
    <s v="METRO"/>
    <m/>
    <m/>
    <n v="-37.638255000000001"/>
    <n v="144.95628099999999"/>
    <s v="&lt;21&gt;&lt;/21&gt;&lt;83&gt;&lt;/83&gt;&lt;130&gt;&lt;/130&gt;"/>
    <s v="MOVE5000"/>
    <n v="0"/>
    <n v="0"/>
  </r>
  <r>
    <s v="20191107334"/>
    <x v="1"/>
    <s v="25238003"/>
    <s v="01"/>
    <s v="42298585383255"/>
    <s v="25238003"/>
    <x v="2"/>
    <x v="0"/>
    <b v="0"/>
    <s v="BOND BAR"/>
    <s v="3000"/>
    <x v="21"/>
    <m/>
    <s v="0430996968"/>
    <s v="F6"/>
    <m/>
    <m/>
    <m/>
    <n v="8008"/>
    <n v="3332"/>
    <n v="8008"/>
    <n v="-3332"/>
    <s v="Monday "/>
    <m/>
    <s v="UPGRADED TO MOVE5000INT 18/02/2019 JOB[3066362]"/>
    <m/>
    <b v="0"/>
    <m/>
    <s v="NEW"/>
    <s v="VIC"/>
    <m/>
    <d v="2019-11-11T15:19:18"/>
    <d v="2019-11-11T15:18:49"/>
    <d v="2019-11-11T15:24:11"/>
    <d v="2019-11-12T09:20:00"/>
    <n v="0"/>
    <d v="2019-11-13T14:00:00"/>
    <n v="0"/>
    <d v="2019-11-13T11:25:00"/>
    <n v="0"/>
    <d v="2019-11-13T14:00:00"/>
    <n v="0"/>
    <d v="2019-11-13T11:25:00"/>
    <n v="0"/>
    <d v="2019-11-13T11:25:00"/>
    <n v="0"/>
    <d v="2019-11-13T12:14:55"/>
    <m/>
    <b v="0"/>
    <b v="0"/>
    <n v="3"/>
    <b v="1"/>
    <n v="2"/>
    <m/>
    <m/>
    <b v="1"/>
    <m/>
    <b v="0"/>
    <m/>
    <b v="1"/>
    <b v="1"/>
    <n v="1"/>
    <m/>
    <n v="420"/>
    <n v="1771"/>
    <n v="4859"/>
    <n v="1"/>
    <n v="4"/>
    <n v="24"/>
    <n v="1"/>
    <b v="1"/>
    <m/>
    <m/>
    <m/>
    <m/>
    <m/>
    <m/>
    <m/>
    <m/>
    <m/>
    <m/>
    <m/>
    <m/>
    <m/>
    <m/>
    <m/>
    <s v="HI-TECH FIELD SERVICES: SUMEET CHAVAN"/>
    <s v="FDM MOVE5000INT"/>
    <s v="COMMUNICATION"/>
    <s v="MOBILE - TELSTRA SIM - INSUFFICIENT SIGNAL"/>
    <s v="COMPLETE"/>
    <s v="4 - SIGNIFICANT"/>
    <s v="FSP ONSITE"/>
    <s v="24 BOND ST"/>
    <s v=" "/>
    <s v="MELBOURNE"/>
    <s v="Fri 22/11/2019 18:24"/>
    <s v="Mon 11/11/2019 15:18"/>
    <s v="Tue 12/11/2019 09:20"/>
    <x v="23"/>
    <d v="2019-11-13T14:00:00"/>
    <d v="2019-11-13T11:25:00"/>
    <d v="2019-11-13T14:00:00"/>
    <d v="2019-11-13T11:25:00"/>
    <d v="2019-11-13T11:25:00"/>
    <s v="EMAIL"/>
    <s v="JOBS@HITECHFS.COM.AU"/>
    <s v="SUMEET CHAVAN"/>
    <b v="1"/>
    <s v="0430797315"/>
    <s v="METRO"/>
    <m/>
    <m/>
    <n v="-37.818170000000002"/>
    <n v="144.96292220000001"/>
    <s v="&lt;21/&gt;&lt;83/&gt;&lt;38/&gt;&lt;71/&gt;&lt;40/&gt;&lt;41/&gt;&lt;68/&gt;&lt;46/&gt;&lt;72/&gt;&lt;73/&gt;&lt;74/&gt;&lt;75/&gt;&lt;76/&gt;&lt;77/&gt;&lt;58/&gt;&lt;59/&gt;&lt;60/&gt;&lt;61/&gt;&lt;62/&gt;&lt;63/&gt;&lt;64/&gt;&lt;65/&gt;&lt;66/&gt;&lt;131&gt;SERIAL&lt;/131&gt;&lt;132&gt;PC-Eftpos&lt;/132&gt;"/>
    <s v="MOVE5000INT"/>
    <n v="1"/>
    <n v="0"/>
  </r>
  <r>
    <s v="20191107338"/>
    <x v="0"/>
    <s v="25368000"/>
    <s v="01"/>
    <s v="42298595433595"/>
    <s v="25368000"/>
    <x v="2"/>
    <x v="0"/>
    <b v="0"/>
    <s v="ZEUS STREET GREEK QUEENS PLAZA"/>
    <s v="4000"/>
    <x v="22"/>
    <m/>
    <s v="0433844666"/>
    <s v="F6"/>
    <m/>
    <m/>
    <m/>
    <n v="8011"/>
    <n v="320"/>
    <n v="8011"/>
    <n v="8011"/>
    <s v="Monday "/>
    <m/>
    <s v="INSTALLED MOVE5000INT 20/09/2018 JOB[2985593]"/>
    <m/>
    <b v="0"/>
    <m/>
    <s v="NEW"/>
    <s v="QLD"/>
    <m/>
    <d v="2019-11-11T15:22:04"/>
    <d v="2019-11-11T15:21:55"/>
    <d v="2019-11-11T15:51:19"/>
    <d v="2019-11-12T09:25:00"/>
    <n v="-60"/>
    <m/>
    <m/>
    <m/>
    <m/>
    <m/>
    <m/>
    <m/>
    <m/>
    <m/>
    <m/>
    <d v="2019-11-11T15:51:56"/>
    <m/>
    <b v="0"/>
    <b v="1"/>
    <m/>
    <b v="1"/>
    <m/>
    <m/>
    <m/>
    <b v="1"/>
    <m/>
    <b v="1"/>
    <m/>
    <b v="1"/>
    <b v="1"/>
    <m/>
    <m/>
    <n v="420"/>
    <n v="1771"/>
    <n v="4868"/>
    <n v="1"/>
    <n v="4"/>
    <n v="2"/>
    <n v="1"/>
    <b v="1"/>
    <m/>
    <m/>
    <m/>
    <m/>
    <m/>
    <m/>
    <m/>
    <m/>
    <m/>
    <m/>
    <m/>
    <m/>
    <m/>
    <m/>
    <m/>
    <m/>
    <s v="FDM MOVE5000INT"/>
    <s v="COMMUNICATION"/>
    <s v="PC EFTPOS - PINPAD OFFLINE"/>
    <s v="COMPLETE"/>
    <s v="4 - SIGNIFICANT"/>
    <s v="ASSIGNED"/>
    <s v="226 QUEENS STREET"/>
    <s v=" "/>
    <s v="BRISBANE"/>
    <s v="Fri 22/11/2019 18:24"/>
    <s v="Mon 11/11/2019 15:21"/>
    <s v="Tue 12/11/2019 09:25"/>
    <x v="24"/>
    <m/>
    <m/>
    <m/>
    <m/>
    <m/>
    <s v="EMAIL"/>
    <s v="SERVICEDESK@KEYCORP.NET"/>
    <s v="LUKE"/>
    <b v="0"/>
    <m/>
    <s v="METRO"/>
    <m/>
    <m/>
    <n v="-27.469059000000001"/>
    <n v="153.02579610000001"/>
    <s v="&lt;21/&gt;&lt;83/&gt;&lt;38/&gt;&lt;71/&gt;&lt;40/&gt;&lt;41/&gt;&lt;68/&gt;&lt;46/&gt;&lt;72/&gt;&lt;73/&gt;&lt;74/&gt;&lt;75/&gt;&lt;76/&gt;&lt;77/&gt;&lt;58/&gt;&lt;59/&gt;&lt;60/&gt;&lt;61/&gt;&lt;62/&gt;&lt;63/&gt;&lt;64/&gt;&lt;65/&gt;&lt;66/&gt;&lt;131&gt;SERIAL&lt;/131&gt;&lt;132&gt;PC-Eftpos&lt;/132&gt;"/>
    <s v="MOVE5000INT"/>
    <n v="0"/>
    <n v="0"/>
  </r>
  <r>
    <s v="20191107345"/>
    <x v="0"/>
    <s v="50636862"/>
    <s v="01"/>
    <s v="42298585479707"/>
    <s v="50636862"/>
    <x v="12"/>
    <x v="0"/>
    <b v="0"/>
    <s v="INDIA SPICE CORNER"/>
    <s v="3025"/>
    <x v="23"/>
    <m/>
    <s v="0399435172"/>
    <s v="F6"/>
    <m/>
    <m/>
    <m/>
    <n v="8005"/>
    <n v="320"/>
    <n v="8005"/>
    <n v="8005"/>
    <s v="Monday "/>
    <m/>
    <s v="INSTALLED MOVE5000INT 13/08/2019 JOB[3171513]"/>
    <m/>
    <b v="0"/>
    <m/>
    <s v="NEW"/>
    <s v="VIC"/>
    <m/>
    <d v="2019-11-11T15:23:56"/>
    <d v="2019-11-11T15:23:27"/>
    <d v="2019-11-11T15:39:25"/>
    <d v="2019-11-12T09:25:00"/>
    <n v="0"/>
    <m/>
    <m/>
    <m/>
    <m/>
    <m/>
    <m/>
    <m/>
    <m/>
    <m/>
    <m/>
    <d v="2019-11-11T15:39:55"/>
    <m/>
    <b v="0"/>
    <b v="1"/>
    <m/>
    <b v="1"/>
    <m/>
    <m/>
    <m/>
    <b v="1"/>
    <m/>
    <b v="1"/>
    <m/>
    <b v="1"/>
    <b v="1"/>
    <m/>
    <m/>
    <n v="420"/>
    <n v="1896"/>
    <n v="5429"/>
    <n v="1"/>
    <n v="4"/>
    <n v="2"/>
    <n v="1"/>
    <b v="1"/>
    <m/>
    <m/>
    <m/>
    <m/>
    <m/>
    <m/>
    <m/>
    <m/>
    <m/>
    <m/>
    <m/>
    <m/>
    <m/>
    <m/>
    <m/>
    <m/>
    <s v="FDM MOVE5000INT"/>
    <s v="PINPAD OFFLINE"/>
    <s v="SERIAL - PORT OPEN"/>
    <s v="COMPLETE"/>
    <s v="4 - SIGNIFICANT"/>
    <s v="ASSIGNED"/>
    <s v="7 BORRACK SQ"/>
    <s v=" "/>
    <s v="ALTONA NORTH"/>
    <s v="Fri 22/11/2019 18:24"/>
    <s v="Mon 11/11/2019 15:23"/>
    <s v="Tue 12/11/2019 09:25"/>
    <x v="25"/>
    <m/>
    <m/>
    <m/>
    <m/>
    <m/>
    <s v="EMAIL"/>
    <s v="SERVICEDESK@KEYCORP.NET"/>
    <s v="LUKE"/>
    <b v="0"/>
    <m/>
    <s v="METRO"/>
    <m/>
    <m/>
    <n v="-37.835417499999998"/>
    <n v="144.8456324"/>
    <s v="&lt;21/&gt;&lt;83/&gt;&lt;130&gt;NBC24&lt;/130&gt;&lt;38/&gt;&lt;71/&gt;&lt;40/&gt;&lt;41/&gt;&lt;68/&gt;&lt;46/&gt;&lt;72/&gt;&lt;73/&gt;&lt;74/&gt;&lt;75/&gt;&lt;76/&gt;&lt;77/&gt;&lt;58/&gt;&lt;59/&gt;&lt;60/&gt;&lt;61/&gt;&lt;62/&gt;&lt;63/&gt;&lt;64/&gt;&lt;65/&gt;&lt;66/&gt;&lt;131&gt;USB&lt;/131&gt;&lt;132&gt;PC-Eftpos&lt;/132&gt;"/>
    <s v="MOVE5000INT"/>
    <n v="0"/>
    <n v="0"/>
  </r>
  <r>
    <s v="20191107349"/>
    <x v="0"/>
    <s v="25590200"/>
    <s v="01"/>
    <s v="005112420"/>
    <s v="25590200"/>
    <x v="2"/>
    <x v="0"/>
    <b v="0"/>
    <s v="BRISBANE CONVOY KIDS"/>
    <s v="4514"/>
    <x v="24"/>
    <m/>
    <s v="0422104744"/>
    <s v="F5"/>
    <m/>
    <m/>
    <m/>
    <n v="8003"/>
    <n v="320"/>
    <n v="8003"/>
    <n v="8003"/>
    <s v="Monday "/>
    <m/>
    <s v="INSTALLED MOVE5000 21/10/2019 JOB[3195725]"/>
    <m/>
    <b v="0"/>
    <m/>
    <s v="NEW"/>
    <s v="QLD"/>
    <m/>
    <d v="2019-11-11T15:25:17"/>
    <d v="2019-11-11T15:24:19"/>
    <d v="2019-11-11T16:24:24"/>
    <d v="2019-11-14T15:25:00"/>
    <n v="-60"/>
    <m/>
    <m/>
    <m/>
    <m/>
    <m/>
    <m/>
    <m/>
    <m/>
    <m/>
    <m/>
    <d v="2019-11-11T16:25:28"/>
    <m/>
    <b v="0"/>
    <b v="1"/>
    <m/>
    <b v="1"/>
    <m/>
    <m/>
    <m/>
    <b v="1"/>
    <m/>
    <b v="1"/>
    <m/>
    <b v="1"/>
    <b v="1"/>
    <m/>
    <m/>
    <n v="419"/>
    <n v="549"/>
    <n v="2643"/>
    <n v="1"/>
    <n v="4"/>
    <n v="2"/>
    <n v="4"/>
    <b v="1"/>
    <m/>
    <m/>
    <m/>
    <m/>
    <m/>
    <m/>
    <m/>
    <m/>
    <m/>
    <m/>
    <m/>
    <m/>
    <m/>
    <m/>
    <m/>
    <m/>
    <s v="FDM MOVE5000"/>
    <s v="CONVERSION / INSTALL"/>
    <s v="REMOVAL/PICK UP OF EQUIPMENT"/>
    <s v="COMPLETE"/>
    <s v="4 - SIGNIFICANT"/>
    <s v="ASSIGNED"/>
    <s v="96 BANYAK SUKA DRIVE"/>
    <s v=" "/>
    <s v="DELANEYS CREEK"/>
    <s v="Fri 22/11/2019 18:24"/>
    <s v="Mon 11/11/2019 15:24"/>
    <s v="Thu 14/11/2019 15:25"/>
    <x v="26"/>
    <m/>
    <m/>
    <m/>
    <m/>
    <m/>
    <s v="EMAIL"/>
    <s v="SERVICEDESK@KEYCORP.NET"/>
    <s v="LUKE"/>
    <b v="0"/>
    <m/>
    <s v="REMOTE"/>
    <m/>
    <m/>
    <n v="-26.988170400000001"/>
    <n v="152.7637296"/>
    <s v="&lt;21&gt;&lt;/21&gt;&lt;83&gt;&lt;/83&gt;&lt;130&gt;&lt;/130&gt;"/>
    <s v="MOVE5000"/>
    <n v="0"/>
    <n v="0"/>
  </r>
  <r>
    <s v="20191107361"/>
    <x v="0"/>
    <s v="50636862"/>
    <s v="01"/>
    <s v="42298585479707"/>
    <s v="50636862"/>
    <x v="12"/>
    <x v="0"/>
    <b v="0"/>
    <s v="INDIA SPICE CORNER"/>
    <s v="3025"/>
    <x v="23"/>
    <m/>
    <s v="0399435172"/>
    <s v="F6"/>
    <m/>
    <m/>
    <m/>
    <n v="8001"/>
    <n v="320"/>
    <n v="8001"/>
    <n v="8001"/>
    <s v="Monday "/>
    <m/>
    <s v="INSTALLED MOVE5000INT 13/08/2019 JOB[3171513]"/>
    <m/>
    <b v="0"/>
    <m/>
    <s v="NEW"/>
    <s v="VIC"/>
    <s v="CLOSE EOD IF NO CALLBACK"/>
    <d v="2019-11-11T15:37:20"/>
    <d v="2019-11-11T15:31:51"/>
    <d v="2019-11-11T15:40:06"/>
    <d v="2019-11-12T09:35:00"/>
    <n v="0"/>
    <m/>
    <m/>
    <m/>
    <m/>
    <d v="2019-11-11T17:00:00"/>
    <n v="0"/>
    <m/>
    <m/>
    <m/>
    <m/>
    <d v="2019-11-11T17:02:15"/>
    <m/>
    <b v="0"/>
    <b v="1"/>
    <m/>
    <b v="1"/>
    <m/>
    <d v="2019-11-11T17:00:00"/>
    <n v="0"/>
    <b v="1"/>
    <m/>
    <b v="1"/>
    <m/>
    <b v="1"/>
    <b v="1"/>
    <m/>
    <m/>
    <n v="420"/>
    <n v="1896"/>
    <n v="5429"/>
    <n v="1"/>
    <n v="4"/>
    <n v="2"/>
    <n v="1"/>
    <b v="1"/>
    <m/>
    <m/>
    <m/>
    <m/>
    <m/>
    <m/>
    <m/>
    <m/>
    <m/>
    <m/>
    <m/>
    <m/>
    <m/>
    <m/>
    <m/>
    <m/>
    <s v="FDM MOVE5000INT"/>
    <s v="PINPAD OFFLINE"/>
    <s v="SERIAL - PORT OPEN"/>
    <s v="COMPLETE"/>
    <s v="4 - SIGNIFICANT"/>
    <s v="ASSIGNED"/>
    <s v="7 BORRACK SQ"/>
    <s v=" "/>
    <s v="ALTONA NORTH"/>
    <s v="Fri 22/11/2019 18:24"/>
    <s v="Mon 11/11/2019 15:31"/>
    <s v="Tue 12/11/2019 09:35"/>
    <x v="27"/>
    <m/>
    <m/>
    <d v="2019-11-11T17:00:00"/>
    <m/>
    <m/>
    <s v="EMAIL"/>
    <s v="SERVICEDESK@KEYCORP.NET"/>
    <s v="LUKE"/>
    <b v="0"/>
    <m/>
    <s v="METRO"/>
    <m/>
    <m/>
    <n v="-37.835417499999998"/>
    <n v="144.8456324"/>
    <s v="&lt;21/&gt;&lt;83/&gt;&lt;130&gt;NBC24&lt;/130&gt;&lt;38/&gt;&lt;71/&gt;&lt;40/&gt;&lt;41/&gt;&lt;68/&gt;&lt;46/&gt;&lt;72/&gt;&lt;73/&gt;&lt;74/&gt;&lt;75/&gt;&lt;76/&gt;&lt;77/&gt;&lt;58/&gt;&lt;59/&gt;&lt;60/&gt;&lt;61/&gt;&lt;62/&gt;&lt;63/&gt;&lt;64/&gt;&lt;65/&gt;&lt;66/&gt;&lt;131&gt;USB&lt;/131&gt;&lt;132&gt;PC-Eftpos&lt;/132&gt;"/>
    <s v="MOVE5000INT"/>
    <n v="0"/>
    <n v="0"/>
  </r>
  <r>
    <s v="20191107363"/>
    <x v="0"/>
    <s v="25582100"/>
    <s v="01"/>
    <s v="42298585282390"/>
    <s v="25582100"/>
    <x v="2"/>
    <x v="0"/>
    <b v="0"/>
    <s v="NORTHERN COLLEGE OF THE ARTS AND TECHNOLOGY"/>
    <s v="3072"/>
    <x v="25"/>
    <m/>
    <s v="0394781333"/>
    <s v="F5"/>
    <m/>
    <m/>
    <m/>
    <n v="8004"/>
    <n v="320"/>
    <n v="8004"/>
    <n v="8004"/>
    <s v="Monday 08:30-17:00"/>
    <m/>
    <s v="UPGRADED TO MOVE5000 16/09/2019 JOB[3184654]"/>
    <m/>
    <b v="0"/>
    <m/>
    <s v="NEW"/>
    <s v="VIC"/>
    <m/>
    <d v="2019-11-11T15:39:25"/>
    <d v="2019-11-11T15:32:25"/>
    <d v="2019-11-11T15:53:09"/>
    <d v="2019-11-12T11:05:00"/>
    <n v="0"/>
    <m/>
    <m/>
    <m/>
    <m/>
    <m/>
    <m/>
    <m/>
    <m/>
    <m/>
    <m/>
    <d v="2019-11-11T15:54:24"/>
    <m/>
    <b v="0"/>
    <b v="1"/>
    <m/>
    <b v="1"/>
    <m/>
    <m/>
    <m/>
    <b v="1"/>
    <m/>
    <b v="1"/>
    <m/>
    <b v="1"/>
    <b v="1"/>
    <m/>
    <m/>
    <n v="419"/>
    <n v="1250"/>
    <n v="3931"/>
    <n v="1"/>
    <n v="4"/>
    <n v="2"/>
    <n v="1"/>
    <b v="1"/>
    <m/>
    <m/>
    <m/>
    <m/>
    <m/>
    <m/>
    <m/>
    <m/>
    <m/>
    <m/>
    <m/>
    <m/>
    <m/>
    <m/>
    <m/>
    <m/>
    <s v="FDM MOVE5000"/>
    <s v="HOW DO I"/>
    <s v="SALE"/>
    <s v="COMPLETE"/>
    <s v="4 - SIGNIFICANT"/>
    <s v="ASSIGNED"/>
    <s v="62 MURRAY RD"/>
    <s v=" "/>
    <s v="PRESTON"/>
    <s v="Fri 22/11/2019 18:24"/>
    <s v="Mon 11/11/2019 15:32"/>
    <s v="Tue 12/11/2019 11:05"/>
    <x v="28"/>
    <m/>
    <m/>
    <m/>
    <m/>
    <m/>
    <s v="EMAIL"/>
    <s v="SERVICEDESK@KEYCORP.NET"/>
    <s v="LUKE"/>
    <b v="0"/>
    <m/>
    <s v="METRO"/>
    <m/>
    <m/>
    <n v="-37.740244699999998"/>
    <n v="145.02601390000001"/>
    <s v="&lt;21&gt;&lt;/21&gt;&lt;83&gt;&lt;/83&gt;&lt;130&gt;&lt;/130&gt;"/>
    <s v="MOVE5000"/>
    <n v="0"/>
    <n v="0"/>
  </r>
  <r>
    <s v="20191107391"/>
    <x v="0"/>
    <s v="99400"/>
    <s v="01"/>
    <s v="DEFAULT"/>
    <s v="99400"/>
    <x v="8"/>
    <x v="1"/>
    <b v="0"/>
    <s v="INGENICO INTERNATIONAL "/>
    <s v="2085"/>
    <x v="3"/>
    <m/>
    <s v="02 9997 0930"/>
    <s v="FD"/>
    <m/>
    <m/>
    <m/>
    <n v="8007"/>
    <n v="320"/>
    <n v="8007"/>
    <n v="8007"/>
    <m/>
    <s v="HANGUPCALL"/>
    <m/>
    <m/>
    <b v="0"/>
    <m/>
    <s v="NEW"/>
    <s v="NSW"/>
    <m/>
    <d v="2019-11-11T15:53:40"/>
    <d v="2019-11-11T15:53:40"/>
    <d v="2019-11-11T15:53:40"/>
    <m/>
    <m/>
    <m/>
    <m/>
    <m/>
    <m/>
    <m/>
    <m/>
    <d v="2019-11-11T15:53:40"/>
    <n v="0"/>
    <d v="2019-11-11T15:53:40"/>
    <n v="0"/>
    <d v="2019-11-11T15:53:40"/>
    <m/>
    <b v="0"/>
    <b v="1"/>
    <m/>
    <b v="1"/>
    <m/>
    <m/>
    <m/>
    <b v="1"/>
    <m/>
    <b v="0"/>
    <m/>
    <b v="0"/>
    <b v="1"/>
    <m/>
    <m/>
    <n v="196"/>
    <n v="1235"/>
    <n v="3576"/>
    <n v="1"/>
    <n v="4"/>
    <n v="1"/>
    <n v="1"/>
    <b v="1"/>
    <m/>
    <m/>
    <m/>
    <m/>
    <m/>
    <m/>
    <m/>
    <m/>
    <m/>
    <m/>
    <m/>
    <m/>
    <m/>
    <m/>
    <m/>
    <m/>
    <s v="HANG UP"/>
    <s v="HANG UP."/>
    <s v="HANG UP."/>
    <s v="COMPLETE"/>
    <s v="4 - SIGNIFICANT"/>
    <s v="NEW"/>
    <s v="SUITE 1/3 MINNA CLOSE "/>
    <m/>
    <s v="BELROSE "/>
    <s v="Fri 22/11/2019 18:24"/>
    <s v="Mon 11/11/2019 15:53"/>
    <m/>
    <x v="14"/>
    <m/>
    <m/>
    <m/>
    <d v="2019-11-11T15:53:40"/>
    <d v="2019-11-11T15:53:40"/>
    <s v="EMAIL"/>
    <s v="SERVICEDESK@KEYCORP.NET"/>
    <s v="LUKE"/>
    <b v="0"/>
    <m/>
    <s v="METRO"/>
    <m/>
    <m/>
    <n v="-33.703378299999997"/>
    <n v="151.2086505"/>
    <s v="&lt;21&gt;&lt;/21&gt;&lt;83&gt;&lt;/83&gt;&lt;130&gt;&lt;/130&gt;"/>
    <s v="MISC"/>
    <n v="0"/>
    <n v="0"/>
  </r>
  <r>
    <s v="20191107403"/>
    <x v="0"/>
    <s v="25582100"/>
    <s v="01"/>
    <s v="42298585282390"/>
    <s v="25582100"/>
    <x v="2"/>
    <x v="0"/>
    <b v="0"/>
    <s v="NORTHERN COLLEGE OF THE ARTS AND TECHNOLOGY"/>
    <s v="3072"/>
    <x v="25"/>
    <m/>
    <s v="0394781333"/>
    <s v="F5"/>
    <m/>
    <m/>
    <m/>
    <n v="8002"/>
    <n v="320"/>
    <n v="8009"/>
    <n v="8009"/>
    <s v="Monday 08:30-17:00"/>
    <m/>
    <s v="UPGRADED TO MOVE5000 16/09/2019 JOB[3184654]"/>
    <m/>
    <b v="0"/>
    <m/>
    <s v="NEW"/>
    <s v="VIC"/>
    <m/>
    <d v="2019-11-11T16:01:22"/>
    <d v="2019-11-11T16:00:42"/>
    <d v="2019-11-11T16:26:39"/>
    <d v="2019-11-12T11:30:00"/>
    <n v="0"/>
    <m/>
    <m/>
    <m/>
    <m/>
    <m/>
    <m/>
    <m/>
    <m/>
    <m/>
    <m/>
    <d v="2019-11-11T16:27:05"/>
    <m/>
    <b v="0"/>
    <b v="1"/>
    <m/>
    <b v="1"/>
    <m/>
    <m/>
    <m/>
    <b v="1"/>
    <m/>
    <b v="1"/>
    <m/>
    <b v="1"/>
    <b v="1"/>
    <m/>
    <m/>
    <n v="419"/>
    <n v="1250"/>
    <n v="3931"/>
    <n v="2"/>
    <n v="4"/>
    <n v="2"/>
    <n v="1"/>
    <b v="1"/>
    <m/>
    <m/>
    <m/>
    <m/>
    <m/>
    <m/>
    <m/>
    <m/>
    <m/>
    <m/>
    <m/>
    <m/>
    <m/>
    <m/>
    <n v="5"/>
    <m/>
    <s v="FDM MOVE5000"/>
    <s v="HOW DO I"/>
    <s v="SALE"/>
    <s v="FAILED"/>
    <s v="4 - SIGNIFICANT"/>
    <s v="ASSIGNED"/>
    <s v="62 MURRAY RD"/>
    <s v=" "/>
    <s v="PRESTON"/>
    <s v="Fri 22/11/2019 18:24"/>
    <s v="Mon 11/11/2019 16:00"/>
    <s v="Tue 12/11/2019 11:30"/>
    <x v="29"/>
    <m/>
    <m/>
    <m/>
    <m/>
    <m/>
    <s v="EMAIL"/>
    <s v="SERVICEDESK@KEYCORP.NET"/>
    <s v="LUKE"/>
    <b v="0"/>
    <m/>
    <s v="METRO"/>
    <m/>
    <m/>
    <n v="-37.740244699999998"/>
    <n v="145.02601390000001"/>
    <s v="&lt;21&gt;&lt;/21&gt;&lt;83&gt;&lt;/83&gt;&lt;130&gt;&lt;/130&gt;"/>
    <s v="MOVE5000"/>
    <n v="0"/>
    <n v="0"/>
  </r>
  <r>
    <s v="20191107408"/>
    <x v="0"/>
    <s v="50611036"/>
    <s v="01"/>
    <s v="42298585253425"/>
    <s v="50611036"/>
    <x v="2"/>
    <x v="0"/>
    <b v="0"/>
    <s v="R G KELLY &amp; CO"/>
    <s v="6156"/>
    <x v="26"/>
    <m/>
    <s v="0893177122"/>
    <s v="FT"/>
    <m/>
    <m/>
    <m/>
    <n v="8010"/>
    <n v="320"/>
    <n v="8010"/>
    <n v="8010"/>
    <s v="Monday 09:00-18:00"/>
    <m/>
    <s v="UPGRADED TO XAC T103 28/01/2016 JOB[2130352]"/>
    <m/>
    <b v="0"/>
    <m/>
    <s v="NEW"/>
    <s v="WA"/>
    <m/>
    <d v="2019-11-11T16:04:45"/>
    <d v="2019-11-11T16:04:24"/>
    <d v="2019-11-11T16:09:13"/>
    <d v="2019-11-11T20:05:00"/>
    <n v="-180"/>
    <m/>
    <m/>
    <m/>
    <m/>
    <m/>
    <m/>
    <m/>
    <m/>
    <m/>
    <m/>
    <d v="2019-11-11T16:50:18"/>
    <m/>
    <b v="0"/>
    <b v="1"/>
    <m/>
    <b v="1"/>
    <m/>
    <m/>
    <m/>
    <b v="1"/>
    <m/>
    <b v="1"/>
    <m/>
    <b v="1"/>
    <b v="1"/>
    <m/>
    <m/>
    <n v="353"/>
    <n v="1456"/>
    <n v="4133"/>
    <n v="1"/>
    <n v="4"/>
    <n v="2"/>
    <n v="1"/>
    <b v="1"/>
    <m/>
    <m/>
    <m/>
    <m/>
    <m/>
    <m/>
    <m/>
    <m/>
    <m/>
    <m/>
    <m/>
    <m/>
    <m/>
    <m/>
    <m/>
    <m/>
    <s v="XAC T103"/>
    <s v="2 FD COMMUNICATIONS"/>
    <s v="DATAWIRE INTERNET/FIREWALL"/>
    <s v="COMPLETE"/>
    <s v="4 - SIGNIFICANT"/>
    <s v="ASSIGNED"/>
    <s v="UNIT A3 550 CANNING HWY"/>
    <s v=" "/>
    <s v="ATTADALE"/>
    <s v="Fri 22/11/2019 18:24"/>
    <s v="Mon 11/11/2019 16:04"/>
    <s v="Mon 11/11/2019 20:05"/>
    <x v="18"/>
    <m/>
    <m/>
    <m/>
    <m/>
    <m/>
    <s v="EMAIL"/>
    <s v="SERVICEDESK@KEYCORP.NET"/>
    <s v="LUKE"/>
    <b v="0"/>
    <m/>
    <s v="METRO"/>
    <m/>
    <m/>
    <n v="-32.031514700000002"/>
    <n v="115.8111445"/>
    <s v="&lt;21&gt;&lt;/21&gt;&lt;83&gt;23828&lt;/83&gt;"/>
    <s v="XAC T103"/>
    <n v="0"/>
    <n v="0"/>
  </r>
  <r>
    <s v="20191107437"/>
    <x v="0"/>
    <s v="25250201"/>
    <s v="01"/>
    <s v="05219944"/>
    <s v="25250201"/>
    <x v="2"/>
    <x v="0"/>
    <b v="0"/>
    <s v="PERTH PLASTERBOARD CEN"/>
    <s v="6155"/>
    <x v="27"/>
    <m/>
    <s v="0894557526"/>
    <s v="F5"/>
    <m/>
    <m/>
    <m/>
    <n v="8005"/>
    <n v="320"/>
    <n v="8005"/>
    <n v="8005"/>
    <s v="Monday "/>
    <m/>
    <s v="UPGRADED TO MOVE5000 24/09/2019 JOB[3199397]"/>
    <m/>
    <b v="0"/>
    <m/>
    <s v="NEW"/>
    <s v="WA"/>
    <m/>
    <d v="2019-11-11T16:23:41"/>
    <d v="2019-11-11T16:23:21"/>
    <d v="2019-11-11T16:29:53"/>
    <d v="2019-11-11T20:25:00"/>
    <n v="-180"/>
    <m/>
    <m/>
    <m/>
    <m/>
    <m/>
    <m/>
    <m/>
    <m/>
    <m/>
    <m/>
    <d v="2019-11-11T16:30:22"/>
    <m/>
    <b v="0"/>
    <b v="1"/>
    <m/>
    <b v="1"/>
    <m/>
    <m/>
    <m/>
    <b v="1"/>
    <m/>
    <b v="1"/>
    <m/>
    <b v="1"/>
    <b v="1"/>
    <m/>
    <m/>
    <n v="419"/>
    <n v="1250"/>
    <n v="4406"/>
    <n v="1"/>
    <n v="4"/>
    <n v="2"/>
    <n v="1"/>
    <b v="1"/>
    <m/>
    <m/>
    <m/>
    <m/>
    <m/>
    <m/>
    <m/>
    <m/>
    <m/>
    <m/>
    <m/>
    <m/>
    <m/>
    <m/>
    <m/>
    <m/>
    <s v="FDM MOVE5000"/>
    <s v="HOW DO I"/>
    <s v="TRANSFER TO CLIENT - ACCOUNT ENQUIRY"/>
    <s v="COMPLETE"/>
    <s v="4 - SIGNIFICANT"/>
    <s v="ASSIGNED"/>
    <s v="9-11 BANNISTER ROAD"/>
    <s v=" "/>
    <s v="CANNING VALE"/>
    <s v="Fri 22/11/2019 18:24"/>
    <s v="Mon 11/11/2019 16:23"/>
    <s v="Mon 11/11/2019 20:25"/>
    <x v="30"/>
    <m/>
    <m/>
    <m/>
    <m/>
    <m/>
    <s v="EMAIL"/>
    <s v="SERVICEDESK@KEYCORP.NET"/>
    <s v="LUKE"/>
    <b v="0"/>
    <m/>
    <s v="METRO"/>
    <m/>
    <m/>
    <n v="-32.058897700000003"/>
    <n v="115.931634"/>
    <s v="&lt;21&gt;&lt;/21&gt;&lt;83&gt;&lt;/83&gt;&lt;130&gt;&lt;/130&gt;"/>
    <s v="MOVE5000"/>
    <n v="0"/>
    <n v="0"/>
  </r>
  <r>
    <s v="20191107440"/>
    <x v="0"/>
    <s v="25582100"/>
    <s v="01"/>
    <s v="42298585282390"/>
    <s v="25582100"/>
    <x v="2"/>
    <x v="0"/>
    <b v="0"/>
    <s v="NORTHERN COLLEGE OF THE ARTS AND TECHNOLOGY"/>
    <s v="3072"/>
    <x v="25"/>
    <m/>
    <s v="0394781333"/>
    <s v="F5"/>
    <m/>
    <m/>
    <m/>
    <n v="8009"/>
    <n v="320"/>
    <n v="1329"/>
    <n v="1329"/>
    <s v="Monday 08:30-17:00"/>
    <m/>
    <s v="UPGRADED TO MOVE5000 16/09/2019 JOB[3184654]"/>
    <s v="20191107403"/>
    <b v="0"/>
    <m/>
    <s v="NEW"/>
    <s v="VIC"/>
    <m/>
    <d v="2019-11-11T16:01:22"/>
    <d v="2019-11-11T16:27:06"/>
    <d v="2019-11-12T07:53:13"/>
    <m/>
    <m/>
    <m/>
    <m/>
    <m/>
    <m/>
    <m/>
    <m/>
    <m/>
    <m/>
    <m/>
    <m/>
    <d v="2019-11-12T07:53:25"/>
    <m/>
    <b v="0"/>
    <b v="1"/>
    <m/>
    <b v="1"/>
    <m/>
    <m/>
    <m/>
    <b v="1"/>
    <m/>
    <b v="1"/>
    <m/>
    <b v="1"/>
    <b v="1"/>
    <m/>
    <m/>
    <n v="419"/>
    <n v="820"/>
    <n v="1455"/>
    <n v="1"/>
    <n v="4"/>
    <n v="2"/>
    <n v="1"/>
    <b v="1"/>
    <m/>
    <m/>
    <m/>
    <m/>
    <m/>
    <m/>
    <m/>
    <m/>
    <m/>
    <m/>
    <m/>
    <m/>
    <m/>
    <m/>
    <m/>
    <m/>
    <s v="FDM MOVE5000"/>
    <s v="TRAINING REQUEST"/>
    <s v="PHONE TRAINING"/>
    <s v="COMPLETE"/>
    <s v="4 - SIGNIFICANT"/>
    <s v="ASSIGNED"/>
    <s v="62 MURRAY RD"/>
    <s v=" "/>
    <s v="PRESTON"/>
    <s v="Fri 22/11/2019 18:24"/>
    <s v="Mon 11/11/2019 16:27"/>
    <m/>
    <x v="14"/>
    <m/>
    <m/>
    <m/>
    <m/>
    <m/>
    <s v="EMAIL"/>
    <s v="SERVICEDESK@KEYCORP.NET"/>
    <s v="LUKE"/>
    <b v="0"/>
    <m/>
    <s v="METRO"/>
    <m/>
    <m/>
    <n v="-37.740244699999998"/>
    <n v="145.02601390000001"/>
    <s v="&lt;21&gt;&lt;/21&gt;&lt;83&gt;&lt;/83&gt;&lt;130&gt;&lt;/130&gt;"/>
    <s v="MOVE5000"/>
    <n v="0"/>
    <n v="0"/>
  </r>
  <r>
    <s v="20191107442"/>
    <x v="1"/>
    <s v="50633528"/>
    <s v="01"/>
    <s v="42298585449650"/>
    <s v="50633528"/>
    <x v="2"/>
    <x v="0"/>
    <b v="0"/>
    <s v="THE VEGIE BAR PTY LTD"/>
    <s v="3065"/>
    <x v="28"/>
    <m/>
    <s v="0412324216"/>
    <s v="F5"/>
    <m/>
    <m/>
    <m/>
    <n v="8011"/>
    <n v="3303"/>
    <n v="8011"/>
    <n v="-3303"/>
    <s v="Monday "/>
    <m/>
    <s v="INSTALLED MOVE5000 08/01/2019 JOB[3040922]"/>
    <m/>
    <b v="0"/>
    <m/>
    <s v="NEW"/>
    <s v="VIC"/>
    <m/>
    <d v="2019-11-11T16:29:22"/>
    <d v="2019-11-11T16:28:20"/>
    <d v="2019-11-11T16:46:12"/>
    <d v="2019-11-12T10:30:00"/>
    <n v="0"/>
    <d v="2019-11-12T11:46:00"/>
    <n v="0"/>
    <m/>
    <m/>
    <d v="2019-11-12T11:46:00"/>
    <n v="0"/>
    <d v="2019-11-12T10:40:00"/>
    <n v="0"/>
    <d v="2019-11-12T10:51:00"/>
    <n v="0"/>
    <d v="2019-11-12T10:51:08"/>
    <m/>
    <b v="0"/>
    <b v="0"/>
    <n v="20"/>
    <b v="1"/>
    <m/>
    <m/>
    <m/>
    <b v="1"/>
    <m/>
    <b v="1"/>
    <m/>
    <b v="1"/>
    <b v="1"/>
    <n v="1"/>
    <m/>
    <n v="419"/>
    <n v="1771"/>
    <n v="4856"/>
    <n v="1"/>
    <n v="4"/>
    <n v="24"/>
    <n v="1"/>
    <b v="1"/>
    <m/>
    <m/>
    <m/>
    <m/>
    <m/>
    <m/>
    <m/>
    <m/>
    <m/>
    <m/>
    <m/>
    <m/>
    <m/>
    <m/>
    <m/>
    <s v="HI-TECH FIELD SERVICES : GURJEET SINGH"/>
    <s v="FDM MOVE5000"/>
    <s v="COMMUNICATION"/>
    <s v="MOBILE - TELSTRA SIM - GPRS COMMS / GP ERROR"/>
    <s v="COMPLETE"/>
    <s v="4 - SIGNIFICANT"/>
    <s v="FSP ONSITE"/>
    <s v="380 BRUNSWICK ST"/>
    <s v=" "/>
    <s v="FITZROY"/>
    <s v="Fri 22/11/2019 18:24"/>
    <s v="Mon 11/11/2019 16:28"/>
    <s v="Tue 12/11/2019 10:30"/>
    <x v="31"/>
    <d v="2019-11-12T11:46:00"/>
    <m/>
    <d v="2019-11-12T11:46:00"/>
    <d v="2019-11-12T10:40:00"/>
    <d v="2019-11-12T10:51:00"/>
    <s v="EMAIL"/>
    <s v="JOBS@HITECHFS.COM.AU"/>
    <s v="GRAEME STEPHENS"/>
    <b v="1"/>
    <s v="0469976219"/>
    <s v="METRO"/>
    <m/>
    <m/>
    <n v="-37.795847600000002"/>
    <n v="144.9791008"/>
    <s v="&lt;21&gt;&lt;/21&gt;&lt;83&gt;&lt;/83&gt;"/>
    <s v="MOVE5000"/>
    <n v="1"/>
    <n v="0"/>
  </r>
  <r>
    <s v="20191107446"/>
    <x v="0"/>
    <s v="25334500"/>
    <s v="01"/>
    <s v="42298585427508"/>
    <s v="25334500"/>
    <x v="2"/>
    <x v="0"/>
    <b v="0"/>
    <s v="CARPENTARIA GOLF CLUB"/>
    <s v="4874"/>
    <x v="29"/>
    <m/>
    <s v="0740697332"/>
    <s v="F5"/>
    <m/>
    <m/>
    <m/>
    <n v="8009"/>
    <n v="320"/>
    <n v="8009"/>
    <n v="1329"/>
    <s v="Monday 08:30-17:00"/>
    <m/>
    <s v="INSTALLED MOVE5000 24/07/2018 JOB[2948567]"/>
    <m/>
    <b v="0"/>
    <m/>
    <s v="NEW"/>
    <s v="QLD"/>
    <m/>
    <d v="2019-11-11T16:32:44"/>
    <d v="2019-11-11T16:32:11"/>
    <d v="2019-11-11T16:40:28"/>
    <d v="2019-11-14T16:35:00"/>
    <n v="-60"/>
    <m/>
    <m/>
    <m/>
    <m/>
    <m/>
    <m/>
    <m/>
    <m/>
    <m/>
    <m/>
    <d v="2019-11-12T07:28:46"/>
    <m/>
    <b v="0"/>
    <b v="1"/>
    <m/>
    <b v="1"/>
    <m/>
    <m/>
    <m/>
    <b v="1"/>
    <m/>
    <b v="1"/>
    <m/>
    <b v="1"/>
    <b v="1"/>
    <m/>
    <m/>
    <n v="419"/>
    <n v="1250"/>
    <n v="3689"/>
    <n v="1"/>
    <n v="4"/>
    <n v="2"/>
    <n v="4"/>
    <b v="1"/>
    <m/>
    <m/>
    <m/>
    <m/>
    <m/>
    <m/>
    <m/>
    <m/>
    <m/>
    <m/>
    <m/>
    <m/>
    <m/>
    <m/>
    <m/>
    <m/>
    <s v="FDM MOVE5000"/>
    <s v="HOW DO I"/>
    <s v="REFUND"/>
    <s v="COMPLETE"/>
    <s v="4 - SIGNIFICANT"/>
    <s v="ASSIGNED"/>
    <s v="1 TOM MORRISON DR"/>
    <s v=" "/>
    <s v="TRUNDING"/>
    <s v="Fri 22/11/2019 18:24"/>
    <s v="Mon 11/11/2019 16:32"/>
    <s v="Thu 14/11/2019 16:35"/>
    <x v="32"/>
    <m/>
    <m/>
    <m/>
    <m/>
    <m/>
    <s v="EMAIL"/>
    <s v="SERVICEDESK@KEYCORP.NET"/>
    <s v="LUKE"/>
    <b v="0"/>
    <m/>
    <s v="REMOTE"/>
    <m/>
    <m/>
    <n v="-12.6342009"/>
    <n v="141.87931789999999"/>
    <s v="&lt;21&gt;&lt;/21&gt;&lt;83&gt;&lt;/83&gt;"/>
    <s v="MOVE5000"/>
    <n v="0"/>
    <n v="0"/>
  </r>
  <r>
    <s v="20191107455"/>
    <x v="0"/>
    <s v="50638190"/>
    <s v="01"/>
    <s v="42298585489441"/>
    <s v="50638190"/>
    <x v="13"/>
    <x v="0"/>
    <b v="0"/>
    <s v="GYMPIE AUTO AIR"/>
    <s v="4570"/>
    <x v="30"/>
    <m/>
    <s v="0754838444"/>
    <s v="F5"/>
    <m/>
    <m/>
    <m/>
    <n v="8003"/>
    <n v="320"/>
    <n v="8003"/>
    <n v="8003"/>
    <s v="Monday "/>
    <m/>
    <s v="INSTALLED MOVE5000 11/11/2019 JOB[3227862]"/>
    <m/>
    <b v="0"/>
    <m/>
    <s v="NEW"/>
    <s v="QLD"/>
    <m/>
    <d v="2019-11-11T16:41:58"/>
    <d v="2019-11-11T16:41:44"/>
    <d v="2019-11-11T16:46:08"/>
    <d v="2019-11-12T16:45:00"/>
    <n v="-60"/>
    <m/>
    <m/>
    <m/>
    <m/>
    <m/>
    <m/>
    <m/>
    <m/>
    <m/>
    <m/>
    <d v="2019-11-11T16:46:38"/>
    <m/>
    <b v="0"/>
    <b v="1"/>
    <m/>
    <b v="1"/>
    <m/>
    <m/>
    <m/>
    <b v="1"/>
    <m/>
    <b v="1"/>
    <m/>
    <b v="1"/>
    <b v="1"/>
    <m/>
    <m/>
    <n v="419"/>
    <n v="1250"/>
    <n v="3689"/>
    <n v="1"/>
    <n v="4"/>
    <n v="2"/>
    <n v="2"/>
    <b v="1"/>
    <m/>
    <m/>
    <m/>
    <m/>
    <m/>
    <m/>
    <m/>
    <m/>
    <m/>
    <m/>
    <m/>
    <m/>
    <m/>
    <m/>
    <m/>
    <m/>
    <s v="FDM MOVE5000"/>
    <s v="HOW DO I"/>
    <s v="REFUND"/>
    <s v="COMPLETE"/>
    <s v="4 - SIGNIFICANT"/>
    <s v="ASSIGNED"/>
    <s v="4 TOZER LANE"/>
    <s v=" "/>
    <s v="GYMPIE"/>
    <s v="Fri 22/11/2019 18:24"/>
    <s v="Mon 11/11/2019 16:41"/>
    <s v="Tue 12/11/2019 16:45"/>
    <x v="33"/>
    <m/>
    <m/>
    <m/>
    <m/>
    <m/>
    <s v="EMAIL"/>
    <s v="SERVICEDESK@KEYCORP.NET"/>
    <s v="LUKE"/>
    <b v="0"/>
    <m/>
    <s v="COUNTRY"/>
    <m/>
    <m/>
    <n v="-26.1889444"/>
    <n v="152.67074120000001"/>
    <s v="&lt;21&gt;&lt;/21&gt;&lt;83&gt;&lt;/83&gt;&lt;130&gt;&lt;/130&gt;"/>
    <s v="MOVE5000"/>
    <n v="0"/>
    <n v="0"/>
  </r>
  <r>
    <s v="20191107469"/>
    <x v="1"/>
    <s v="25348600"/>
    <s v="01"/>
    <s v="42298585423770"/>
    <s v="25348600"/>
    <x v="2"/>
    <x v="0"/>
    <b v="0"/>
    <s v="SECRET GARDEN NIGHTCLUB"/>
    <s v="3182"/>
    <x v="31"/>
    <m/>
    <s v="0395370325"/>
    <s v="F5"/>
    <m/>
    <m/>
    <m/>
    <n v="8004"/>
    <n v="320"/>
    <n v="8004"/>
    <n v="8004"/>
    <s v="Monday "/>
    <m/>
    <s v="UPGRADED TO MOVE5000 07/09/2018 JOB[2972974]"/>
    <m/>
    <b v="0"/>
    <m/>
    <s v="NEW"/>
    <s v="VIC"/>
    <m/>
    <d v="2019-11-11T16:49:20"/>
    <d v="2019-11-11T16:48:54"/>
    <d v="2019-11-11T17:05:32"/>
    <d v="2019-11-12T10:50:00"/>
    <n v="0"/>
    <m/>
    <m/>
    <m/>
    <m/>
    <m/>
    <m/>
    <m/>
    <m/>
    <m/>
    <m/>
    <d v="2019-11-11T17:06:02"/>
    <m/>
    <b v="0"/>
    <b v="1"/>
    <m/>
    <b v="1"/>
    <m/>
    <m/>
    <m/>
    <b v="1"/>
    <m/>
    <b v="1"/>
    <m/>
    <b v="1"/>
    <b v="1"/>
    <m/>
    <m/>
    <n v="419"/>
    <n v="1250"/>
    <n v="3689"/>
    <n v="1"/>
    <n v="4"/>
    <n v="2"/>
    <n v="1"/>
    <b v="1"/>
    <m/>
    <m/>
    <m/>
    <m/>
    <m/>
    <m/>
    <m/>
    <m/>
    <m/>
    <m/>
    <m/>
    <m/>
    <m/>
    <m/>
    <m/>
    <m/>
    <s v="FDM MOVE5000"/>
    <s v="HOW DO I"/>
    <s v="REFUND"/>
    <s v="COMPLETE"/>
    <s v="4 - SIGNIFICANT"/>
    <s v="ASSIGNED"/>
    <s v="60 FITZROY ST"/>
    <s v=" "/>
    <s v="ST KILDA"/>
    <s v="Fri 22/11/2019 18:24"/>
    <s v="Mon 11/11/2019 16:48"/>
    <s v="Tue 12/11/2019 10:50"/>
    <x v="10"/>
    <m/>
    <m/>
    <m/>
    <m/>
    <m/>
    <s v="EMAIL"/>
    <s v="SERVICEDESK@KEYCORP.NET"/>
    <s v="LUKE"/>
    <b v="0"/>
    <m/>
    <s v="METRO"/>
    <m/>
    <m/>
    <n v="-37.859263400000003"/>
    <n v="144.97731820000001"/>
    <s v="&lt;21&gt;&lt;/21&gt;&lt;83&gt;&lt;/83&gt;"/>
    <s v="MOVE5000"/>
    <n v="0"/>
    <n v="0"/>
  </r>
  <r>
    <s v="20191107762"/>
    <x v="1"/>
    <s v="25365100"/>
    <s v="01"/>
    <s v="42298595433207"/>
    <s v="25365100"/>
    <x v="2"/>
    <x v="0"/>
    <b v="0"/>
    <s v="1961 COFFEEHEAD"/>
    <s v="3124"/>
    <x v="32"/>
    <m/>
    <s v="0437105055"/>
    <s v="F6"/>
    <m/>
    <m/>
    <m/>
    <n v="8007"/>
    <n v="3338"/>
    <n v="1333"/>
    <n v="1156"/>
    <s v="Wednesday "/>
    <m/>
    <s v="INSTALLED MOVE5000INT 12/09/2018 JOB[2981302]"/>
    <m/>
    <b v="0"/>
    <m/>
    <s v="NEW"/>
    <s v="VIC"/>
    <m/>
    <d v="2019-11-12T10:03:28"/>
    <d v="2019-11-12T10:02:52"/>
    <d v="2019-11-13T07:03:22"/>
    <d v="2019-11-12T14:05:00"/>
    <n v="0"/>
    <d v="2019-11-13T12:00:00"/>
    <n v="0"/>
    <m/>
    <m/>
    <d v="2019-11-13T12:00:00"/>
    <n v="0"/>
    <d v="2019-11-13T11:45:00"/>
    <n v="0"/>
    <d v="2019-11-13T12:05:00"/>
    <n v="0"/>
    <d v="2019-11-13T16:46:39"/>
    <m/>
    <b v="0"/>
    <b v="0"/>
    <n v="18"/>
    <b v="1"/>
    <n v="18"/>
    <m/>
    <m/>
    <b v="1"/>
    <m/>
    <b v="0"/>
    <m/>
    <b v="1"/>
    <b v="1"/>
    <n v="1"/>
    <m/>
    <n v="420"/>
    <n v="1555"/>
    <n v="5311"/>
    <n v="1"/>
    <n v="4"/>
    <n v="6"/>
    <n v="1"/>
    <b v="1"/>
    <m/>
    <m/>
    <m/>
    <m/>
    <m/>
    <m/>
    <m/>
    <m/>
    <m/>
    <m/>
    <m/>
    <m/>
    <m/>
    <m/>
    <m/>
    <s v="HI-TECH FIELD SERVICES: JOHNNY CHIEW"/>
    <s v="FDM MOVE5000INT"/>
    <s v="PIN PAD"/>
    <s v="UPGRADE SW VERSION"/>
    <s v="COMPLETE"/>
    <s v="4 - SIGNIFICANT"/>
    <s v="PDA EXCEPTION"/>
    <s v="SHOP 8 / 10 RAILWAY PDE"/>
    <s v=" "/>
    <s v="CAMBERWELL"/>
    <s v="Fri 22/11/2019 18:24"/>
    <s v="Tue 12/11/2019 10:02"/>
    <s v="Tue 12/11/2019 14:05"/>
    <x v="34"/>
    <d v="2019-11-13T12:00:00"/>
    <m/>
    <d v="2019-11-13T12:00:00"/>
    <d v="2019-11-13T11:45:00"/>
    <d v="2019-11-13T12:05:00"/>
    <s v="EMAIL"/>
    <s v="JOBS@HITECHFS.COM.AU"/>
    <s v="JOHNNY CHIEW"/>
    <b v="1"/>
    <s v="0481980869"/>
    <s v="METRO"/>
    <m/>
    <m/>
    <n v="-37.827604299999997"/>
    <n v="145.0583164"/>
    <s v="&lt;21/&gt;&lt;83/&gt;&lt;38/&gt;&lt;71/&gt;&lt;40/&gt;&lt;41/&gt;&lt;68/&gt;&lt;46/&gt;&lt;72/&gt;&lt;73/&gt;&lt;74/&gt;&lt;75/&gt;&lt;76/&gt;&lt;77/&gt;&lt;58/&gt;&lt;59/&gt;&lt;60/&gt;&lt;61/&gt;&lt;62/&gt;&lt;63/&gt;&lt;64/&gt;&lt;65/&gt;&lt;66/&gt;&lt;131&gt;USB&lt;/131&gt;&lt;132&gt;PC-Eftpos&lt;/132&gt;&lt;130&gt;NBC24&lt;/130&gt;"/>
    <s v="MOVE5000INT"/>
    <n v="1"/>
    <n v="0"/>
  </r>
  <r>
    <s v="20191107777"/>
    <x v="1"/>
    <s v="50636633"/>
    <s v="01"/>
    <s v="42298585476752"/>
    <s v="50636633"/>
    <x v="6"/>
    <x v="0"/>
    <b v="0"/>
    <s v="NRSL PTY LTD"/>
    <s v="3003"/>
    <x v="33"/>
    <m/>
    <s v="0426270585"/>
    <s v="F5"/>
    <m/>
    <m/>
    <m/>
    <n v="8008"/>
    <n v="3332"/>
    <n v="8008"/>
    <n v="-3332"/>
    <s v="Tuesday "/>
    <m/>
    <s v="INSTALLED MOVE5000 24/07/2019 JOB[3157769]"/>
    <m/>
    <b v="0"/>
    <m/>
    <s v="NEW"/>
    <s v="VIC"/>
    <m/>
    <d v="2019-11-12T10:08:16"/>
    <d v="2019-11-12T10:08:09"/>
    <d v="2019-11-12T10:31:45"/>
    <d v="2019-11-12T14:10:00"/>
    <n v="0"/>
    <d v="2019-11-13T11:00:00"/>
    <n v="0"/>
    <m/>
    <m/>
    <d v="2019-11-13T11:00:00"/>
    <n v="0"/>
    <d v="2019-11-13T11:00:00"/>
    <n v="0"/>
    <d v="2019-11-13T11:14:00"/>
    <n v="0"/>
    <d v="2019-11-13T11:14:24"/>
    <m/>
    <b v="0"/>
    <b v="0"/>
    <n v="3"/>
    <b v="1"/>
    <m/>
    <m/>
    <m/>
    <b v="1"/>
    <m/>
    <b v="0"/>
    <m/>
    <b v="1"/>
    <b v="1"/>
    <n v="1"/>
    <m/>
    <n v="419"/>
    <n v="1555"/>
    <n v="5455"/>
    <n v="1"/>
    <n v="4"/>
    <n v="24"/>
    <n v="1"/>
    <b v="1"/>
    <m/>
    <m/>
    <m/>
    <m/>
    <m/>
    <m/>
    <m/>
    <m/>
    <m/>
    <m/>
    <m/>
    <m/>
    <m/>
    <m/>
    <m/>
    <s v="HI-TECH FIELD SERVICES: SUMEET CHAVAN"/>
    <s v="FDM MOVE5000"/>
    <s v="PIN PAD"/>
    <s v="PINPAD REBOOTING"/>
    <s v="COMPLETE"/>
    <s v="4 - SIGNIFICANT"/>
    <s v="FSP ONSITE"/>
    <s v="377 KING ST"/>
    <s v=" "/>
    <s v="WEST MELBOURNE"/>
    <s v="Fri 22/11/2019 18:24"/>
    <s v="Tue 12/11/2019 10:08"/>
    <s v="Tue 12/11/2019 14:10"/>
    <x v="35"/>
    <d v="2019-11-13T11:00:00"/>
    <m/>
    <d v="2019-11-13T11:00:00"/>
    <d v="2019-11-13T11:00:00"/>
    <d v="2019-11-13T11:14:00"/>
    <s v="EMAIL"/>
    <s v="JOBS@HITECHFS.COM.AU"/>
    <s v="SUMEET CHAVAN"/>
    <b v="1"/>
    <s v="0430797315"/>
    <s v="METRO"/>
    <m/>
    <m/>
    <n v="-37.811622900000003"/>
    <n v="144.9532499"/>
    <s v="&lt;21&gt;&lt;/21&gt;&lt;83&gt;&lt;/83&gt;&lt;130&gt;&lt;/130&gt;"/>
    <s v="MOVE5000"/>
    <n v="1"/>
    <n v="0"/>
  </r>
  <r>
    <s v="20191107780"/>
    <x v="0"/>
    <s v="50623760"/>
    <s v="01"/>
    <s v="42298585366458"/>
    <s v="50623760"/>
    <x v="2"/>
    <x v="0"/>
    <b v="0"/>
    <s v="FIRST GRAMMAR EPPING"/>
    <s v="3076"/>
    <x v="34"/>
    <m/>
    <s v="0384014723"/>
    <s v="XM"/>
    <m/>
    <m/>
    <m/>
    <n v="8005"/>
    <n v="3307"/>
    <n v="8005"/>
    <n v="-3307"/>
    <s v="Tuesday 08:30-17:00"/>
    <m/>
    <s v="INSTALLED T103PMOBILE 25/08/2015 JOB[2180728]"/>
    <m/>
    <b v="0"/>
    <m/>
    <s v="NEW"/>
    <s v="VIC"/>
    <m/>
    <d v="2019-11-12T10:09:46"/>
    <d v="2019-11-12T10:09:07"/>
    <d v="2019-11-12T10:15:50"/>
    <d v="2019-11-12T14:10:00"/>
    <n v="0"/>
    <d v="2019-11-12T14:10:00"/>
    <n v="0"/>
    <m/>
    <m/>
    <d v="2019-11-12T14:10:00"/>
    <n v="0"/>
    <d v="2019-11-12T14:17:00"/>
    <n v="0"/>
    <d v="2019-11-12T14:25:00"/>
    <n v="0"/>
    <d v="2019-11-12T14:25:14"/>
    <m/>
    <b v="0"/>
    <b v="0"/>
    <n v="20"/>
    <b v="0"/>
    <n v="20"/>
    <m/>
    <m/>
    <b v="1"/>
    <m/>
    <b v="1"/>
    <m/>
    <b v="1"/>
    <b v="1"/>
    <n v="1"/>
    <m/>
    <n v="354"/>
    <n v="1455"/>
    <n v="4160"/>
    <n v="1"/>
    <n v="4"/>
    <n v="24"/>
    <n v="1"/>
    <b v="1"/>
    <m/>
    <m/>
    <m/>
    <m/>
    <m/>
    <m/>
    <m/>
    <m/>
    <m/>
    <m/>
    <m/>
    <m/>
    <m/>
    <m/>
    <m/>
    <s v="HI-TECH FIELD SERVICES:LOU DESALVO"/>
    <s v="T103PMOBILE"/>
    <s v="1 FD HARDWARE"/>
    <s v="PRINTER - FAINT/NO PRINT ON PAPER"/>
    <s v="COMPLETE"/>
    <s v="4 - SIGNIFICANT"/>
    <s v="FSP ONSITE"/>
    <s v="30 WOODCUTTERS GR"/>
    <s v=" "/>
    <s v="EPPING"/>
    <s v="Fri 22/11/2019 18:24"/>
    <s v="Tue 12/11/2019 10:09"/>
    <s v="Tue 12/11/2019 14:10"/>
    <x v="35"/>
    <d v="2019-11-12T14:10:00"/>
    <m/>
    <d v="2019-11-12T14:10:00"/>
    <d v="2019-11-12T14:17:00"/>
    <d v="2019-11-12T14:25:00"/>
    <s v="EMAIL"/>
    <s v="JOBS@HITECHFS.COM.AU"/>
    <s v="LOU DESALVO"/>
    <b v="1"/>
    <m/>
    <s v="METRO"/>
    <m/>
    <m/>
    <n v="-37.628942000000002"/>
    <n v="145.02744200000001"/>
    <s v="&lt;21&gt;&lt;/21&gt;&lt;83&gt;19532&lt;/83&gt;"/>
    <s v="T103PMOBILE"/>
    <n v="1"/>
    <n v="0"/>
  </r>
  <r>
    <s v="20191107785"/>
    <x v="0"/>
    <s v="25260302"/>
    <s v="01"/>
    <s v="550199887030003"/>
    <s v="25260302"/>
    <x v="2"/>
    <x v="0"/>
    <b v="0"/>
    <s v="CBD CAKES"/>
    <s v="2000"/>
    <x v="35"/>
    <m/>
    <s v="0412909360"/>
    <s v="F5"/>
    <m/>
    <m/>
    <m/>
    <n v="8009"/>
    <n v="320"/>
    <n v="1329"/>
    <n v="1329"/>
    <s v="Tuesday 08:30-17:30"/>
    <m/>
    <s v="INSTALLED MOVE5000 28/10/2019 JOB[3218686]"/>
    <m/>
    <b v="0"/>
    <m/>
    <s v="NEW"/>
    <s v="NSW"/>
    <m/>
    <d v="2019-11-12T10:12:09"/>
    <d v="2019-11-12T10:11:51"/>
    <d v="2019-11-13T07:24:12"/>
    <d v="2019-11-12T14:15:00"/>
    <n v="0"/>
    <m/>
    <m/>
    <m/>
    <m/>
    <m/>
    <m/>
    <m/>
    <m/>
    <m/>
    <m/>
    <d v="2019-11-13T07:24:22"/>
    <m/>
    <b v="0"/>
    <b v="1"/>
    <m/>
    <b v="1"/>
    <m/>
    <m/>
    <m/>
    <b v="1"/>
    <m/>
    <b v="1"/>
    <m/>
    <b v="1"/>
    <b v="1"/>
    <m/>
    <m/>
    <n v="419"/>
    <n v="1250"/>
    <n v="4406"/>
    <n v="1"/>
    <n v="4"/>
    <n v="2"/>
    <n v="1"/>
    <b v="1"/>
    <m/>
    <m/>
    <m/>
    <m/>
    <m/>
    <m/>
    <m/>
    <m/>
    <m/>
    <m/>
    <m/>
    <m/>
    <m/>
    <m/>
    <m/>
    <m/>
    <s v="FDM MOVE5000"/>
    <s v="HOW DO I"/>
    <s v="TRANSFER TO CLIENT - ACCOUNT ENQUIRY"/>
    <s v="COMPLETE"/>
    <s v="4 - SIGNIFICANT"/>
    <s v="ASSIGNED"/>
    <s v="SHOP 6.02 MLC CENTRE 19 MARTIN PL"/>
    <s v=" "/>
    <s v="SYDNEY"/>
    <s v="Fri 22/11/2019 18:24"/>
    <s v="Tue 12/11/2019 10:11"/>
    <s v="Tue 12/11/2019 14:15"/>
    <x v="36"/>
    <m/>
    <m/>
    <m/>
    <m/>
    <m/>
    <s v="EMAIL"/>
    <s v="SERVICEDESK@KEYCORP.NET"/>
    <s v="LUKE"/>
    <b v="0"/>
    <m/>
    <s v="METRO"/>
    <m/>
    <m/>
    <n v="-33.868763600000001"/>
    <n v="151.2090293"/>
    <s v="&lt;21&gt;&lt;/21&gt;&lt;83&gt;&lt;/83&gt;&lt;130&gt;&lt;/130&gt;"/>
    <s v="MOVE5000"/>
    <n v="0"/>
    <n v="0"/>
  </r>
  <r>
    <s v="20191107813"/>
    <x v="0"/>
    <s v="25195102"/>
    <s v="01"/>
    <s v="42298585375624"/>
    <s v="25195102"/>
    <x v="2"/>
    <x v="0"/>
    <b v="0"/>
    <s v="PETIT TRACTEUR"/>
    <s v="3928"/>
    <x v="36"/>
    <m/>
    <s v="0359892510"/>
    <s v="F5"/>
    <m/>
    <m/>
    <m/>
    <n v="8003"/>
    <n v="320"/>
    <n v="8003"/>
    <n v="8003"/>
    <s v="Tuesday "/>
    <m/>
    <s v="UPGRADED TO MOVE5000 02/10/2019 JOB[3200365]"/>
    <m/>
    <b v="0"/>
    <m/>
    <s v="NEW"/>
    <s v="VIC"/>
    <m/>
    <d v="2019-11-12T10:24:31"/>
    <d v="2019-11-12T10:24:21"/>
    <d v="2019-11-12T10:35:35"/>
    <d v="2019-11-15T10:25:00"/>
    <n v="0"/>
    <m/>
    <m/>
    <m/>
    <m/>
    <m/>
    <m/>
    <m/>
    <m/>
    <m/>
    <m/>
    <d v="2019-11-12T11:51:24"/>
    <m/>
    <b v="0"/>
    <b v="1"/>
    <m/>
    <b v="1"/>
    <m/>
    <m/>
    <m/>
    <b v="1"/>
    <m/>
    <b v="1"/>
    <m/>
    <b v="1"/>
    <b v="1"/>
    <m/>
    <m/>
    <n v="419"/>
    <n v="1250"/>
    <n v="1586"/>
    <n v="1"/>
    <n v="4"/>
    <n v="2"/>
    <n v="4"/>
    <b v="1"/>
    <m/>
    <m/>
    <m/>
    <m/>
    <m/>
    <m/>
    <m/>
    <m/>
    <m/>
    <m/>
    <m/>
    <m/>
    <m/>
    <m/>
    <m/>
    <m/>
    <s v="FDM MOVE5000"/>
    <s v="HOW DO I"/>
    <s v="REPORTS"/>
    <s v="COMPLETE"/>
    <s v="4 - SIGNIFICANT"/>
    <s v="ASSIGNED"/>
    <s v="1208 MORNINGTON FLINDERS RD"/>
    <s v=" "/>
    <s v="MAIN RIDGE"/>
    <s v="Fri 22/11/2019 18:24"/>
    <s v="Tue 12/11/2019 10:24"/>
    <s v="Fri 15/11/2019 10:25"/>
    <x v="37"/>
    <m/>
    <m/>
    <m/>
    <m/>
    <m/>
    <s v="EMAIL"/>
    <s v="SERVICEDESK@KEYCORP.NET"/>
    <s v="LUKE"/>
    <b v="0"/>
    <m/>
    <s v="REMOTE"/>
    <m/>
    <m/>
    <n v="-38.383471399999998"/>
    <n v="144.9922023"/>
    <s v="&lt;21&gt;&lt;/21&gt;&lt;83&gt;&lt;/83&gt;&lt;130&gt;&lt;/130&gt;"/>
    <s v="MOVE5000"/>
    <n v="0"/>
    <n v="0"/>
  </r>
  <r>
    <s v="20191107824"/>
    <x v="0"/>
    <s v="25260302"/>
    <s v="01"/>
    <s v="550199887030003"/>
    <s v="25260302"/>
    <x v="2"/>
    <x v="0"/>
    <b v="0"/>
    <s v="CBD CAKES"/>
    <s v="2000"/>
    <x v="35"/>
    <m/>
    <s v="0412909360"/>
    <s v="F5"/>
    <m/>
    <m/>
    <m/>
    <n v="8004"/>
    <n v="320"/>
    <n v="8004"/>
    <n v="8004"/>
    <s v="Tuesday 08:30-17:30"/>
    <m/>
    <s v="INSTALLED MOVE5000 28/10/2019 JOB[3218686]"/>
    <m/>
    <b v="0"/>
    <m/>
    <s v="NEW"/>
    <s v="NSW"/>
    <m/>
    <d v="2019-11-12T10:28:29"/>
    <d v="2019-11-12T10:27:16"/>
    <d v="2019-11-12T10:54:38"/>
    <d v="2019-11-12T14:30:00"/>
    <n v="0"/>
    <m/>
    <m/>
    <m/>
    <m/>
    <m/>
    <m/>
    <m/>
    <m/>
    <m/>
    <m/>
    <d v="2019-11-12T10:56:00"/>
    <m/>
    <b v="0"/>
    <b v="1"/>
    <m/>
    <b v="1"/>
    <m/>
    <m/>
    <m/>
    <b v="1"/>
    <m/>
    <b v="1"/>
    <m/>
    <b v="1"/>
    <b v="1"/>
    <m/>
    <m/>
    <n v="419"/>
    <n v="1250"/>
    <n v="4407"/>
    <n v="1"/>
    <n v="4"/>
    <n v="2"/>
    <n v="1"/>
    <b v="1"/>
    <m/>
    <m/>
    <m/>
    <m/>
    <m/>
    <m/>
    <m/>
    <m/>
    <m/>
    <m/>
    <m/>
    <m/>
    <m/>
    <m/>
    <m/>
    <m/>
    <s v="FDM MOVE5000"/>
    <s v="HOW DO I"/>
    <s v="TRANSFER TO CLIENT - CHECK TRANSACTION"/>
    <s v="COMPLETE"/>
    <s v="4 - SIGNIFICANT"/>
    <s v="ASSIGNED"/>
    <s v="SHOP 6.02 MLC CENTRE 19 MARTIN PL"/>
    <s v=" "/>
    <s v="SYDNEY"/>
    <s v="Fri 22/11/2019 18:24"/>
    <s v="Tue 12/11/2019 10:27"/>
    <s v="Tue 12/11/2019 14:30"/>
    <x v="38"/>
    <m/>
    <m/>
    <m/>
    <m/>
    <m/>
    <s v="EMAIL"/>
    <s v="SERVICEDESK@KEYCORP.NET"/>
    <s v="LUKE"/>
    <b v="0"/>
    <m/>
    <s v="METRO"/>
    <m/>
    <m/>
    <n v="-33.868763600000001"/>
    <n v="151.2090293"/>
    <s v="&lt;21&gt;&lt;/21&gt;&lt;83&gt;&lt;/83&gt;&lt;130&gt;&lt;/130&gt;"/>
    <s v="MOVE5000"/>
    <n v="0"/>
    <n v="0"/>
  </r>
  <r>
    <s v="20191107833"/>
    <x v="0"/>
    <s v="99400"/>
    <s v="01"/>
    <s v="DEFAULT"/>
    <s v="99400"/>
    <x v="2"/>
    <x v="0"/>
    <b v="0"/>
    <s v="INGENICO INTERNATIONAL "/>
    <s v="2085"/>
    <x v="3"/>
    <m/>
    <s v="02 9997 0930"/>
    <s v="FD"/>
    <m/>
    <m/>
    <m/>
    <n v="8011"/>
    <n v="320"/>
    <n v="8011"/>
    <n v="8011"/>
    <s v="Tuesday 09:00-17:30"/>
    <m/>
    <s v="INSTALLED VX570 08/08/2009 JOB[1043076]"/>
    <m/>
    <b v="0"/>
    <m/>
    <s v="NEW"/>
    <s v="NSW"/>
    <m/>
    <d v="2019-11-12T10:34:37"/>
    <d v="2019-11-12T10:32:47"/>
    <d v="2019-11-12T10:34:55"/>
    <d v="2019-11-12T14:35:00"/>
    <n v="0"/>
    <m/>
    <m/>
    <m/>
    <m/>
    <m/>
    <m/>
    <m/>
    <m/>
    <m/>
    <m/>
    <d v="2019-11-12T10:35:31"/>
    <m/>
    <b v="0"/>
    <b v="1"/>
    <m/>
    <b v="1"/>
    <m/>
    <m/>
    <m/>
    <b v="1"/>
    <m/>
    <b v="1"/>
    <m/>
    <b v="1"/>
    <b v="1"/>
    <m/>
    <m/>
    <n v="212"/>
    <n v="1900"/>
    <n v="5454"/>
    <n v="1"/>
    <n v="4"/>
    <n v="2"/>
    <n v="1"/>
    <b v="1"/>
    <m/>
    <m/>
    <m/>
    <m/>
    <m/>
    <m/>
    <m/>
    <m/>
    <m/>
    <m/>
    <m/>
    <m/>
    <m/>
    <m/>
    <m/>
    <m/>
    <s v="VX570"/>
    <s v="BOQ MERCHANT"/>
    <s v="BOQ MERCHANT"/>
    <s v="COMPLETE"/>
    <s v="4 - SIGNIFICANT"/>
    <s v="ASSIGNED"/>
    <s v="SUITE 1/3 MINNA CLOSE "/>
    <m/>
    <s v="BELROSE "/>
    <s v="Fri 22/11/2019 18:24"/>
    <s v="Tue 12/11/2019 10:32"/>
    <s v="Tue 12/11/2019 14:35"/>
    <x v="39"/>
    <m/>
    <m/>
    <m/>
    <m/>
    <m/>
    <s v="EMAIL"/>
    <s v="SERVICEDESK@KEYCORP.NET"/>
    <s v="LUKE"/>
    <b v="0"/>
    <m/>
    <s v="METRO"/>
    <m/>
    <m/>
    <n v="-33.703378299999997"/>
    <n v="151.2086505"/>
    <s v="&lt;21&gt;&lt;/21&gt;&lt;83&gt;&lt;/83&gt;&lt;130&gt;&lt;/130&gt;"/>
    <s v="MISC"/>
    <n v="0"/>
    <n v="0"/>
  </r>
  <r>
    <s v="20191107840"/>
    <x v="0"/>
    <s v="25608100"/>
    <s v="01"/>
    <s v="42298585488401"/>
    <s v="25608100"/>
    <x v="14"/>
    <x v="0"/>
    <b v="0"/>
    <s v="JAAM E JAM PTY LTD"/>
    <s v="2077"/>
    <x v="37"/>
    <m/>
    <s v="0414883835"/>
    <s v="F5"/>
    <m/>
    <m/>
    <m/>
    <n v="8003"/>
    <n v="320"/>
    <n v="8003"/>
    <n v="8003"/>
    <s v="Tuesday "/>
    <m/>
    <s v="INSTALLED MOVE5000 11/11/2019 JOB[3221232]"/>
    <m/>
    <b v="0"/>
    <m/>
    <s v="NEW"/>
    <s v="NSW"/>
    <m/>
    <d v="2019-11-12T11:06:13"/>
    <d v="2019-11-12T10:36:12"/>
    <d v="2019-11-12T11:38:54"/>
    <d v="2019-11-12T14:40:00"/>
    <n v="0"/>
    <m/>
    <m/>
    <m/>
    <m/>
    <m/>
    <m/>
    <m/>
    <m/>
    <m/>
    <m/>
    <d v="2019-11-12T11:39:12"/>
    <m/>
    <b v="0"/>
    <b v="1"/>
    <m/>
    <b v="1"/>
    <m/>
    <m/>
    <m/>
    <b v="1"/>
    <m/>
    <b v="1"/>
    <m/>
    <b v="1"/>
    <b v="1"/>
    <m/>
    <m/>
    <n v="419"/>
    <n v="1250"/>
    <n v="3703"/>
    <n v="1"/>
    <n v="4"/>
    <n v="2"/>
    <n v="1"/>
    <b v="1"/>
    <m/>
    <m/>
    <m/>
    <m/>
    <m/>
    <m/>
    <m/>
    <m/>
    <m/>
    <m/>
    <m/>
    <m/>
    <m/>
    <m/>
    <m/>
    <m/>
    <s v="FDM MOVE5000"/>
    <s v="HOW DO I"/>
    <s v="SETTLEMENT"/>
    <s v="COMPLETE"/>
    <s v="4 - SIGNIFICANT"/>
    <s v="ASSIGNED"/>
    <s v="SHOP 126"/>
    <s v="121-133 PACIFIC HWY"/>
    <s v="HORNSBY"/>
    <s v="Fri 22/11/2019 18:24"/>
    <s v="Tue 12/11/2019 10:36"/>
    <s v="Tue 12/11/2019 14:40"/>
    <x v="40"/>
    <m/>
    <m/>
    <m/>
    <m/>
    <m/>
    <s v="EMAIL"/>
    <s v="SERVICEDESK@KEYCORP.NET"/>
    <s v="LUKE"/>
    <b v="0"/>
    <m/>
    <s v="METRO"/>
    <m/>
    <m/>
    <n v="-33.704632799999999"/>
    <n v="151.09870549999999"/>
    <s v="&lt;21&gt;&lt;/21&gt;&lt;83&gt;&lt;/83&gt;&lt;130&gt;&lt;/130&gt;"/>
    <s v="MOVE5000"/>
    <n v="0"/>
    <n v="0"/>
  </r>
  <r>
    <s v="20191107847"/>
    <x v="0"/>
    <s v="25608100"/>
    <s v="01"/>
    <s v="42298585488401"/>
    <s v="25608100"/>
    <x v="14"/>
    <x v="0"/>
    <b v="0"/>
    <s v="JAAM E JAM PTY LTD"/>
    <s v="2077"/>
    <x v="37"/>
    <m/>
    <s v="0414883835"/>
    <s v="F5"/>
    <m/>
    <m/>
    <m/>
    <n v="8007"/>
    <n v="320"/>
    <n v="8007"/>
    <n v="8007"/>
    <s v="Tuesday "/>
    <m/>
    <s v="INSTALLED MOVE5000 11/11/2019 JOB[3221232]"/>
    <m/>
    <b v="0"/>
    <m/>
    <s v="NEW"/>
    <s v="NSW"/>
    <m/>
    <d v="2019-11-12T10:44:03"/>
    <d v="2019-11-12T10:43:49"/>
    <d v="2019-11-12T10:56:53"/>
    <d v="2019-11-12T14:45:00"/>
    <n v="0"/>
    <m/>
    <m/>
    <m/>
    <m/>
    <m/>
    <m/>
    <m/>
    <m/>
    <m/>
    <m/>
    <d v="2019-11-12T11:15:35"/>
    <m/>
    <b v="0"/>
    <b v="1"/>
    <m/>
    <b v="1"/>
    <m/>
    <m/>
    <m/>
    <b v="1"/>
    <m/>
    <b v="1"/>
    <m/>
    <b v="1"/>
    <b v="1"/>
    <m/>
    <m/>
    <n v="419"/>
    <n v="1250"/>
    <n v="3703"/>
    <n v="1"/>
    <n v="4"/>
    <n v="2"/>
    <n v="1"/>
    <b v="1"/>
    <m/>
    <m/>
    <m/>
    <m/>
    <m/>
    <m/>
    <m/>
    <m/>
    <m/>
    <m/>
    <m/>
    <m/>
    <m/>
    <m/>
    <m/>
    <m/>
    <s v="FDM MOVE5000"/>
    <s v="HOW DO I"/>
    <s v="SETTLEMENT"/>
    <s v="COMPLETE"/>
    <s v="4 - SIGNIFICANT"/>
    <s v="ASSIGNED"/>
    <s v="SHOP 126"/>
    <s v="121-133 PACIFIC HWY"/>
    <s v="HORNSBY"/>
    <s v="Fri 22/11/2019 18:24"/>
    <s v="Tue 12/11/2019 10:43"/>
    <s v="Tue 12/11/2019 14:45"/>
    <x v="41"/>
    <m/>
    <m/>
    <m/>
    <m/>
    <m/>
    <s v="EMAIL"/>
    <s v="SERVICEDESK@KEYCORP.NET"/>
    <s v="LUKE"/>
    <b v="0"/>
    <m/>
    <s v="METRO"/>
    <m/>
    <m/>
    <n v="-33.704632799999999"/>
    <n v="151.09870549999999"/>
    <s v="&lt;21&gt;&lt;/21&gt;&lt;83&gt;&lt;/83&gt;&lt;130&gt;&lt;/130&gt;"/>
    <s v="MOVE5000"/>
    <n v="0"/>
    <n v="0"/>
  </r>
  <r>
    <s v="20191107848"/>
    <x v="0"/>
    <s v="25295600"/>
    <s v="01"/>
    <s v="42298585412161"/>
    <s v="25295600"/>
    <x v="15"/>
    <x v="0"/>
    <b v="0"/>
    <s v="SWEET INSPIRATIONS PTY LTD"/>
    <s v="3061"/>
    <x v="38"/>
    <m/>
    <s v="0393093323"/>
    <s v="F5"/>
    <m/>
    <m/>
    <m/>
    <n v="8005"/>
    <n v="320"/>
    <n v="8005"/>
    <n v="8005"/>
    <s v="Tuesday "/>
    <m/>
    <s v="INSTALLED MOVE5000 19/02/2018 JOB[2852771]"/>
    <m/>
    <b v="0"/>
    <m/>
    <s v="NEW"/>
    <s v="VIC"/>
    <m/>
    <d v="2019-11-12T10:46:01"/>
    <d v="2019-11-12T10:45:40"/>
    <d v="2019-11-12T10:58:41"/>
    <d v="2019-11-12T14:45:00"/>
    <n v="0"/>
    <m/>
    <m/>
    <m/>
    <m/>
    <m/>
    <m/>
    <m/>
    <m/>
    <m/>
    <m/>
    <d v="2019-11-12T16:44:30"/>
    <m/>
    <b v="0"/>
    <b v="1"/>
    <m/>
    <b v="1"/>
    <m/>
    <m/>
    <m/>
    <b v="1"/>
    <m/>
    <b v="1"/>
    <m/>
    <b v="1"/>
    <b v="1"/>
    <m/>
    <m/>
    <n v="419"/>
    <n v="1250"/>
    <n v="4406"/>
    <n v="1"/>
    <n v="4"/>
    <n v="2"/>
    <n v="1"/>
    <b v="1"/>
    <m/>
    <m/>
    <m/>
    <m/>
    <m/>
    <m/>
    <m/>
    <m/>
    <m/>
    <m/>
    <m/>
    <m/>
    <m/>
    <m/>
    <m/>
    <m/>
    <s v="FDM MOVE5000"/>
    <s v="HOW DO I"/>
    <s v="TRANSFER TO CLIENT - ACCOUNT ENQUIRY"/>
    <s v="COMPLETE"/>
    <s v="4 - SIGNIFICANT"/>
    <s v="ASSIGNED"/>
    <s v="376 BARRY RD"/>
    <s v=" "/>
    <s v="CAMPBELLFIELD"/>
    <s v="Fri 22/11/2019 18:24"/>
    <s v="Tue 12/11/2019 10:45"/>
    <s v="Tue 12/11/2019 14:45"/>
    <x v="41"/>
    <m/>
    <m/>
    <m/>
    <m/>
    <m/>
    <s v="EMAIL"/>
    <s v="SERVICEDESK@KEYCORP.NET"/>
    <s v="LUKE"/>
    <b v="0"/>
    <m/>
    <s v="METRO"/>
    <m/>
    <m/>
    <n v="-37.666034799999998"/>
    <n v="144.94445010000001"/>
    <s v="&lt;21&gt;&lt;/21&gt;&lt;83&gt;&lt;/83&gt;"/>
    <s v="MOVE5000"/>
    <n v="0"/>
    <n v="0"/>
  </r>
  <r>
    <s v="20191107894"/>
    <x v="0"/>
    <s v="50638133"/>
    <s v="01"/>
    <s v="42298585489219"/>
    <s v="50638133"/>
    <x v="16"/>
    <x v="0"/>
    <b v="0"/>
    <s v="H2O 4 U WATER CARTAGE"/>
    <s v="4280"/>
    <x v="39"/>
    <m/>
    <s v="0418111950"/>
    <s v="F5"/>
    <m/>
    <m/>
    <m/>
    <n v="8006"/>
    <n v="320"/>
    <n v="8006"/>
    <n v="8006"/>
    <s v="Tuesday "/>
    <m/>
    <s v="INSTALLED MOVE5000 11/11/2019 JOB[3226367]"/>
    <m/>
    <b v="0"/>
    <m/>
    <s v="NEW"/>
    <s v="QLD"/>
    <m/>
    <d v="2019-11-12T11:08:44"/>
    <d v="2019-11-12T11:08:35"/>
    <d v="2019-11-12T11:17:31"/>
    <d v="2019-11-12T15:10:00"/>
    <n v="-60"/>
    <m/>
    <m/>
    <m/>
    <m/>
    <m/>
    <m/>
    <m/>
    <m/>
    <m/>
    <m/>
    <d v="2019-11-12T11:18:06"/>
    <m/>
    <b v="0"/>
    <b v="1"/>
    <m/>
    <b v="1"/>
    <m/>
    <m/>
    <m/>
    <b v="1"/>
    <m/>
    <b v="1"/>
    <m/>
    <b v="1"/>
    <b v="1"/>
    <m/>
    <m/>
    <n v="419"/>
    <n v="1250"/>
    <n v="4050"/>
    <n v="1"/>
    <n v="4"/>
    <n v="2"/>
    <n v="1"/>
    <b v="1"/>
    <m/>
    <m/>
    <m/>
    <m/>
    <m/>
    <m/>
    <m/>
    <m/>
    <m/>
    <m/>
    <m/>
    <m/>
    <m/>
    <m/>
    <m/>
    <m/>
    <s v="FDM MOVE5000"/>
    <s v="HOW DO I"/>
    <s v="LOGON"/>
    <s v="COMPLETE"/>
    <s v="4 - SIGNIFICANT"/>
    <s v="ASSIGNED"/>
    <s v="16-22 SILVER WATTLE DR"/>
    <s v=" "/>
    <s v="JIMBOOMBA"/>
    <s v="Fri 22/11/2019 18:24"/>
    <s v="Tue 12/11/2019 11:08"/>
    <s v="Tue 12/11/2019 15:10"/>
    <x v="35"/>
    <m/>
    <m/>
    <m/>
    <m/>
    <m/>
    <s v="EMAIL"/>
    <s v="SERVICEDESK@KEYCORP.NET"/>
    <s v="LUKE"/>
    <b v="0"/>
    <m/>
    <s v="METRO"/>
    <m/>
    <m/>
    <n v="-27.800273900000001"/>
    <n v="152.97546059999999"/>
    <s v="&lt;21&gt;&lt;/21&gt;&lt;83&gt;&lt;/83&gt;&lt;130&gt;&lt;/130&gt;"/>
    <s v="MOVE5000"/>
    <n v="0"/>
    <n v="0"/>
  </r>
  <r>
    <s v="20191107903"/>
    <x v="0"/>
    <s v="25542800"/>
    <s v="01"/>
    <s v="000317024"/>
    <s v="25542800"/>
    <x v="2"/>
    <x v="0"/>
    <b v="0"/>
    <s v="BAYHOUSE EARLY EDUCATION"/>
    <s v="4163"/>
    <x v="40"/>
    <m/>
    <s v="0738213055"/>
    <s v="F5"/>
    <m/>
    <m/>
    <m/>
    <n v="8005"/>
    <n v="320"/>
    <n v="8005"/>
    <n v="1377"/>
    <s v="Tuesday "/>
    <m/>
    <s v="INSTALLED MOVE5000 24/07/2019 JOB[3141448]"/>
    <m/>
    <b v="0"/>
    <m/>
    <s v="NEW"/>
    <s v="QLD"/>
    <m/>
    <d v="2019-11-12T11:11:54"/>
    <d v="2019-11-12T11:11:39"/>
    <d v="2019-11-12T11:15:36"/>
    <d v="2019-11-12T15:15:00"/>
    <n v="-60"/>
    <m/>
    <m/>
    <m/>
    <m/>
    <m/>
    <m/>
    <m/>
    <m/>
    <m/>
    <m/>
    <d v="2019-11-12T16:25:56"/>
    <m/>
    <b v="0"/>
    <b v="1"/>
    <m/>
    <b v="1"/>
    <m/>
    <m/>
    <m/>
    <b v="1"/>
    <m/>
    <b v="1"/>
    <m/>
    <b v="1"/>
    <b v="1"/>
    <m/>
    <m/>
    <n v="419"/>
    <n v="1250"/>
    <n v="3703"/>
    <n v="1"/>
    <n v="4"/>
    <n v="2"/>
    <n v="1"/>
    <b v="1"/>
    <m/>
    <m/>
    <m/>
    <m/>
    <m/>
    <m/>
    <m/>
    <m/>
    <m/>
    <m/>
    <m/>
    <m/>
    <m/>
    <m/>
    <m/>
    <m/>
    <s v="FDM MOVE5000"/>
    <s v="HOW DO I"/>
    <s v="SETTLEMENT"/>
    <s v="COMPLETE"/>
    <s v="4 - SIGNIFICANT"/>
    <s v="ASSIGNED"/>
    <s v="120-126 PRINCESS STREET"/>
    <s v=" "/>
    <s v="CLEVELAND"/>
    <s v="Fri 22/11/2019 18:24"/>
    <s v="Tue 12/11/2019 11:11"/>
    <s v="Tue 12/11/2019 15:15"/>
    <x v="36"/>
    <m/>
    <m/>
    <m/>
    <m/>
    <m/>
    <s v="EMAIL"/>
    <s v="SERVICEDESK@KEYCORP.NET"/>
    <s v="LUKE"/>
    <b v="0"/>
    <m/>
    <s v="METRO"/>
    <m/>
    <m/>
    <n v="-27.534042500000002"/>
    <n v="153.267989"/>
    <s v="&lt;21&gt;&lt;/21&gt;&lt;83&gt;&lt;/83&gt;&lt;130&gt;&lt;/130&gt;"/>
    <s v="MOVE5000"/>
    <n v="0"/>
    <n v="0"/>
  </r>
  <r>
    <s v="20191107951"/>
    <x v="1"/>
    <s v="50634145"/>
    <s v="01"/>
    <s v="42298585455939"/>
    <s v="50634145"/>
    <x v="17"/>
    <x v="0"/>
    <b v="0"/>
    <s v="THE CHERRY TREE HOTEL"/>
    <s v="3121"/>
    <x v="41"/>
    <m/>
    <s v="0411219977"/>
    <s v="F5"/>
    <m/>
    <m/>
    <m/>
    <n v="8002"/>
    <n v="3314"/>
    <n v="8002"/>
    <n v="329"/>
    <s v="Tuesday "/>
    <m/>
    <s v="INSTALLED MOVE5000 26/02/2019 JOB[3068900]"/>
    <m/>
    <b v="0"/>
    <m/>
    <s v="NEW"/>
    <s v="VIC"/>
    <m/>
    <d v="2019-11-12T11:36:46"/>
    <d v="2019-11-12T11:36:34"/>
    <d v="2019-11-12T12:04:30"/>
    <d v="2019-11-12T15:40:00"/>
    <n v="0"/>
    <d v="2019-11-14T18:00:00"/>
    <n v="0"/>
    <m/>
    <m/>
    <d v="2019-11-14T18:00:00"/>
    <n v="0"/>
    <d v="2019-11-14T12:48:00"/>
    <n v="0"/>
    <d v="2019-11-14T13:46:00"/>
    <n v="0"/>
    <d v="2019-11-15T08:21:35"/>
    <m/>
    <b v="0"/>
    <b v="0"/>
    <n v="2"/>
    <b v="1"/>
    <n v="2"/>
    <m/>
    <m/>
    <b v="1"/>
    <m/>
    <b v="0"/>
    <m/>
    <b v="1"/>
    <b v="1"/>
    <m/>
    <n v="20191105154"/>
    <n v="419"/>
    <n v="1771"/>
    <n v="4856"/>
    <n v="1"/>
    <n v="4"/>
    <n v="6"/>
    <n v="1"/>
    <b v="1"/>
    <m/>
    <m/>
    <m/>
    <m/>
    <m/>
    <m/>
    <m/>
    <m/>
    <m/>
    <m/>
    <m/>
    <m/>
    <m/>
    <m/>
    <m/>
    <s v="HI-TECH FIELD SERVICES: BRYAN FERGUSON"/>
    <s v="FDM MOVE5000"/>
    <s v="COMMUNICATION"/>
    <s v="MOBILE - TELSTRA SIM - GPRS COMMS / GP ERROR"/>
    <s v="COMPLETE"/>
    <s v="4 - SIGNIFICANT"/>
    <s v="PDA EXCEPTION"/>
    <s v="53 BALMAIN ST"/>
    <s v=" "/>
    <s v="CREMORNE"/>
    <s v="Fri 22/11/2019 18:24"/>
    <s v="Tue 12/11/2019 11:36"/>
    <s v="Tue 12/11/2019 15:40"/>
    <x v="42"/>
    <d v="2019-11-14T18:00:00"/>
    <m/>
    <d v="2019-11-14T18:00:00"/>
    <d v="2019-11-14T12:48:00"/>
    <d v="2019-11-14T13:46:00"/>
    <s v="EMAIL"/>
    <s v="JOBS@HITECHFS.COM.AU"/>
    <s v="BRYAN FERGUSON"/>
    <b v="1"/>
    <m/>
    <s v="METRO"/>
    <m/>
    <m/>
    <n v="-37.829968000000001"/>
    <n v="144.99324899999999"/>
    <s v="&lt;21&gt;&lt;/21&gt;&lt;83&gt;&lt;/83&gt;"/>
    <s v="MOVE5000"/>
    <n v="1"/>
    <n v="0"/>
  </r>
  <r>
    <s v="20191107953"/>
    <x v="1"/>
    <s v="50634146"/>
    <s v="01"/>
    <s v="42298585455939"/>
    <s v="50634146"/>
    <x v="17"/>
    <x v="0"/>
    <b v="0"/>
    <s v="THE CHERRY TREE HOTEL"/>
    <s v="3121"/>
    <x v="41"/>
    <m/>
    <s v="0411219977"/>
    <s v="F5"/>
    <m/>
    <m/>
    <m/>
    <n v="8002"/>
    <n v="3314"/>
    <n v="8002"/>
    <n v="329"/>
    <s v="Tuesday "/>
    <m/>
    <s v="INSTALLED MOVE5000 26/02/2019 JOB[3068901]"/>
    <m/>
    <b v="0"/>
    <m/>
    <s v="NEW"/>
    <s v="VIC"/>
    <m/>
    <d v="2019-11-12T11:37:26"/>
    <d v="2019-11-12T11:37:15"/>
    <d v="2019-11-12T11:59:57"/>
    <d v="2019-11-12T15:40:00"/>
    <n v="0"/>
    <d v="2019-11-14T18:00:00"/>
    <n v="0"/>
    <m/>
    <m/>
    <d v="2019-11-14T18:00:00"/>
    <n v="0"/>
    <d v="2019-11-14T12:48:00"/>
    <n v="0"/>
    <d v="2019-11-14T13:46:00"/>
    <n v="0"/>
    <d v="2019-11-15T08:22:57"/>
    <m/>
    <b v="0"/>
    <b v="0"/>
    <n v="2"/>
    <b v="1"/>
    <n v="2"/>
    <m/>
    <m/>
    <b v="1"/>
    <m/>
    <b v="0"/>
    <m/>
    <b v="1"/>
    <b v="1"/>
    <m/>
    <n v="20191105154"/>
    <n v="419"/>
    <n v="1771"/>
    <n v="4856"/>
    <n v="1"/>
    <n v="4"/>
    <n v="6"/>
    <n v="1"/>
    <b v="1"/>
    <m/>
    <m/>
    <m/>
    <m/>
    <m/>
    <m/>
    <m/>
    <m/>
    <m/>
    <m/>
    <m/>
    <m/>
    <m/>
    <m/>
    <m/>
    <s v="HI-TECH FIELD SERVICES: BRYAN FERGUSON"/>
    <s v="FDM MOVE5000"/>
    <s v="COMMUNICATION"/>
    <s v="MOBILE - TELSTRA SIM - GPRS COMMS / GP ERROR"/>
    <s v="COMPLETE"/>
    <s v="4 - SIGNIFICANT"/>
    <s v="PDA EXCEPTION"/>
    <s v="53 BALMAIN ST"/>
    <s v=" "/>
    <s v="CREMORNE"/>
    <s v="Fri 22/11/2019 18:24"/>
    <s v="Tue 12/11/2019 11:37"/>
    <s v="Tue 12/11/2019 15:40"/>
    <x v="42"/>
    <d v="2019-11-14T18:00:00"/>
    <m/>
    <d v="2019-11-14T18:00:00"/>
    <d v="2019-11-14T12:48:00"/>
    <d v="2019-11-14T13:46:00"/>
    <s v="EMAIL"/>
    <s v="JOBS@HITECHFS.COM.AU"/>
    <s v="BRYAN FERGUSON"/>
    <b v="1"/>
    <m/>
    <s v="METRO"/>
    <m/>
    <m/>
    <n v="-37.829968000000001"/>
    <n v="144.99324899999999"/>
    <s v="&lt;21&gt;&lt;/21&gt;&lt;83&gt;&lt;/83&gt;"/>
    <s v="MOVE5000"/>
    <n v="1"/>
    <n v="0"/>
  </r>
  <r>
    <s v="20191107954"/>
    <x v="1"/>
    <s v="50634147"/>
    <s v="01"/>
    <s v="42298585455939"/>
    <s v="50634147"/>
    <x v="17"/>
    <x v="0"/>
    <b v="0"/>
    <s v="THE CHERRY TREE HOTEL"/>
    <s v="3121"/>
    <x v="41"/>
    <m/>
    <s v="0411219977"/>
    <s v="F5"/>
    <m/>
    <m/>
    <m/>
    <n v="8002"/>
    <n v="320"/>
    <n v="8002"/>
    <n v="8002"/>
    <s v="Tuesday "/>
    <m/>
    <s v="INSTALLED MOVE5000 26/02/2019 JOB[3068904]"/>
    <m/>
    <b v="0"/>
    <m/>
    <s v="NEW"/>
    <s v="VIC"/>
    <m/>
    <d v="2019-11-12T11:37:39"/>
    <d v="2019-11-12T11:37:32"/>
    <d v="2019-11-12T12:10:33"/>
    <d v="2019-11-12T15:40:00"/>
    <n v="0"/>
    <m/>
    <m/>
    <m/>
    <m/>
    <m/>
    <m/>
    <m/>
    <m/>
    <m/>
    <m/>
    <d v="2019-11-12T12:11:21"/>
    <m/>
    <b v="0"/>
    <b v="1"/>
    <m/>
    <b v="1"/>
    <m/>
    <m/>
    <m/>
    <b v="1"/>
    <m/>
    <b v="1"/>
    <m/>
    <b v="1"/>
    <b v="1"/>
    <m/>
    <m/>
    <n v="419"/>
    <n v="1771"/>
    <n v="4856"/>
    <n v="3"/>
    <n v="4"/>
    <n v="2"/>
    <n v="1"/>
    <b v="0"/>
    <m/>
    <m/>
    <m/>
    <m/>
    <m/>
    <m/>
    <m/>
    <m/>
    <m/>
    <m/>
    <m/>
    <m/>
    <m/>
    <m/>
    <n v="15"/>
    <m/>
    <s v="FDM MOVE5000"/>
    <s v="COMMUNICATION"/>
    <s v="MOBILE - TELSTRA SIM - GPRS COMMS / GP ERROR"/>
    <s v="CANCELLED"/>
    <s v="4 - SIGNIFICANT"/>
    <s v="ASSIGNED"/>
    <s v="53 BALMAIN ST"/>
    <s v=" "/>
    <s v="CREMORNE"/>
    <s v="Fri 22/11/2019 18:24"/>
    <s v="Tue 12/11/2019 11:37"/>
    <s v="Tue 12/11/2019 15:40"/>
    <x v="42"/>
    <m/>
    <m/>
    <m/>
    <m/>
    <m/>
    <s v="EMAIL"/>
    <s v="SERVICEDESK@KEYCORP.NET"/>
    <s v="LUKE"/>
    <b v="0"/>
    <m/>
    <s v="METRO"/>
    <m/>
    <m/>
    <n v="-37.829968000000001"/>
    <n v="144.99324899999999"/>
    <s v="&lt;21&gt;&lt;/21&gt;&lt;83&gt;&lt;/83&gt;"/>
    <s v="MOVE5000"/>
    <n v="0"/>
    <n v="0"/>
  </r>
  <r>
    <s v="20191107956"/>
    <x v="1"/>
    <s v="50634148"/>
    <s v="01"/>
    <s v="42298585455939"/>
    <s v="50634148"/>
    <x v="17"/>
    <x v="0"/>
    <b v="0"/>
    <s v="THE CHERRY TREE HOTEL"/>
    <s v="3121"/>
    <x v="41"/>
    <m/>
    <s v="0411219977"/>
    <s v="F5"/>
    <m/>
    <m/>
    <m/>
    <n v="8002"/>
    <n v="320"/>
    <n v="8002"/>
    <n v="8002"/>
    <s v="Tuesday "/>
    <m/>
    <s v="INSTALLED MOVE5000 26/02/2019 JOB[3068906]"/>
    <m/>
    <b v="0"/>
    <m/>
    <s v="NEW"/>
    <s v="VIC"/>
    <m/>
    <d v="2019-11-12T11:37:57"/>
    <d v="2019-11-12T11:37:51"/>
    <d v="2019-11-12T12:05:48"/>
    <d v="2019-11-12T15:40:00"/>
    <n v="0"/>
    <m/>
    <m/>
    <m/>
    <m/>
    <m/>
    <m/>
    <m/>
    <m/>
    <m/>
    <m/>
    <d v="2019-11-12T12:10:06"/>
    <m/>
    <b v="0"/>
    <b v="1"/>
    <m/>
    <b v="1"/>
    <m/>
    <m/>
    <m/>
    <b v="1"/>
    <m/>
    <b v="1"/>
    <m/>
    <b v="1"/>
    <b v="1"/>
    <m/>
    <m/>
    <n v="419"/>
    <n v="1771"/>
    <n v="4856"/>
    <n v="3"/>
    <n v="4"/>
    <n v="2"/>
    <n v="1"/>
    <b v="0"/>
    <m/>
    <m/>
    <m/>
    <m/>
    <m/>
    <m/>
    <m/>
    <m/>
    <m/>
    <m/>
    <m/>
    <m/>
    <m/>
    <m/>
    <n v="15"/>
    <m/>
    <s v="FDM MOVE5000"/>
    <s v="COMMUNICATION"/>
    <s v="MOBILE - TELSTRA SIM - GPRS COMMS / GP ERROR"/>
    <s v="CANCELLED"/>
    <s v="4 - SIGNIFICANT"/>
    <s v="ASSIGNED"/>
    <s v="53 BALMAIN ST"/>
    <s v=" "/>
    <s v="CREMORNE"/>
    <s v="Fri 22/11/2019 18:24"/>
    <s v="Tue 12/11/2019 11:37"/>
    <s v="Tue 12/11/2019 15:40"/>
    <x v="42"/>
    <m/>
    <m/>
    <m/>
    <m/>
    <m/>
    <s v="EMAIL"/>
    <s v="SERVICEDESK@KEYCORP.NET"/>
    <s v="LUKE"/>
    <b v="0"/>
    <m/>
    <s v="METRO"/>
    <m/>
    <m/>
    <n v="-37.829968000000001"/>
    <n v="144.99324899999999"/>
    <s v="&lt;21&gt;&lt;/21&gt;&lt;83&gt;&lt;/83&gt;"/>
    <s v="MOVE5000"/>
    <n v="0"/>
    <n v="0"/>
  </r>
  <r>
    <s v="20191107959"/>
    <x v="0"/>
    <s v="25580401"/>
    <s v="01"/>
    <s v="42298585481919"/>
    <s v="25580401"/>
    <x v="5"/>
    <x v="0"/>
    <b v="0"/>
    <s v="CAFE SIANOS"/>
    <s v="2020"/>
    <x v="42"/>
    <m/>
    <s v="0404857433"/>
    <s v="F5"/>
    <m/>
    <m/>
    <m/>
    <n v="8002"/>
    <n v="320"/>
    <n v="8002"/>
    <n v="8002"/>
    <s v="Tuesday "/>
    <m/>
    <s v="INSTALLED MOVE5000 30/08/2019 JOB[3181221]"/>
    <m/>
    <b v="0"/>
    <m/>
    <s v="NEW"/>
    <s v="NSW"/>
    <m/>
    <d v="2019-11-12T11:40:38"/>
    <d v="2019-11-12T11:40:24"/>
    <d v="2019-11-12T11:51:42"/>
    <d v="2019-11-12T15:40:00"/>
    <n v="0"/>
    <m/>
    <m/>
    <m/>
    <m/>
    <m/>
    <m/>
    <m/>
    <m/>
    <m/>
    <m/>
    <d v="2019-11-12T11:52:22"/>
    <m/>
    <b v="0"/>
    <b v="1"/>
    <m/>
    <b v="1"/>
    <m/>
    <m/>
    <m/>
    <b v="1"/>
    <m/>
    <b v="1"/>
    <m/>
    <b v="1"/>
    <b v="1"/>
    <m/>
    <m/>
    <n v="419"/>
    <n v="1250"/>
    <n v="3689"/>
    <n v="1"/>
    <n v="4"/>
    <n v="2"/>
    <n v="1"/>
    <b v="1"/>
    <m/>
    <m/>
    <m/>
    <m/>
    <m/>
    <m/>
    <m/>
    <m/>
    <m/>
    <m/>
    <m/>
    <m/>
    <m/>
    <m/>
    <m/>
    <m/>
    <s v="FDM MOVE5000"/>
    <s v="HOW DO I"/>
    <s v="REFUND"/>
    <s v="COMPLETE"/>
    <s v="4 - SIGNIFICANT"/>
    <s v="ASSIGNED"/>
    <s v="241 ORIORDAN ST"/>
    <s v=" "/>
    <s v="MASCOT"/>
    <s v="Fri 22/11/2019 18:24"/>
    <s v="Tue 12/11/2019 11:40"/>
    <s v="Tue 12/11/2019 15:40"/>
    <x v="42"/>
    <m/>
    <m/>
    <m/>
    <m/>
    <m/>
    <s v="EMAIL"/>
    <s v="SERVICEDESK@KEYCORP.NET"/>
    <s v="LUKE"/>
    <b v="0"/>
    <m/>
    <s v="METRO"/>
    <m/>
    <m/>
    <n v="-33.931226199999998"/>
    <n v="151.18556670000001"/>
    <m/>
    <s v="MOVE5000"/>
    <n v="0"/>
    <n v="0"/>
  </r>
  <r>
    <s v="20191107977"/>
    <x v="0"/>
    <s v="25118301"/>
    <s v="01"/>
    <s v="42298585298800"/>
    <s v="25118301"/>
    <x v="2"/>
    <x v="0"/>
    <b v="0"/>
    <s v="PRINCES HILL SECONDARY COLLEGE"/>
    <s v="3054"/>
    <x v="43"/>
    <m/>
    <s v="0393830601"/>
    <s v="XM"/>
    <m/>
    <m/>
    <m/>
    <n v="8008"/>
    <n v="320"/>
    <n v="8008"/>
    <n v="8008"/>
    <s v="Tuesday "/>
    <s v="V 154.8"/>
    <s v="INSTALLED T103PMOBILE 28/01/2015 JOB[2028316]"/>
    <m/>
    <b v="0"/>
    <m/>
    <s v="NEW"/>
    <s v="VIC"/>
    <m/>
    <d v="2019-11-12T11:48:36"/>
    <d v="2019-11-12T11:47:50"/>
    <d v="2019-11-12T12:08:49"/>
    <d v="2019-11-12T15:50:00"/>
    <n v="0"/>
    <m/>
    <m/>
    <m/>
    <m/>
    <m/>
    <m/>
    <m/>
    <m/>
    <m/>
    <m/>
    <d v="2019-11-12T12:09:51"/>
    <m/>
    <b v="0"/>
    <b v="1"/>
    <m/>
    <b v="1"/>
    <m/>
    <m/>
    <m/>
    <b v="1"/>
    <m/>
    <b v="1"/>
    <m/>
    <b v="1"/>
    <b v="1"/>
    <m/>
    <m/>
    <n v="354"/>
    <n v="1459"/>
    <n v="4183"/>
    <n v="1"/>
    <n v="4"/>
    <n v="2"/>
    <n v="1"/>
    <b v="1"/>
    <m/>
    <m/>
    <m/>
    <m/>
    <m/>
    <m/>
    <m/>
    <m/>
    <m/>
    <m/>
    <m/>
    <m/>
    <m/>
    <m/>
    <m/>
    <m/>
    <s v="T103PMOBILE"/>
    <s v="5 FD MISC"/>
    <s v="TRANSFER TO MERCHANT SERVICES"/>
    <s v="COMPLETE"/>
    <s v="4 - SIGNIFICANT"/>
    <s v="ASSIGNED"/>
    <s v="ARNOLD ST"/>
    <s v=" "/>
    <s v="CARLTON NORTH"/>
    <s v="Fri 22/11/2019 18:24"/>
    <s v="Tue 12/11/2019 11:47"/>
    <s v="Tue 12/11/2019 15:50"/>
    <x v="43"/>
    <m/>
    <m/>
    <m/>
    <m/>
    <m/>
    <s v="EMAIL"/>
    <s v="SERVICEDESK@KEYCORP.NET"/>
    <s v="LUKE"/>
    <b v="0"/>
    <m/>
    <s v="METRO"/>
    <m/>
    <m/>
    <n v="-37.782606899999998"/>
    <n v="144.9654309"/>
    <s v="&lt;21&gt;&lt;/21&gt;&lt;83&gt;15572&lt;/83&gt;"/>
    <s v="T103PMOBILE"/>
    <n v="0"/>
    <n v="0"/>
  </r>
  <r>
    <s v="20191107983"/>
    <x v="0"/>
    <s v="99400"/>
    <s v="01"/>
    <s v="DEFAULT"/>
    <s v="99400"/>
    <x v="2"/>
    <x v="0"/>
    <b v="0"/>
    <s v="INGENICO INTERNATIONAL "/>
    <s v="2085"/>
    <x v="3"/>
    <m/>
    <s v="02 9997 0930"/>
    <s v="FD"/>
    <m/>
    <m/>
    <m/>
    <n v="8004"/>
    <n v="320"/>
    <n v="8004"/>
    <n v="8004"/>
    <s v="Tuesday 09:00-17:30"/>
    <m/>
    <s v="INSTALLED VX570 08/08/2009 JOB[1043076]"/>
    <m/>
    <b v="0"/>
    <m/>
    <s v="NEW"/>
    <s v="NSW"/>
    <m/>
    <d v="2019-11-12T11:50:25"/>
    <d v="2019-11-12T11:50:11"/>
    <d v="2019-11-12T11:56:49"/>
    <d v="2019-11-12T15:50:00"/>
    <n v="0"/>
    <m/>
    <m/>
    <m/>
    <m/>
    <m/>
    <m/>
    <m/>
    <m/>
    <m/>
    <m/>
    <d v="2019-11-12T11:57:41"/>
    <m/>
    <b v="0"/>
    <b v="1"/>
    <m/>
    <b v="1"/>
    <m/>
    <m/>
    <m/>
    <b v="1"/>
    <m/>
    <b v="1"/>
    <m/>
    <b v="1"/>
    <b v="1"/>
    <m/>
    <m/>
    <n v="212"/>
    <n v="1455"/>
    <n v="4171"/>
    <n v="1"/>
    <n v="4"/>
    <n v="2"/>
    <n v="1"/>
    <b v="1"/>
    <m/>
    <m/>
    <m/>
    <m/>
    <m/>
    <m/>
    <m/>
    <m/>
    <m/>
    <m/>
    <m/>
    <m/>
    <m/>
    <m/>
    <m/>
    <m/>
    <s v="VX570"/>
    <s v="1 FD HARDWARE"/>
    <s v="TERMINAL-STOLEN"/>
    <s v="COMPLETE"/>
    <s v="4 - SIGNIFICANT"/>
    <s v="ASSIGNED"/>
    <s v="SUITE 1/3 MINNA CLOSE "/>
    <m/>
    <s v="BELROSE "/>
    <s v="Fri 22/11/2019 18:24"/>
    <s v="Tue 12/11/2019 11:50"/>
    <s v="Tue 12/11/2019 15:50"/>
    <x v="43"/>
    <m/>
    <m/>
    <m/>
    <m/>
    <m/>
    <s v="EMAIL"/>
    <s v="SERVICEDESK@KEYCORP.NET"/>
    <s v="LUKE"/>
    <b v="0"/>
    <m/>
    <s v="METRO"/>
    <m/>
    <m/>
    <n v="-33.703378299999997"/>
    <n v="151.2086505"/>
    <s v="&lt;21&gt;&lt;/21&gt;&lt;83&gt;&lt;/83&gt;&lt;130&gt;&lt;/130&gt;"/>
    <s v="MISC"/>
    <n v="0"/>
    <n v="0"/>
  </r>
  <r>
    <s v="20191108002"/>
    <x v="1"/>
    <s v="50634147"/>
    <s v="01"/>
    <s v="42298585455939"/>
    <s v="50634147"/>
    <x v="17"/>
    <x v="0"/>
    <b v="0"/>
    <s v="THE CHERRY TREE HOTEL"/>
    <s v="3121"/>
    <x v="41"/>
    <m/>
    <s v="0411219977"/>
    <s v="F5"/>
    <m/>
    <m/>
    <m/>
    <n v="8002"/>
    <n v="3314"/>
    <n v="8002"/>
    <n v="329"/>
    <s v="Tuesday "/>
    <m/>
    <s v="INSTALLED MOVE5000 26/02/2019 JOB[3068904]"/>
    <m/>
    <b v="0"/>
    <m/>
    <s v="NEW"/>
    <s v="VIC"/>
    <m/>
    <d v="2019-11-12T12:01:03"/>
    <d v="2019-11-12T12:00:55"/>
    <d v="2019-11-12T12:01:54"/>
    <d v="2019-11-12T16:00:00"/>
    <n v="0"/>
    <d v="2019-11-14T18:00:00"/>
    <n v="0"/>
    <m/>
    <m/>
    <d v="2019-11-14T18:00:00"/>
    <n v="0"/>
    <d v="2019-11-14T12:48:00"/>
    <n v="0"/>
    <d v="2019-11-14T13:46:00"/>
    <n v="0"/>
    <d v="2019-11-15T08:24:10"/>
    <m/>
    <b v="0"/>
    <b v="0"/>
    <n v="2"/>
    <b v="1"/>
    <n v="2"/>
    <m/>
    <m/>
    <b v="1"/>
    <m/>
    <b v="0"/>
    <m/>
    <b v="1"/>
    <b v="1"/>
    <m/>
    <n v="20191105154"/>
    <n v="419"/>
    <n v="1771"/>
    <n v="4856"/>
    <n v="1"/>
    <n v="4"/>
    <n v="6"/>
    <n v="1"/>
    <b v="1"/>
    <m/>
    <m/>
    <m/>
    <m/>
    <m/>
    <m/>
    <m/>
    <m/>
    <m/>
    <m/>
    <m/>
    <m/>
    <m/>
    <m/>
    <m/>
    <s v="HI-TECH FIELD SERVICES: BRYAN FERGUSON"/>
    <s v="FDM MOVE5000"/>
    <s v="COMMUNICATION"/>
    <s v="MOBILE - TELSTRA SIM - GPRS COMMS / GP ERROR"/>
    <s v="COMPLETE"/>
    <s v="4 - SIGNIFICANT"/>
    <s v="PDA EXCEPTION"/>
    <s v="53 BALMAIN ST"/>
    <s v=" "/>
    <s v="CREMORNE"/>
    <s v="Fri 22/11/2019 18:24"/>
    <s v="Tue 12/11/2019 12:00"/>
    <s v="Tue 12/11/2019 16:00"/>
    <x v="44"/>
    <d v="2019-11-14T18:00:00"/>
    <m/>
    <d v="2019-11-14T18:00:00"/>
    <d v="2019-11-14T12:48:00"/>
    <d v="2019-11-14T13:46:00"/>
    <s v="EMAIL"/>
    <s v="JOBS@HITECHFS.COM.AU"/>
    <s v="BRYAN FERGUSON"/>
    <b v="1"/>
    <m/>
    <s v="METRO"/>
    <m/>
    <m/>
    <n v="-37.829968000000001"/>
    <n v="144.99324899999999"/>
    <s v="&lt;21&gt;&lt;/21&gt;&lt;83&gt;&lt;/83&gt;"/>
    <s v="MOVE5000"/>
    <n v="1"/>
    <n v="0"/>
  </r>
  <r>
    <s v="20191108005"/>
    <x v="1"/>
    <s v="50634148"/>
    <s v="01"/>
    <s v="42298585455939"/>
    <s v="50634148"/>
    <x v="17"/>
    <x v="0"/>
    <b v="0"/>
    <s v="THE CHERRY TREE HOTEL"/>
    <s v="3121"/>
    <x v="41"/>
    <m/>
    <s v="0411219977"/>
    <s v="F5"/>
    <m/>
    <m/>
    <m/>
    <n v="8002"/>
    <n v="3314"/>
    <n v="8002"/>
    <n v="329"/>
    <s v="Tuesday "/>
    <m/>
    <s v="INSTALLED MOVE5000 26/02/2019 JOB[3068906]"/>
    <m/>
    <b v="0"/>
    <m/>
    <s v="NEW"/>
    <s v="VIC"/>
    <m/>
    <d v="2019-11-12T12:02:24"/>
    <d v="2019-11-12T12:02:17"/>
    <d v="2019-11-12T12:02:41"/>
    <d v="2019-11-12T16:05:00"/>
    <n v="0"/>
    <d v="2019-11-14T18:00:00"/>
    <n v="0"/>
    <m/>
    <m/>
    <d v="2019-11-14T18:00:00"/>
    <n v="0"/>
    <d v="2019-11-14T12:48:00"/>
    <n v="0"/>
    <d v="2019-11-14T13:46:00"/>
    <n v="0"/>
    <d v="2019-11-15T08:25:00"/>
    <m/>
    <b v="0"/>
    <b v="0"/>
    <n v="2"/>
    <b v="1"/>
    <n v="2"/>
    <m/>
    <m/>
    <b v="1"/>
    <m/>
    <b v="0"/>
    <m/>
    <b v="1"/>
    <b v="1"/>
    <m/>
    <n v="20191105154"/>
    <n v="419"/>
    <n v="1771"/>
    <n v="4856"/>
    <n v="1"/>
    <n v="4"/>
    <n v="6"/>
    <n v="1"/>
    <b v="1"/>
    <m/>
    <m/>
    <m/>
    <m/>
    <m/>
    <m/>
    <m/>
    <m/>
    <m/>
    <m/>
    <m/>
    <m/>
    <m/>
    <m/>
    <m/>
    <s v="HI-TECH FIELD SERVICES: BRYAN FERGUSON"/>
    <s v="FDM MOVE5000"/>
    <s v="COMMUNICATION"/>
    <s v="MOBILE - TELSTRA SIM - GPRS COMMS / GP ERROR"/>
    <s v="COMPLETE"/>
    <s v="4 - SIGNIFICANT"/>
    <s v="PDA EXCEPTION"/>
    <s v="53 BALMAIN ST"/>
    <s v=" "/>
    <s v="CREMORNE"/>
    <s v="Fri 22/11/2019 18:24"/>
    <s v="Tue 12/11/2019 12:02"/>
    <s v="Tue 12/11/2019 16:05"/>
    <x v="45"/>
    <d v="2019-11-14T18:00:00"/>
    <m/>
    <d v="2019-11-14T18:00:00"/>
    <d v="2019-11-14T12:48:00"/>
    <d v="2019-11-14T13:46:00"/>
    <s v="EMAIL"/>
    <s v="JOBS@HITECHFS.COM.AU"/>
    <s v="BRYAN FERGUSON"/>
    <b v="1"/>
    <m/>
    <s v="METRO"/>
    <m/>
    <m/>
    <n v="-37.829968000000001"/>
    <n v="144.99324899999999"/>
    <s v="&lt;21&gt;&lt;/21&gt;&lt;83&gt;&lt;/83&gt;"/>
    <s v="MOVE5000"/>
    <n v="1"/>
    <n v="0"/>
  </r>
  <r>
    <s v="20191108034"/>
    <x v="0"/>
    <s v="25118301"/>
    <s v="01"/>
    <s v="42298585298800"/>
    <s v="25118301"/>
    <x v="2"/>
    <x v="0"/>
    <b v="0"/>
    <s v="PRINCES HILL SECONDARY COLLEGE"/>
    <s v="3054"/>
    <x v="43"/>
    <m/>
    <s v="0393830601"/>
    <s v="XM"/>
    <m/>
    <m/>
    <m/>
    <n v="8009"/>
    <n v="320"/>
    <n v="8009"/>
    <n v="8009"/>
    <s v="Tuesday "/>
    <s v="V 154.8"/>
    <s v="INSTALLED T103PMOBILE 28/01/2015 JOB[2028316]"/>
    <m/>
    <b v="0"/>
    <m/>
    <s v="NEW"/>
    <s v="VIC"/>
    <m/>
    <d v="2019-11-12T12:18:26"/>
    <d v="2019-11-12T12:17:45"/>
    <d v="2019-11-12T16:43:41"/>
    <d v="2019-11-12T16:20:00"/>
    <n v="0"/>
    <m/>
    <m/>
    <m/>
    <m/>
    <m/>
    <m/>
    <m/>
    <m/>
    <m/>
    <m/>
    <d v="2019-11-12T16:44:15"/>
    <m/>
    <b v="0"/>
    <b v="1"/>
    <m/>
    <b v="1"/>
    <m/>
    <m/>
    <m/>
    <b v="1"/>
    <m/>
    <b v="1"/>
    <m/>
    <b v="1"/>
    <b v="1"/>
    <m/>
    <m/>
    <n v="354"/>
    <n v="1459"/>
    <n v="4130"/>
    <n v="1"/>
    <n v="4"/>
    <n v="2"/>
    <n v="1"/>
    <b v="1"/>
    <m/>
    <m/>
    <m/>
    <m/>
    <m/>
    <m/>
    <m/>
    <m/>
    <m/>
    <m/>
    <m/>
    <m/>
    <m/>
    <m/>
    <m/>
    <m/>
    <s v="T103PMOBILE"/>
    <s v="5 FD MISC"/>
    <s v="CLOSED CALL ENQUIRY"/>
    <s v="COMPLETE"/>
    <s v="4 - SIGNIFICANT"/>
    <s v="ASSIGNED"/>
    <s v="ARNOLD ST"/>
    <s v=" "/>
    <s v="CARLTON NORTH"/>
    <s v="Fri 22/11/2019 18:24"/>
    <s v="Tue 12/11/2019 12:17"/>
    <s v="Tue 12/11/2019 16:20"/>
    <x v="46"/>
    <m/>
    <m/>
    <m/>
    <m/>
    <m/>
    <s v="EMAIL"/>
    <s v="SERVICEDESK@KEYCORP.NET"/>
    <s v="LUKE"/>
    <b v="0"/>
    <m/>
    <s v="METRO"/>
    <m/>
    <m/>
    <n v="-37.782606899999998"/>
    <n v="144.9654309"/>
    <s v="&lt;21&gt;&lt;/21&gt;&lt;83&gt;15572&lt;/83&gt;"/>
    <s v="T103PMOBILE"/>
    <n v="0"/>
    <n v="0"/>
  </r>
  <r>
    <s v="20191108045"/>
    <x v="0"/>
    <s v="50637524"/>
    <s v="01"/>
    <s v="42298585484574"/>
    <s v="50637524"/>
    <x v="18"/>
    <x v="0"/>
    <b v="0"/>
    <s v="MORANBAH KART CLUB ASSOCIATION INC"/>
    <s v="4744"/>
    <x v="44"/>
    <m/>
    <s v="0408694990"/>
    <s v="F6"/>
    <m/>
    <m/>
    <m/>
    <n v="8009"/>
    <n v="320"/>
    <n v="8009"/>
    <n v="8009"/>
    <s v="Tuesday "/>
    <m/>
    <s v="INSTALLED MOVE5000INT 30/09/2019 JOB[3193203]"/>
    <m/>
    <b v="0"/>
    <m/>
    <s v="NEW"/>
    <s v="QLD"/>
    <m/>
    <d v="2019-11-12T13:02:54"/>
    <d v="2019-11-12T12:25:04"/>
    <d v="2019-11-12T16:38:24"/>
    <d v="2019-11-15T12:25:00"/>
    <n v="-60"/>
    <m/>
    <m/>
    <m/>
    <m/>
    <m/>
    <m/>
    <m/>
    <m/>
    <m/>
    <m/>
    <d v="2019-11-12T16:41:21"/>
    <m/>
    <b v="0"/>
    <b v="1"/>
    <m/>
    <b v="1"/>
    <m/>
    <m/>
    <m/>
    <b v="1"/>
    <m/>
    <b v="1"/>
    <m/>
    <b v="1"/>
    <b v="1"/>
    <m/>
    <m/>
    <n v="420"/>
    <n v="1250"/>
    <n v="4406"/>
    <n v="1"/>
    <n v="4"/>
    <n v="2"/>
    <n v="4"/>
    <b v="1"/>
    <m/>
    <m/>
    <m/>
    <m/>
    <m/>
    <m/>
    <m/>
    <m/>
    <m/>
    <m/>
    <m/>
    <m/>
    <m/>
    <m/>
    <m/>
    <m/>
    <s v="FDM MOVE5000INT"/>
    <s v="HOW DO I"/>
    <s v="TRANSFER TO CLIENT - ACCOUNT ENQUIRY"/>
    <s v="COMPLETE"/>
    <s v="4 - SIGNIFICANT"/>
    <s v="ASSIGNED"/>
    <s v="249 GOONYELLA RD"/>
    <s v=" "/>
    <s v="MORANBAH"/>
    <s v="Fri 22/11/2019 18:24"/>
    <s v="Tue 12/11/2019 12:25"/>
    <s v="Fri 15/11/2019 12:25"/>
    <x v="47"/>
    <m/>
    <m/>
    <m/>
    <m/>
    <m/>
    <s v="EMAIL"/>
    <s v="SERVICEDESK@KEYCORP.NET"/>
    <s v="LUKE"/>
    <b v="0"/>
    <m/>
    <s v="REMOTE"/>
    <m/>
    <m/>
    <n v="-21.9851426"/>
    <n v="148.01998029999999"/>
    <s v="&lt;21/&gt;&lt;83/&gt;&lt;130&gt;FDC10&lt;/130&gt;&lt;38/&gt;&lt;71/&gt;&lt;40/&gt;&lt;41/&gt;&lt;68/&gt;&lt;46/&gt;&lt;72/&gt;&lt;73/&gt;&lt;74/&gt;&lt;75/&gt;&lt;76/&gt;&lt;77/&gt;&lt;58/&gt;&lt;59/&gt;&lt;60/&gt;&lt;61/&gt;&lt;62/&gt;&lt;63/&gt;&lt;64/&gt;&lt;65/&gt;&lt;66/&gt;"/>
    <s v="MOVE5000INT"/>
    <n v="0"/>
    <n v="0"/>
  </r>
  <r>
    <s v="20191108054"/>
    <x v="0"/>
    <s v="99400"/>
    <s v="01"/>
    <s v="DEFAULT"/>
    <s v="99400"/>
    <x v="2"/>
    <x v="0"/>
    <b v="0"/>
    <s v="INGENICO INTERNATIONAL "/>
    <s v="2085"/>
    <x v="3"/>
    <m/>
    <s v="02 9997 0930"/>
    <s v="FD"/>
    <m/>
    <m/>
    <m/>
    <n v="8011"/>
    <n v="320"/>
    <n v="8011"/>
    <n v="8011"/>
    <s v="Tuesday 09:00-17:30"/>
    <m/>
    <s v="INSTALLED VX570 08/08/2009 JOB[1043076]"/>
    <m/>
    <b v="0"/>
    <m/>
    <s v="NEW"/>
    <s v="NSW"/>
    <m/>
    <d v="2019-11-12T12:30:30"/>
    <d v="2019-11-12T12:30:18"/>
    <d v="2019-11-12T12:30:53"/>
    <d v="2019-11-12T16:30:00"/>
    <n v="0"/>
    <m/>
    <m/>
    <m/>
    <m/>
    <m/>
    <m/>
    <m/>
    <m/>
    <m/>
    <m/>
    <d v="2019-11-12T12:31:18"/>
    <m/>
    <b v="0"/>
    <b v="1"/>
    <m/>
    <b v="1"/>
    <m/>
    <m/>
    <m/>
    <b v="1"/>
    <m/>
    <b v="1"/>
    <m/>
    <b v="1"/>
    <b v="1"/>
    <m/>
    <m/>
    <n v="212"/>
    <n v="1900"/>
    <n v="5454"/>
    <n v="1"/>
    <n v="4"/>
    <n v="2"/>
    <n v="1"/>
    <b v="1"/>
    <m/>
    <m/>
    <m/>
    <m/>
    <m/>
    <m/>
    <m/>
    <m/>
    <m/>
    <m/>
    <m/>
    <m/>
    <m/>
    <m/>
    <m/>
    <m/>
    <s v="VX570"/>
    <s v="BOQ MERCHANT"/>
    <s v="BOQ MERCHANT"/>
    <s v="COMPLETE"/>
    <s v="4 - SIGNIFICANT"/>
    <s v="ASSIGNED"/>
    <s v="SUITE 1/3 MINNA CLOSE "/>
    <m/>
    <s v="BELROSE "/>
    <s v="Fri 22/11/2019 18:24"/>
    <s v="Tue 12/11/2019 12:30"/>
    <s v="Tue 12/11/2019 16:30"/>
    <x v="48"/>
    <m/>
    <m/>
    <m/>
    <m/>
    <m/>
    <s v="EMAIL"/>
    <s v="SERVICEDESK@KEYCORP.NET"/>
    <s v="LUKE"/>
    <b v="0"/>
    <m/>
    <s v="METRO"/>
    <m/>
    <m/>
    <n v="-33.703378299999997"/>
    <n v="151.2086505"/>
    <s v="&lt;21&gt;&lt;/21&gt;&lt;83&gt;&lt;/83&gt;&lt;130&gt;&lt;/130&gt;"/>
    <s v="MISC"/>
    <n v="0"/>
    <n v="0"/>
  </r>
  <r>
    <s v="20191108072"/>
    <x v="1"/>
    <s v="50630217"/>
    <s v="01"/>
    <s v="42298585420636"/>
    <s v="50630217"/>
    <x v="19"/>
    <x v="0"/>
    <b v="0"/>
    <s v="ESSENDON BMW"/>
    <s v="3041"/>
    <x v="45"/>
    <m/>
    <s v="0390867200"/>
    <s v="FY"/>
    <m/>
    <m/>
    <m/>
    <n v="8006"/>
    <n v="320"/>
    <n v="8006"/>
    <n v="1333"/>
    <s v="Tuesday "/>
    <m/>
    <s v="INSTALLED XAC T103-X 22/05/2018 JOB[2912238]"/>
    <m/>
    <b v="0"/>
    <m/>
    <s v="NEW"/>
    <s v="VIC"/>
    <m/>
    <d v="2019-11-12T12:42:05"/>
    <d v="2019-11-12T12:40:53"/>
    <d v="2019-11-12T12:50:06"/>
    <d v="2019-11-12T16:40:00"/>
    <n v="0"/>
    <m/>
    <m/>
    <m/>
    <m/>
    <m/>
    <m/>
    <m/>
    <m/>
    <m/>
    <m/>
    <d v="2019-11-13T04:00:37"/>
    <m/>
    <b v="0"/>
    <b v="1"/>
    <m/>
    <b v="1"/>
    <m/>
    <m/>
    <m/>
    <b v="1"/>
    <m/>
    <b v="1"/>
    <m/>
    <b v="1"/>
    <b v="1"/>
    <m/>
    <m/>
    <n v="360"/>
    <n v="1457"/>
    <n v="4166"/>
    <n v="1"/>
    <n v="4"/>
    <n v="2"/>
    <n v="1"/>
    <b v="1"/>
    <m/>
    <m/>
    <m/>
    <m/>
    <m/>
    <m/>
    <m/>
    <m/>
    <m/>
    <m/>
    <m/>
    <m/>
    <m/>
    <m/>
    <m/>
    <m/>
    <s v="XAC T103-X"/>
    <s v="3 FD SOFTWARE"/>
    <s v="SETTLEMENT - REPORT MISMATCH"/>
    <s v="COMPLETE"/>
    <s v="4 - SIGNIFICANT"/>
    <s v="ASSIGNED"/>
    <s v="1 CENTRO CCT"/>
    <s v=" "/>
    <s v="ESSENDON FIELDS"/>
    <s v="Fri 22/11/2019 18:24"/>
    <s v="Tue 12/11/2019 12:40"/>
    <s v="Tue 12/11/2019 16:40"/>
    <x v="49"/>
    <m/>
    <m/>
    <m/>
    <m/>
    <m/>
    <s v="EMAIL"/>
    <s v="SERVICEDESK@KEYCORP.NET"/>
    <s v="LUKE"/>
    <b v="0"/>
    <m/>
    <s v="METRO"/>
    <m/>
    <m/>
    <n v="-37.724890100000003"/>
    <n v="144.8925399"/>
    <s v="&lt;21&gt;&lt;/21&gt;&lt;83&gt;31472&lt;/83&gt;"/>
    <s v="XAC T103-X"/>
    <n v="0"/>
    <n v="0"/>
  </r>
  <r>
    <s v="20191108107"/>
    <x v="0"/>
    <s v="25613600"/>
    <s v="01"/>
    <s v="42298585488468"/>
    <s v="25613600"/>
    <x v="20"/>
    <x v="0"/>
    <b v="0"/>
    <s v="HAMAWI EARTHWORKS PTY LTD"/>
    <s v="2196"/>
    <x v="46"/>
    <m/>
    <s v="0431161161"/>
    <s v="F5"/>
    <m/>
    <m/>
    <m/>
    <n v="8005"/>
    <n v="320"/>
    <n v="8005"/>
    <n v="8005"/>
    <s v="Tuesday "/>
    <m/>
    <s v="INSTALLED MOVE5000 12/11/2019 JOB[3227255]"/>
    <m/>
    <b v="0"/>
    <m/>
    <s v="NEW"/>
    <s v="NSW"/>
    <m/>
    <d v="2019-11-12T13:03:44"/>
    <d v="2019-11-12T13:02:35"/>
    <d v="2019-11-12T13:20:35"/>
    <d v="2019-11-12T17:05:00"/>
    <n v="0"/>
    <m/>
    <m/>
    <m/>
    <m/>
    <m/>
    <m/>
    <m/>
    <m/>
    <m/>
    <m/>
    <d v="2019-11-12T16:44:37"/>
    <m/>
    <b v="0"/>
    <b v="1"/>
    <m/>
    <b v="1"/>
    <m/>
    <m/>
    <m/>
    <b v="1"/>
    <m/>
    <b v="1"/>
    <m/>
    <b v="1"/>
    <b v="1"/>
    <m/>
    <m/>
    <n v="419"/>
    <n v="1250"/>
    <n v="4406"/>
    <n v="1"/>
    <n v="4"/>
    <n v="2"/>
    <n v="1"/>
    <b v="1"/>
    <m/>
    <m/>
    <m/>
    <m/>
    <m/>
    <m/>
    <m/>
    <m/>
    <m/>
    <m/>
    <m/>
    <m/>
    <m/>
    <m/>
    <m/>
    <m/>
    <s v="FDM MOVE5000"/>
    <s v="HOW DO I"/>
    <s v="TRANSFER TO CLIENT - ACCOUNT ENQUIRY"/>
    <s v="COMPLETE"/>
    <s v="4 - SIGNIFICANT"/>
    <s v="ASSIGNED"/>
    <s v="UNIT 1 17 MITCHAM ST"/>
    <s v=" "/>
    <s v="PUNCHBOWL"/>
    <s v="Fri 22/11/2019 18:24"/>
    <s v="Tue 12/11/2019 13:02"/>
    <s v="Tue 12/11/2019 17:05"/>
    <x v="50"/>
    <m/>
    <m/>
    <m/>
    <m/>
    <m/>
    <s v="EMAIL"/>
    <s v="SERVICEDESK@KEYCORP.NET"/>
    <s v="LUKE"/>
    <b v="0"/>
    <m/>
    <s v="METRO"/>
    <m/>
    <m/>
    <n v="-33.933773100000003"/>
    <n v="151.05061520000001"/>
    <s v="&lt;21&gt;&lt;/21&gt;&lt;83&gt;&lt;/83&gt;&lt;130&gt;&lt;/130&gt;"/>
    <s v="MOVE5000"/>
    <n v="0"/>
    <n v="0"/>
  </r>
  <r>
    <s v="20191108113"/>
    <x v="1"/>
    <s v="25528800"/>
    <s v="01"/>
    <s v="42298585346211"/>
    <s v="25528800"/>
    <x v="2"/>
    <x v="0"/>
    <b v="0"/>
    <s v="LYNDONS MACKAY"/>
    <s v="4740"/>
    <x v="47"/>
    <m/>
    <s v="0749525667"/>
    <s v="F5"/>
    <m/>
    <m/>
    <m/>
    <n v="8003"/>
    <n v="4850"/>
    <n v="8003"/>
    <n v="826"/>
    <s v="Tuesday "/>
    <m/>
    <s v="INSTALLED MOVE5000 03/06/2019 JOB[3124474]"/>
    <m/>
    <b v="0"/>
    <m/>
    <s v="NEW"/>
    <s v="QLD"/>
    <m/>
    <d v="2019-11-12T13:12:53"/>
    <d v="2019-11-12T13:05:57"/>
    <d v="2019-11-12T13:15:47"/>
    <d v="2019-11-13T13:05:00"/>
    <n v="-60"/>
    <d v="2019-11-13T18:00:00"/>
    <n v="-60"/>
    <m/>
    <m/>
    <d v="2019-11-13T18:00:00"/>
    <n v="-60"/>
    <d v="2019-11-12T15:54:00"/>
    <n v="-60"/>
    <d v="2019-11-12T16:12:00"/>
    <n v="-60"/>
    <d v="2019-11-14T12:06:30"/>
    <m/>
    <b v="0"/>
    <b v="1"/>
    <m/>
    <b v="1"/>
    <m/>
    <m/>
    <m/>
    <b v="1"/>
    <m/>
    <b v="0"/>
    <m/>
    <b v="1"/>
    <b v="1"/>
    <m/>
    <m/>
    <n v="419"/>
    <n v="1555"/>
    <n v="5370"/>
    <n v="1"/>
    <n v="4"/>
    <n v="6"/>
    <n v="3"/>
    <b v="1"/>
    <m/>
    <m/>
    <m/>
    <m/>
    <m/>
    <m/>
    <m/>
    <m/>
    <m/>
    <m/>
    <m/>
    <m/>
    <m/>
    <m/>
    <m/>
    <s v="AZSTAR MACKAY"/>
    <s v="FDM MOVE5000"/>
    <s v="PIN PAD"/>
    <s v="STUCK TRANSACTION"/>
    <s v="COMPLETE"/>
    <s v="4 - SIGNIFICANT"/>
    <s v="PDA EXCEPTION"/>
    <s v="6 TRACEY STREET"/>
    <s v=" "/>
    <s v="MACKAY"/>
    <s v="Fri 22/11/2019 18:24"/>
    <s v="Tue 12/11/2019 13:05"/>
    <s v="Wed 13/11/2019 13:05"/>
    <x v="51"/>
    <d v="2019-11-13T17:00:00"/>
    <m/>
    <d v="2019-11-13T17:00:00"/>
    <d v="2019-11-12T14:54:00"/>
    <d v="2019-11-12T15:12:00"/>
    <s v="EMAIL"/>
    <s v="BAMBORA@AZSTAR.COM.AU"/>
    <m/>
    <b v="1"/>
    <s v="0448205000"/>
    <s v="PROVINCIAL"/>
    <m/>
    <m/>
    <n v="-21.172519699999999"/>
    <n v="149.1708983"/>
    <s v="&lt;21&gt;&lt;/21&gt;&lt;83&gt;&lt;/83&gt;"/>
    <s v="MOVE5000"/>
    <n v="1"/>
    <n v="0"/>
  </r>
  <r>
    <s v="20191108130"/>
    <x v="1"/>
    <s v="25382000"/>
    <s v="01"/>
    <s v="42298585346187"/>
    <s v="25382000"/>
    <x v="2"/>
    <x v="0"/>
    <b v="0"/>
    <s v="LYNDONS BURLEIGH"/>
    <s v="4220"/>
    <x v="48"/>
    <m/>
    <s v="0755935050"/>
    <s v="F5"/>
    <m/>
    <m/>
    <m/>
    <n v="8003"/>
    <n v="4302"/>
    <n v="8003"/>
    <n v="-4302"/>
    <s v="Tuesday "/>
    <m/>
    <s v="INSTALLED MOVE5000 01/11/2018 JOB[3011641]"/>
    <m/>
    <b v="0"/>
    <m/>
    <s v="NEW"/>
    <s v="QLD"/>
    <m/>
    <d v="2019-11-12T13:17:26"/>
    <d v="2019-11-12T13:17:12"/>
    <d v="2019-11-12T13:19:05"/>
    <d v="2019-11-13T13:20:00"/>
    <n v="-60"/>
    <d v="2019-11-13T18:00:00"/>
    <n v="-60"/>
    <m/>
    <m/>
    <d v="2019-11-13T18:00:00"/>
    <n v="-60"/>
    <d v="2019-11-13T14:00:00"/>
    <n v="-60"/>
    <d v="2019-11-13T14:30:00"/>
    <n v="-60"/>
    <d v="2019-11-13T14:36:13"/>
    <m/>
    <b v="0"/>
    <b v="0"/>
    <n v="3"/>
    <b v="1"/>
    <m/>
    <m/>
    <m/>
    <b v="1"/>
    <m/>
    <b v="1"/>
    <m/>
    <b v="1"/>
    <b v="1"/>
    <n v="5"/>
    <m/>
    <n v="419"/>
    <n v="1555"/>
    <n v="5370"/>
    <n v="1"/>
    <n v="4"/>
    <n v="2"/>
    <n v="3"/>
    <b v="1"/>
    <m/>
    <m/>
    <m/>
    <m/>
    <m/>
    <m/>
    <m/>
    <m/>
    <m/>
    <m/>
    <m/>
    <m/>
    <m/>
    <m/>
    <m/>
    <s v="DDM GOLD COAST : CHRIS ROBBIE"/>
    <s v="FDM MOVE5000"/>
    <s v="PIN PAD"/>
    <s v="STUCK TRANSACTION"/>
    <s v="COMPLETE"/>
    <s v="4 - SIGNIFICANT"/>
    <s v="ASSIGNED"/>
    <s v="28-32 TOWNSHIP DRIVE"/>
    <s v=" "/>
    <s v="BURLEIGH BC"/>
    <s v="Fri 22/11/2019 18:24"/>
    <s v="Tue 12/11/2019 13:17"/>
    <s v="Wed 13/11/2019 13:20"/>
    <x v="52"/>
    <d v="2019-11-13T17:00:00"/>
    <m/>
    <d v="2019-11-13T17:00:00"/>
    <d v="2019-11-13T13:00:00"/>
    <d v="2019-11-13T13:30:00"/>
    <s v="EMAIL"/>
    <s v="DDM461@BIGPOND.NET.AU"/>
    <m/>
    <b v="1"/>
    <s v="0400655932"/>
    <s v="PROVINCIAL"/>
    <m/>
    <m/>
    <n v="-28.112781099999999"/>
    <n v="153.4370672"/>
    <s v="&lt;21&gt;&lt;/21&gt;&lt;83&gt;&lt;/83&gt;"/>
    <s v="MOVE5000"/>
    <n v="1"/>
    <n v="0"/>
  </r>
  <r>
    <s v="20191108163"/>
    <x v="0"/>
    <s v="50636314"/>
    <s v="01"/>
    <s v="42298585474286"/>
    <s v="50636314"/>
    <x v="6"/>
    <x v="0"/>
    <b v="0"/>
    <s v="ZARRAFFAS COFFEE FERRY RD"/>
    <s v="4215"/>
    <x v="49"/>
    <m/>
    <s v="0403164536"/>
    <s v="F6"/>
    <m/>
    <m/>
    <m/>
    <n v="8006"/>
    <n v="320"/>
    <n v="8006"/>
    <n v="1329"/>
    <s v="Tuesday 07:00-17:30"/>
    <m/>
    <s v="UPGRADED TO MOVE5000INT 03/07/2019 JOB[3145551]"/>
    <m/>
    <b v="0"/>
    <m/>
    <s v="NEW"/>
    <s v="QLD"/>
    <m/>
    <d v="2019-11-12T13:31:41"/>
    <d v="2019-11-12T13:30:50"/>
    <d v="2019-11-12T13:36:11"/>
    <d v="2019-11-12T17:30:00"/>
    <n v="-60"/>
    <m/>
    <m/>
    <m/>
    <m/>
    <m/>
    <m/>
    <m/>
    <m/>
    <m/>
    <m/>
    <d v="2019-11-12T13:38:45"/>
    <m/>
    <b v="0"/>
    <b v="1"/>
    <m/>
    <b v="1"/>
    <m/>
    <m/>
    <m/>
    <b v="1"/>
    <m/>
    <b v="1"/>
    <m/>
    <b v="1"/>
    <b v="1"/>
    <m/>
    <m/>
    <n v="420"/>
    <n v="1250"/>
    <n v="3703"/>
    <n v="1"/>
    <n v="4"/>
    <n v="2"/>
    <n v="1"/>
    <b v="1"/>
    <m/>
    <m/>
    <m/>
    <m/>
    <m/>
    <m/>
    <m/>
    <m/>
    <m/>
    <m/>
    <m/>
    <m/>
    <m/>
    <m/>
    <m/>
    <m/>
    <s v="FDM MOVE5000INT"/>
    <s v="HOW DO I"/>
    <s v="SETTLEMENT"/>
    <s v="COMPLETE"/>
    <s v="4 - SIGNIFICANT"/>
    <s v="ASSIGNED"/>
    <s v="SHOP 13 175 FERRY ROAD"/>
    <s v=" "/>
    <s v="SOUTHPORT"/>
    <s v="Fri 22/11/2019 18:24"/>
    <s v="Tue 12/11/2019 13:30"/>
    <s v="Tue 12/11/2019 17:30"/>
    <x v="48"/>
    <m/>
    <m/>
    <m/>
    <m/>
    <m/>
    <s v="EMAIL"/>
    <s v="SERVICEDESK@KEYCORP.NET"/>
    <s v="LUKE"/>
    <b v="0"/>
    <m/>
    <s v="METRO"/>
    <m/>
    <m/>
    <n v="-27.986634899999999"/>
    <n v="153.41155689999999"/>
    <s v="&lt;21/&gt;&lt;83/&gt;&lt;130/&gt;&lt;38/&gt;&lt;71/&gt;&lt;40/&gt;&lt;41/&gt;&lt;68/&gt;&lt;46/&gt;&lt;72/&gt;&lt;73/&gt;&lt;74/&gt;&lt;75/&gt;&lt;76/&gt;&lt;77/&gt;&lt;58/&gt;&lt;59/&gt;&lt;60/&gt;&lt;61/&gt;&lt;62/&gt;&lt;63/&gt;&lt;64/&gt;&lt;65/&gt;&lt;66/&gt;&lt;131&gt;SERIAL&lt;/131&gt;&lt;132&gt;PC-Eftpos&lt;/132&gt;"/>
    <s v="MOVE5000INT"/>
    <n v="0"/>
    <n v="0"/>
  </r>
  <r>
    <s v="20191108261"/>
    <x v="0"/>
    <s v="25199602"/>
    <s v="01"/>
    <s v="42298585372910"/>
    <s v="25199602"/>
    <x v="2"/>
    <x v="0"/>
    <b v="0"/>
    <s v="IFSUITES"/>
    <s v="3000"/>
    <x v="50"/>
    <m/>
    <s v="0388423001"/>
    <s v="F5"/>
    <m/>
    <m/>
    <m/>
    <n v="8009"/>
    <n v="320"/>
    <n v="8009"/>
    <n v="8009"/>
    <s v="Tuesday "/>
    <m/>
    <s v="INSTALLED MOVE5000 18/01/2019 JOB[3014011]"/>
    <m/>
    <b v="0"/>
    <m/>
    <s v="NEW"/>
    <s v="VIC"/>
    <m/>
    <d v="2019-11-12T14:49:13"/>
    <d v="2019-11-12T14:48:51"/>
    <d v="2019-11-12T14:55:59"/>
    <d v="2019-11-13T08:50:00"/>
    <n v="0"/>
    <m/>
    <m/>
    <m/>
    <m/>
    <m/>
    <m/>
    <m/>
    <m/>
    <m/>
    <m/>
    <d v="2019-11-12T14:57:07"/>
    <m/>
    <b v="0"/>
    <b v="1"/>
    <m/>
    <b v="1"/>
    <m/>
    <m/>
    <m/>
    <b v="1"/>
    <m/>
    <b v="1"/>
    <m/>
    <b v="1"/>
    <b v="1"/>
    <m/>
    <m/>
    <n v="419"/>
    <n v="1250"/>
    <n v="3703"/>
    <n v="2"/>
    <n v="4"/>
    <n v="2"/>
    <n v="1"/>
    <b v="1"/>
    <m/>
    <m/>
    <m/>
    <m/>
    <m/>
    <m/>
    <m/>
    <m/>
    <m/>
    <m/>
    <m/>
    <m/>
    <m/>
    <m/>
    <n v="5"/>
    <m/>
    <s v="FDM MOVE5000"/>
    <s v="HOW DO I"/>
    <s v="SETTLEMENT"/>
    <s v="FAILED"/>
    <s v="4 - SIGNIFICANT"/>
    <s v="ASSIGNED"/>
    <s v="647 LONSDALE ST"/>
    <s v=" "/>
    <s v="MELBOURNE"/>
    <s v="Fri 22/11/2019 18:24"/>
    <s v="Tue 12/11/2019 14:48"/>
    <s v="Wed 13/11/2019 08:50"/>
    <x v="53"/>
    <m/>
    <m/>
    <m/>
    <m/>
    <m/>
    <s v="EMAIL"/>
    <s v="SERVICEDESK@KEYCORP.NET"/>
    <s v="LUKE"/>
    <b v="0"/>
    <m/>
    <s v="METRO"/>
    <m/>
    <m/>
    <n v="-37.815583699999998"/>
    <n v="144.9530742"/>
    <s v="&lt;21&gt;&lt;/21&gt;&lt;83&gt;&lt;/83&gt;&lt;130&gt;&lt;/130&gt;"/>
    <s v="MOVE5000"/>
    <n v="0"/>
    <n v="0"/>
  </r>
  <r>
    <s v="20191108272"/>
    <x v="0"/>
    <s v="25199602"/>
    <s v="01"/>
    <s v="42298585372910"/>
    <s v="25199602"/>
    <x v="2"/>
    <x v="0"/>
    <b v="0"/>
    <s v="IFSUITES"/>
    <s v="3000"/>
    <x v="50"/>
    <m/>
    <s v="0388423001"/>
    <s v="F5"/>
    <m/>
    <m/>
    <m/>
    <n v="8003"/>
    <n v="320"/>
    <n v="8003"/>
    <n v="8003"/>
    <s v="Tuesday "/>
    <m/>
    <s v="INSTALLED MOVE5000 18/01/2019 JOB[3014011]"/>
    <m/>
    <b v="0"/>
    <m/>
    <s v="NEW"/>
    <s v="VIC"/>
    <m/>
    <d v="2019-11-12T14:57:12"/>
    <d v="2019-11-12T14:57:03"/>
    <d v="2019-11-12T15:14:47"/>
    <d v="2019-11-13T09:00:00"/>
    <n v="0"/>
    <m/>
    <m/>
    <m/>
    <m/>
    <m/>
    <m/>
    <m/>
    <m/>
    <m/>
    <m/>
    <d v="2019-11-12T15:17:30"/>
    <m/>
    <b v="0"/>
    <b v="1"/>
    <m/>
    <b v="1"/>
    <m/>
    <m/>
    <m/>
    <b v="1"/>
    <m/>
    <b v="1"/>
    <m/>
    <b v="1"/>
    <b v="1"/>
    <m/>
    <m/>
    <n v="419"/>
    <n v="1250"/>
    <n v="1586"/>
    <n v="1"/>
    <n v="4"/>
    <n v="2"/>
    <n v="1"/>
    <b v="1"/>
    <m/>
    <m/>
    <m/>
    <m/>
    <m/>
    <m/>
    <m/>
    <m/>
    <m/>
    <m/>
    <m/>
    <m/>
    <m/>
    <m/>
    <m/>
    <m/>
    <s v="FDM MOVE5000"/>
    <s v="HOW DO I"/>
    <s v="REPORTS"/>
    <s v="COMPLETE"/>
    <s v="4 - SIGNIFICANT"/>
    <s v="ASSIGNED"/>
    <s v="647 LONSDALE ST"/>
    <s v=" "/>
    <s v="MELBOURNE"/>
    <s v="Fri 22/11/2019 18:24"/>
    <s v="Tue 12/11/2019 14:57"/>
    <s v="Wed 13/11/2019 09:00"/>
    <x v="54"/>
    <m/>
    <m/>
    <m/>
    <m/>
    <m/>
    <s v="EMAIL"/>
    <s v="SERVICEDESK@KEYCORP.NET"/>
    <s v="LUKE"/>
    <b v="0"/>
    <m/>
    <s v="METRO"/>
    <m/>
    <m/>
    <n v="-37.815583699999998"/>
    <n v="144.9530742"/>
    <s v="&lt;21&gt;&lt;/21&gt;&lt;83&gt;&lt;/83&gt;&lt;130&gt;&lt;/130&gt;"/>
    <s v="MOVE5000"/>
    <n v="0"/>
    <n v="0"/>
  </r>
  <r>
    <s v="20191108273"/>
    <x v="0"/>
    <s v="25199602"/>
    <s v="01"/>
    <s v="42298585372910"/>
    <s v="25199602"/>
    <x v="2"/>
    <x v="0"/>
    <b v="0"/>
    <s v="IFSUITES"/>
    <s v="3000"/>
    <x v="50"/>
    <m/>
    <s v="0388423001"/>
    <s v="F5"/>
    <m/>
    <m/>
    <m/>
    <n v="8009"/>
    <n v="320"/>
    <n v="8009"/>
    <n v="8009"/>
    <s v="Tuesday "/>
    <m/>
    <s v="INSTALLED MOVE5000 18/01/2019 JOB[3014011]"/>
    <s v="20191108261"/>
    <b v="0"/>
    <m/>
    <s v="NEW"/>
    <s v="VIC"/>
    <m/>
    <d v="2019-11-12T14:49:13"/>
    <d v="2019-11-12T14:57:07"/>
    <d v="2019-11-12T16:37:09"/>
    <m/>
    <m/>
    <m/>
    <m/>
    <m/>
    <m/>
    <m/>
    <m/>
    <m/>
    <m/>
    <m/>
    <m/>
    <d v="2019-11-12T16:39:54"/>
    <m/>
    <b v="0"/>
    <b v="1"/>
    <m/>
    <b v="1"/>
    <m/>
    <m/>
    <m/>
    <b v="1"/>
    <m/>
    <b v="1"/>
    <m/>
    <b v="1"/>
    <b v="1"/>
    <m/>
    <m/>
    <n v="419"/>
    <n v="1250"/>
    <n v="3689"/>
    <n v="2"/>
    <n v="4"/>
    <n v="2"/>
    <n v="1"/>
    <b v="1"/>
    <m/>
    <m/>
    <m/>
    <m/>
    <m/>
    <m/>
    <m/>
    <m/>
    <m/>
    <m/>
    <m/>
    <m/>
    <m/>
    <m/>
    <n v="5"/>
    <m/>
    <s v="FDM MOVE5000"/>
    <s v="HOW DO I"/>
    <s v="REFUND"/>
    <s v="FAILED"/>
    <s v="4 - SIGNIFICANT"/>
    <s v="ASSIGNED"/>
    <s v="647 LONSDALE ST"/>
    <s v=" "/>
    <s v="MELBOURNE"/>
    <s v="Fri 22/11/2019 18:24"/>
    <s v="Tue 12/11/2019 14:57"/>
    <m/>
    <x v="14"/>
    <m/>
    <m/>
    <m/>
    <m/>
    <m/>
    <s v="EMAIL"/>
    <s v="SERVICEDESK@KEYCORP.NET"/>
    <s v="LUKE"/>
    <b v="0"/>
    <m/>
    <s v="METRO"/>
    <m/>
    <m/>
    <n v="-37.815583699999998"/>
    <n v="144.9530742"/>
    <s v="&lt;21&gt;&lt;/21&gt;&lt;83&gt;&lt;/83&gt;&lt;130&gt;&lt;/130&gt;"/>
    <s v="MOVE5000"/>
    <n v="0"/>
    <n v="0"/>
  </r>
  <r>
    <s v="20191108274"/>
    <x v="0"/>
    <s v="50637830"/>
    <s v="01"/>
    <s v="42298585486819"/>
    <s v="50637830"/>
    <x v="21"/>
    <x v="0"/>
    <b v="0"/>
    <s v="CHARLIE COX AND CO PTY LTD"/>
    <s v="3002"/>
    <x v="51"/>
    <m/>
    <s v="0413754921"/>
    <s v="F5"/>
    <m/>
    <m/>
    <m/>
    <n v="8009"/>
    <n v="320"/>
    <n v="8009"/>
    <n v="8009"/>
    <s v="Tuesday "/>
    <m/>
    <s v="INSTALLED MOVE5000 14/10/2019 JOB[3209488]"/>
    <m/>
    <b v="0"/>
    <m/>
    <s v="NEW"/>
    <s v="VIC"/>
    <m/>
    <d v="2019-11-12T15:14:09"/>
    <d v="2019-11-12T14:57:09"/>
    <d v="2019-11-12T16:35:46"/>
    <d v="2019-11-13T09:00:00"/>
    <n v="0"/>
    <m/>
    <m/>
    <m/>
    <m/>
    <m/>
    <m/>
    <m/>
    <m/>
    <m/>
    <m/>
    <d v="2019-11-12T16:36:26"/>
    <m/>
    <b v="0"/>
    <b v="1"/>
    <m/>
    <b v="1"/>
    <m/>
    <m/>
    <m/>
    <b v="1"/>
    <m/>
    <b v="1"/>
    <m/>
    <b v="1"/>
    <b v="1"/>
    <m/>
    <m/>
    <n v="419"/>
    <n v="1250"/>
    <n v="4050"/>
    <n v="1"/>
    <n v="4"/>
    <n v="2"/>
    <n v="1"/>
    <b v="1"/>
    <m/>
    <m/>
    <m/>
    <m/>
    <m/>
    <m/>
    <m/>
    <m/>
    <m/>
    <m/>
    <m/>
    <m/>
    <m/>
    <m/>
    <m/>
    <m/>
    <s v="FDM MOVE5000"/>
    <s v="HOW DO I"/>
    <s v="LOGON"/>
    <s v="COMPLETE"/>
    <s v="4 - SIGNIFICANT"/>
    <s v="ASSIGNED"/>
    <s v="150-152 WELLINGTON PARADE"/>
    <s v=" "/>
    <s v="EAST MELBOURNE"/>
    <s v="Fri 22/11/2019 18:24"/>
    <s v="Tue 12/11/2019 14:57"/>
    <s v="Wed 13/11/2019 09:00"/>
    <x v="54"/>
    <m/>
    <m/>
    <m/>
    <m/>
    <m/>
    <s v="EMAIL"/>
    <s v="SERVICEDESK@KEYCORP.NET"/>
    <s v="LUKE"/>
    <b v="0"/>
    <m/>
    <s v="METRO"/>
    <m/>
    <m/>
    <n v="-37.816105999999998"/>
    <n v="144.98494700000001"/>
    <s v="&lt;21&gt;&lt;/21&gt;&lt;83&gt;&lt;/83&gt;&lt;130&gt;&lt;/130&gt;"/>
    <s v="MOVE5000"/>
    <n v="0"/>
    <n v="0"/>
  </r>
  <r>
    <s v="20191108278"/>
    <x v="0"/>
    <s v="50637560"/>
    <s v="01"/>
    <s v="42298585484988"/>
    <s v="50637560"/>
    <x v="22"/>
    <x v="0"/>
    <b v="0"/>
    <s v="DOMINOS SALAMANDER BAY"/>
    <s v="2317"/>
    <x v="52"/>
    <m/>
    <s v="0412075646"/>
    <s v="F5"/>
    <m/>
    <m/>
    <m/>
    <n v="8011"/>
    <n v="320"/>
    <n v="8011"/>
    <n v="8011"/>
    <s v="Tuesday "/>
    <m/>
    <s v="INSTALLED MOVE5000 25/09/2019 JOB[3199075]"/>
    <m/>
    <b v="0"/>
    <m/>
    <s v="NEW"/>
    <s v="NSW"/>
    <m/>
    <d v="2019-11-12T15:04:14"/>
    <d v="2019-11-12T15:03:59"/>
    <d v="2019-11-12T15:09:03"/>
    <d v="2019-11-13T15:05:00"/>
    <n v="0"/>
    <m/>
    <m/>
    <m/>
    <m/>
    <m/>
    <m/>
    <m/>
    <m/>
    <m/>
    <m/>
    <d v="2019-11-12T15:09:58"/>
    <m/>
    <b v="0"/>
    <b v="1"/>
    <m/>
    <b v="1"/>
    <m/>
    <m/>
    <m/>
    <b v="1"/>
    <m/>
    <b v="1"/>
    <m/>
    <b v="1"/>
    <b v="1"/>
    <m/>
    <m/>
    <n v="419"/>
    <n v="1250"/>
    <n v="5312"/>
    <n v="1"/>
    <n v="4"/>
    <n v="2"/>
    <n v="3"/>
    <b v="1"/>
    <m/>
    <m/>
    <m/>
    <m/>
    <m/>
    <m/>
    <m/>
    <m/>
    <m/>
    <m/>
    <m/>
    <m/>
    <m/>
    <m/>
    <m/>
    <m/>
    <s v="FDM MOVE5000"/>
    <s v="HOW DO I"/>
    <s v="ORDER STATIONERY"/>
    <s v="COMPLETE"/>
    <s v="4 - SIGNIFICANT"/>
    <s v="ASSIGNED"/>
    <s v="SHOP 12 5 TOWN CENTRE CCT"/>
    <s v=" "/>
    <s v="SALAMANDER BAY"/>
    <s v="Fri 22/11/2019 18:24"/>
    <s v="Tue 12/11/2019 15:03"/>
    <s v="Wed 13/11/2019 15:05"/>
    <x v="55"/>
    <m/>
    <m/>
    <m/>
    <m/>
    <m/>
    <s v="EMAIL"/>
    <s v="SERVICEDESK@KEYCORP.NET"/>
    <s v="LUKE"/>
    <b v="0"/>
    <m/>
    <s v="PROVINCIAL"/>
    <m/>
    <m/>
    <n v="-32.737295600000003"/>
    <n v="152.10762009999999"/>
    <s v="&lt;21&gt;&lt;/21&gt;&lt;83&gt;&lt;/83&gt;&lt;130&gt;&lt;/130&gt;"/>
    <s v="MOVE5000"/>
    <n v="0"/>
    <n v="0"/>
  </r>
  <r>
    <s v="20191108283"/>
    <x v="0"/>
    <s v="25486900"/>
    <s v="01"/>
    <s v="42298585366904"/>
    <s v="25486900"/>
    <x v="23"/>
    <x v="0"/>
    <b v="0"/>
    <s v="BATAVIA COAST BUTCHERY"/>
    <s v="6530"/>
    <x v="53"/>
    <m/>
    <s v="0899245135"/>
    <s v="F5"/>
    <m/>
    <m/>
    <m/>
    <n v="8006"/>
    <n v="671"/>
    <n v="8006"/>
    <n v="1377"/>
    <s v="Tuesday "/>
    <m/>
    <s v="UPGRADED TO MOVE5000 05/04/2019 JOB[3095351]"/>
    <m/>
    <b v="0"/>
    <m/>
    <s v="NEW"/>
    <s v="WA"/>
    <m/>
    <d v="2019-11-12T15:06:40"/>
    <d v="2019-11-12T15:06:11"/>
    <d v="2019-11-12T15:25:31"/>
    <d v="2019-11-13T15:10:00"/>
    <n v="-180"/>
    <d v="2019-11-14T15:30:00"/>
    <n v="-180"/>
    <m/>
    <m/>
    <d v="2019-11-14T15:30:00"/>
    <n v="-180"/>
    <d v="2019-11-14T11:40:00"/>
    <n v="-180"/>
    <d v="2019-11-14T12:00:00"/>
    <n v="-180"/>
    <d v="2019-11-19T13:01:42"/>
    <m/>
    <b v="0"/>
    <b v="0"/>
    <n v="8"/>
    <b v="1"/>
    <n v="8"/>
    <m/>
    <m/>
    <b v="1"/>
    <m/>
    <b v="0"/>
    <m/>
    <b v="1"/>
    <b v="1"/>
    <m/>
    <m/>
    <n v="419"/>
    <n v="1771"/>
    <n v="5323"/>
    <n v="1"/>
    <n v="4"/>
    <n v="6"/>
    <n v="3"/>
    <b v="1"/>
    <m/>
    <m/>
    <m/>
    <m/>
    <m/>
    <m/>
    <m/>
    <m/>
    <m/>
    <m/>
    <m/>
    <m/>
    <m/>
    <m/>
    <m/>
    <s v="BIRD ELECTRONICS"/>
    <s v="FDM MOVE5000"/>
    <s v="COMMUNICATION"/>
    <s v="ERROR LOGON REQUIRED"/>
    <s v="COMPLETE"/>
    <s v="4 - SIGNIFICANT"/>
    <s v="PDA EXCEPTION"/>
    <s v="RANGEWAY SHOPPING CENTRE SHOP 6 2 UTAKARRA ROAD"/>
    <s v=" "/>
    <s v="RANGEWAY"/>
    <s v="Fri 22/11/2019 18:24"/>
    <s v="Tue 12/11/2019 15:06"/>
    <s v="Wed 13/11/2019 15:10"/>
    <x v="56"/>
    <d v="2019-11-14T12:30:00"/>
    <m/>
    <d v="2019-11-14T12:30:00"/>
    <d v="2019-11-14T08:40:00"/>
    <d v="2019-11-14T09:00:00"/>
    <s v="EMAIL"/>
    <s v="BIRDE50@BIGPOND.COM"/>
    <s v="RON BIRD"/>
    <b v="1"/>
    <s v="0427100110"/>
    <s v="PROVINCIAL"/>
    <m/>
    <m/>
    <n v="-28.783933999999999"/>
    <n v="114.6303223"/>
    <s v="&lt;21&gt;&lt;/21&gt;&lt;83&gt;&lt;/83&gt;"/>
    <s v="MOVE5000"/>
    <n v="1"/>
    <n v="0"/>
  </r>
  <r>
    <s v="20191108302"/>
    <x v="0"/>
    <s v="50637830"/>
    <s v="01"/>
    <s v="42298585486819"/>
    <s v="50637830"/>
    <x v="21"/>
    <x v="0"/>
    <b v="0"/>
    <s v="CHARLIE COX AND CO PTY LTD"/>
    <s v="3002"/>
    <x v="51"/>
    <m/>
    <s v="0413754921"/>
    <s v="F5"/>
    <m/>
    <m/>
    <m/>
    <n v="8009"/>
    <n v="320"/>
    <n v="8009"/>
    <n v="8009"/>
    <s v="Tuesday "/>
    <m/>
    <s v="INSTALLED MOVE5000 14/10/2019 JOB[3209488]"/>
    <m/>
    <b v="0"/>
    <m/>
    <s v="NEW"/>
    <s v="VIC"/>
    <m/>
    <d v="2019-11-12T15:19:43"/>
    <d v="2019-11-12T15:19:30"/>
    <d v="2019-11-12T15:21:12"/>
    <d v="2019-11-13T09:20:00"/>
    <n v="0"/>
    <m/>
    <m/>
    <m/>
    <m/>
    <m/>
    <m/>
    <m/>
    <m/>
    <m/>
    <m/>
    <d v="2019-11-12T16:34:57"/>
    <m/>
    <b v="0"/>
    <b v="1"/>
    <m/>
    <b v="1"/>
    <m/>
    <m/>
    <m/>
    <b v="1"/>
    <m/>
    <b v="1"/>
    <m/>
    <b v="1"/>
    <b v="1"/>
    <m/>
    <m/>
    <n v="419"/>
    <n v="1250"/>
    <n v="4050"/>
    <n v="1"/>
    <n v="4"/>
    <n v="2"/>
    <n v="1"/>
    <b v="1"/>
    <m/>
    <m/>
    <m/>
    <m/>
    <m/>
    <m/>
    <m/>
    <m/>
    <m/>
    <m/>
    <m/>
    <m/>
    <m/>
    <m/>
    <m/>
    <m/>
    <s v="FDM MOVE5000"/>
    <s v="HOW DO I"/>
    <s v="LOGON"/>
    <s v="COMPLETE"/>
    <s v="4 - SIGNIFICANT"/>
    <s v="ASSIGNED"/>
    <s v="150-152 WELLINGTON PARADE"/>
    <s v=" "/>
    <s v="EAST MELBOURNE"/>
    <s v="Fri 22/11/2019 18:24"/>
    <s v="Tue 12/11/2019 15:19"/>
    <s v="Wed 13/11/2019 09:20"/>
    <x v="57"/>
    <m/>
    <m/>
    <m/>
    <m/>
    <m/>
    <s v="EMAIL"/>
    <s v="SERVICEDESK@KEYCORP.NET"/>
    <s v="LUKE"/>
    <b v="0"/>
    <m/>
    <s v="METRO"/>
    <m/>
    <m/>
    <n v="-37.816105999999998"/>
    <n v="144.98494700000001"/>
    <s v="&lt;21&gt;&lt;/21&gt;&lt;83&gt;&lt;/83&gt;&lt;130&gt;&lt;/130&gt;"/>
    <s v="MOVE5000"/>
    <n v="0"/>
    <n v="0"/>
  </r>
  <r>
    <s v="20191108304"/>
    <x v="0"/>
    <s v="50632836"/>
    <s v="01"/>
    <s v="42298585442770"/>
    <s v="50632836"/>
    <x v="2"/>
    <x v="0"/>
    <b v="0"/>
    <s v="MEATCITY"/>
    <s v="4506"/>
    <x v="54"/>
    <m/>
    <s v="0754989899"/>
    <s v="F6"/>
    <m/>
    <m/>
    <m/>
    <n v="8009"/>
    <n v="320"/>
    <n v="8009"/>
    <n v="8009"/>
    <s v="Tuesday "/>
    <m/>
    <s v="INSTALLED MOVE5000INT 03/12/2018 JOB[3016918]"/>
    <m/>
    <b v="0"/>
    <m/>
    <s v="NEW"/>
    <s v="QLD"/>
    <m/>
    <d v="2019-11-12T15:44:14"/>
    <d v="2019-11-12T15:21:57"/>
    <d v="2019-11-12T15:55:15"/>
    <d v="2019-11-13T09:25:00"/>
    <n v="-60"/>
    <m/>
    <m/>
    <m/>
    <m/>
    <m/>
    <m/>
    <m/>
    <m/>
    <m/>
    <m/>
    <d v="2019-11-12T16:40:17"/>
    <m/>
    <b v="0"/>
    <b v="1"/>
    <m/>
    <b v="1"/>
    <m/>
    <m/>
    <m/>
    <b v="1"/>
    <m/>
    <b v="1"/>
    <m/>
    <b v="1"/>
    <b v="1"/>
    <m/>
    <m/>
    <n v="420"/>
    <n v="1555"/>
    <n v="5370"/>
    <n v="1"/>
    <n v="4"/>
    <n v="2"/>
    <n v="1"/>
    <b v="1"/>
    <m/>
    <m/>
    <m/>
    <m/>
    <m/>
    <m/>
    <m/>
    <m/>
    <m/>
    <m/>
    <m/>
    <m/>
    <m/>
    <m/>
    <m/>
    <m/>
    <s v="FDM MOVE5000INT"/>
    <s v="PIN PAD"/>
    <s v="STUCK TRANSACTION"/>
    <s v="COMPLETE"/>
    <s v="4 - SIGNIFICANT"/>
    <s v="ASSIGNED"/>
    <s v="SHOP 1 13 17 DICKSON RD"/>
    <s v=" "/>
    <s v="MORAYFIELD"/>
    <s v="Fri 22/11/2019 18:24"/>
    <s v="Tue 12/11/2019 15:21"/>
    <s v="Wed 13/11/2019 09:25"/>
    <x v="58"/>
    <m/>
    <m/>
    <m/>
    <m/>
    <m/>
    <s v="EMAIL"/>
    <s v="SERVICEDESK@KEYCORP.NET"/>
    <s v="LUKE"/>
    <b v="0"/>
    <m/>
    <s v="METRO"/>
    <m/>
    <m/>
    <n v="-27.099010499999999"/>
    <n v="152.9507906"/>
    <s v="&lt;21/&gt;&lt;83/&gt;&lt;38/&gt;&lt;71/&gt;&lt;40/&gt;&lt;41/&gt;&lt;68/&gt;&lt;46/&gt;&lt;72/&gt;&lt;73/&gt;&lt;74/&gt;&lt;75/&gt;&lt;76/&gt;&lt;77/&gt;&lt;58/&gt;&lt;59/&gt;&lt;60/&gt;&lt;61/&gt;&lt;62/&gt;&lt;63/&gt;&lt;64/&gt;&lt;65/&gt;&lt;66/&gt;"/>
    <s v="MOVE5000INT"/>
    <n v="0"/>
    <n v="0"/>
  </r>
  <r>
    <s v="20191108315"/>
    <x v="0"/>
    <s v="50629649"/>
    <s v="01"/>
    <s v="42298585416055"/>
    <s v="50629649"/>
    <x v="2"/>
    <x v="0"/>
    <b v="0"/>
    <s v="REGIONAL DEVELOPMENT AUSTRALIA FAR WEST"/>
    <s v="2880"/>
    <x v="55"/>
    <m/>
    <s v="0880878383"/>
    <s v="F5"/>
    <m/>
    <m/>
    <m/>
    <n v="8003"/>
    <n v="320"/>
    <n v="8003"/>
    <n v="8003"/>
    <s v="Tuesday "/>
    <m/>
    <s v="INSTALLED MOVE5000 05/04/2018 JOB[2880335]"/>
    <m/>
    <b v="0"/>
    <m/>
    <s v="NEW"/>
    <s v="NSW"/>
    <m/>
    <d v="2019-11-12T15:25:40"/>
    <d v="2019-11-12T15:25:23"/>
    <d v="2019-11-12T15:41:28"/>
    <d v="2019-11-15T15:25:00"/>
    <n v="0"/>
    <m/>
    <m/>
    <m/>
    <m/>
    <m/>
    <m/>
    <m/>
    <m/>
    <m/>
    <m/>
    <d v="2019-11-12T16:36:23"/>
    <m/>
    <b v="0"/>
    <b v="1"/>
    <m/>
    <b v="1"/>
    <m/>
    <m/>
    <m/>
    <b v="1"/>
    <m/>
    <b v="1"/>
    <m/>
    <b v="1"/>
    <b v="1"/>
    <m/>
    <m/>
    <n v="419"/>
    <n v="1250"/>
    <n v="3689"/>
    <n v="1"/>
    <n v="4"/>
    <n v="2"/>
    <n v="4"/>
    <b v="1"/>
    <m/>
    <m/>
    <m/>
    <m/>
    <m/>
    <m/>
    <m/>
    <m/>
    <m/>
    <m/>
    <m/>
    <m/>
    <m/>
    <m/>
    <m/>
    <m/>
    <s v="FDM MOVE5000"/>
    <s v="HOW DO I"/>
    <s v="REFUND"/>
    <s v="COMPLETE"/>
    <s v="4 - SIGNIFICANT"/>
    <s v="ASSIGNED"/>
    <s v="55 OXIDE STREET"/>
    <s v=" "/>
    <s v="BROKEN HILL"/>
    <s v="Fri 22/11/2019 18:24"/>
    <s v="Tue 12/11/2019 15:25"/>
    <s v="Fri 15/11/2019 15:25"/>
    <x v="59"/>
    <m/>
    <m/>
    <m/>
    <m/>
    <m/>
    <s v="EMAIL"/>
    <s v="SERVICEDESK@KEYCORP.NET"/>
    <s v="LUKE"/>
    <b v="0"/>
    <m/>
    <s v="REMOTE"/>
    <m/>
    <m/>
    <n v="-31.956283200000001"/>
    <n v="141.46678249999999"/>
    <s v="&lt;21&gt;&lt;/21&gt;&lt;83&gt;&lt;/83&gt;"/>
    <s v="MOVE5000"/>
    <n v="0"/>
    <n v="0"/>
  </r>
  <r>
    <s v="20191108338"/>
    <x v="0"/>
    <s v="25610801"/>
    <s v="01"/>
    <s v="000421735"/>
    <s v="25610801"/>
    <x v="2"/>
    <x v="0"/>
    <b v="0"/>
    <s v="ENDEAVOUR PRODUCTS"/>
    <s v="4013"/>
    <x v="56"/>
    <m/>
    <s v="0732605500"/>
    <s v="F5"/>
    <m/>
    <m/>
    <m/>
    <n v="8001"/>
    <n v="320"/>
    <n v="8001"/>
    <n v="8001"/>
    <s v="Tuesday "/>
    <m/>
    <s v="INSTALLED MOVE5000 08/11/2019 JOB[3224817]"/>
    <m/>
    <b v="0"/>
    <m/>
    <s v="NEW"/>
    <s v="QLD"/>
    <m/>
    <d v="2019-11-12T15:36:59"/>
    <d v="2019-11-12T15:36:00"/>
    <d v="2019-11-12T15:46:38"/>
    <d v="2019-11-13T09:35:00"/>
    <n v="-60"/>
    <m/>
    <m/>
    <m/>
    <m/>
    <m/>
    <m/>
    <m/>
    <m/>
    <m/>
    <m/>
    <d v="2019-11-12T15:47:17"/>
    <m/>
    <b v="0"/>
    <b v="1"/>
    <m/>
    <b v="1"/>
    <m/>
    <m/>
    <m/>
    <b v="1"/>
    <m/>
    <b v="1"/>
    <m/>
    <b v="1"/>
    <b v="1"/>
    <m/>
    <m/>
    <n v="419"/>
    <n v="1250"/>
    <n v="4150"/>
    <n v="1"/>
    <n v="4"/>
    <n v="2"/>
    <n v="1"/>
    <b v="1"/>
    <m/>
    <m/>
    <m/>
    <m/>
    <m/>
    <m/>
    <m/>
    <m/>
    <m/>
    <m/>
    <m/>
    <m/>
    <m/>
    <m/>
    <m/>
    <m/>
    <s v="FDM MOVE5000"/>
    <s v="HOW DO I"/>
    <s v="MOTO"/>
    <s v="COMPLETE"/>
    <s v="4 - SIGNIFICANT"/>
    <s v="ASSIGNED"/>
    <s v="55 FREDERICK STREET"/>
    <s v=" "/>
    <s v="NORTHGATE"/>
    <s v="Fri 22/11/2019 18:24"/>
    <s v="Tue 12/11/2019 15:36"/>
    <s v="Wed 13/11/2019 09:35"/>
    <x v="60"/>
    <m/>
    <m/>
    <m/>
    <m/>
    <m/>
    <s v="EMAIL"/>
    <s v="SERVICEDESK@KEYCORP.NET"/>
    <s v="LUKE"/>
    <b v="0"/>
    <m/>
    <s v="METRO"/>
    <m/>
    <m/>
    <n v="-27.387144800000002"/>
    <n v="153.074208"/>
    <s v="&lt;21&gt;&lt;/21&gt;&lt;83&gt;&lt;/83&gt;&lt;130&gt;&lt;/130&gt;"/>
    <s v="MOVE5000"/>
    <n v="0"/>
    <n v="0"/>
  </r>
  <r>
    <s v="20191108340"/>
    <x v="0"/>
    <s v="50636985"/>
    <s v="01"/>
    <s v="42298585480283"/>
    <s v="50636985"/>
    <x v="5"/>
    <x v="0"/>
    <b v="0"/>
    <s v="HIKARU SUSHI"/>
    <s v="4551"/>
    <x v="57"/>
    <m/>
    <s v="0488515288"/>
    <s v="F5"/>
    <m/>
    <m/>
    <m/>
    <n v="8002"/>
    <n v="320"/>
    <n v="8002"/>
    <n v="8002"/>
    <s v="Tuesday "/>
    <m/>
    <s v="INSTALLED MOVE5000 16/08/2019 JOB[3172915]"/>
    <m/>
    <b v="0"/>
    <m/>
    <s v="NEW"/>
    <s v="QLD"/>
    <m/>
    <d v="2019-11-12T15:43:02"/>
    <d v="2019-11-12T15:37:21"/>
    <d v="2019-11-12T16:12:25"/>
    <d v="2019-11-15T15:40:00"/>
    <n v="-60"/>
    <m/>
    <m/>
    <m/>
    <m/>
    <m/>
    <m/>
    <m/>
    <m/>
    <m/>
    <m/>
    <d v="2019-11-12T16:13:49"/>
    <m/>
    <b v="0"/>
    <b v="1"/>
    <m/>
    <b v="1"/>
    <m/>
    <m/>
    <m/>
    <b v="1"/>
    <m/>
    <b v="1"/>
    <m/>
    <b v="1"/>
    <b v="1"/>
    <m/>
    <m/>
    <n v="419"/>
    <n v="1771"/>
    <n v="4856"/>
    <n v="1"/>
    <n v="4"/>
    <n v="2"/>
    <n v="4"/>
    <b v="1"/>
    <m/>
    <m/>
    <m/>
    <m/>
    <m/>
    <m/>
    <m/>
    <m/>
    <m/>
    <m/>
    <m/>
    <m/>
    <m/>
    <m/>
    <m/>
    <m/>
    <s v="FDM MOVE5000"/>
    <s v="COMMUNICATION"/>
    <s v="MOBILE - TELSTRA SIM - GPRS COMMS / GP ERROR"/>
    <s v="COMPLETE"/>
    <s v="4 - SIGNIFICANT"/>
    <s v="ASSIGNED"/>
    <s v="SHOP 10 STOCKLAND BARINGA EDWARDS TCE"/>
    <s v=" "/>
    <s v="BARINGA"/>
    <s v="Fri 22/11/2019 18:24"/>
    <s v="Tue 12/11/2019 15:37"/>
    <s v="Fri 15/11/2019 15:40"/>
    <x v="61"/>
    <m/>
    <m/>
    <m/>
    <m/>
    <m/>
    <s v="EMAIL"/>
    <s v="SERVICEDESK@KEYCORP.NET"/>
    <s v="LUKE"/>
    <b v="0"/>
    <m/>
    <s v="REMOTE"/>
    <m/>
    <m/>
    <n v="-26.809212800000001"/>
    <n v="153.08216110000001"/>
    <s v="&lt;21&gt;&lt;/21&gt;&lt;83&gt;&lt;/83&gt;&lt;130&gt;&lt;/130&gt;"/>
    <s v="MOVE5000"/>
    <n v="0"/>
    <n v="0"/>
  </r>
  <r>
    <s v="20191108367"/>
    <x v="1"/>
    <s v="50636056"/>
    <s v="01"/>
    <s v="42298585471688"/>
    <s v="50636056"/>
    <x v="6"/>
    <x v="0"/>
    <b v="0"/>
    <s v="MRS MILLS TOURING PTY LTD"/>
    <s v="3053"/>
    <x v="58"/>
    <m/>
    <s v="0404152631"/>
    <s v="F5"/>
    <m/>
    <m/>
    <m/>
    <n v="8011"/>
    <n v="3303"/>
    <n v="8011"/>
    <n v="-3303"/>
    <s v="Tuesday "/>
    <m/>
    <s v="INSTALLED MOVE5000 18/06/2019 JOB[3133852]"/>
    <m/>
    <b v="0"/>
    <m/>
    <s v="NEW"/>
    <s v="VIC"/>
    <m/>
    <d v="2019-11-12T15:50:36"/>
    <d v="2019-11-12T15:50:11"/>
    <d v="2019-11-12T15:54:13"/>
    <d v="2019-11-13T09:50:00"/>
    <n v="0"/>
    <d v="2019-11-13T14:55:00"/>
    <n v="0"/>
    <m/>
    <m/>
    <d v="2019-11-13T14:55:00"/>
    <n v="0"/>
    <d v="2019-11-13T11:27:00"/>
    <n v="0"/>
    <d v="2019-11-13T11:43:00"/>
    <n v="0"/>
    <d v="2019-11-13T11:43:25"/>
    <m/>
    <b v="0"/>
    <b v="0"/>
    <n v="3"/>
    <b v="1"/>
    <m/>
    <m/>
    <m/>
    <b v="1"/>
    <m/>
    <b v="1"/>
    <m/>
    <b v="1"/>
    <b v="1"/>
    <n v="1"/>
    <m/>
    <n v="419"/>
    <n v="1555"/>
    <n v="1516"/>
    <n v="1"/>
    <n v="4"/>
    <n v="24"/>
    <n v="1"/>
    <b v="1"/>
    <m/>
    <m/>
    <m/>
    <m/>
    <m/>
    <m/>
    <m/>
    <m/>
    <m/>
    <m/>
    <m/>
    <m/>
    <m/>
    <m/>
    <m/>
    <s v="HI-TECH FIELD SERVICES : GURJEET SINGH"/>
    <s v="FDM MOVE5000"/>
    <s v="PIN PAD"/>
    <s v="PRINTER"/>
    <s v="COMPLETE"/>
    <s v="4 - SIGNIFICANT"/>
    <s v="FSP ONSITE"/>
    <s v="29 LYGON ST"/>
    <s v=" "/>
    <s v="CARLTON"/>
    <s v="Fri 22/11/2019 18:24"/>
    <s v="Tue 12/11/2019 15:50"/>
    <s v="Wed 13/11/2019 09:50"/>
    <x v="62"/>
    <d v="2019-11-13T14:55:00"/>
    <m/>
    <d v="2019-11-13T14:55:00"/>
    <d v="2019-11-13T11:27:00"/>
    <d v="2019-11-13T11:43:00"/>
    <s v="EMAIL"/>
    <s v="JOBS@HITECHFS.COM.AU"/>
    <s v="GRAEME STEPHENS"/>
    <b v="1"/>
    <s v="0469976219"/>
    <s v="METRO"/>
    <m/>
    <m/>
    <n v="-37.806203699999998"/>
    <n v="144.96571470000001"/>
    <m/>
    <s v="MOVE5000"/>
    <n v="1"/>
    <n v="0"/>
  </r>
  <r>
    <s v="20191108368"/>
    <x v="0"/>
    <s v="50638130"/>
    <s v="01"/>
    <s v="42298585489193"/>
    <s v="50638130"/>
    <x v="24"/>
    <x v="0"/>
    <b v="0"/>
    <s v="BEATTY LODGE PTY LTD"/>
    <s v="6005"/>
    <x v="59"/>
    <m/>
    <s v="0892356070"/>
    <s v="F5"/>
    <m/>
    <m/>
    <m/>
    <n v="8003"/>
    <n v="320"/>
    <n v="8003"/>
    <n v="8003"/>
    <s v="Tuesday "/>
    <m/>
    <s v="INSTALLED MOVE5000 11/11/2019 JOB[3226398]"/>
    <m/>
    <b v="0"/>
    <m/>
    <s v="NEW"/>
    <s v="WA"/>
    <m/>
    <d v="2019-11-12T15:56:13"/>
    <d v="2019-11-12T15:50:50"/>
    <d v="2019-11-12T16:03:10"/>
    <d v="2019-11-12T19:50:00"/>
    <n v="-180"/>
    <m/>
    <m/>
    <m/>
    <m/>
    <m/>
    <m/>
    <m/>
    <m/>
    <m/>
    <m/>
    <d v="2019-11-12T16:35:55"/>
    <m/>
    <b v="0"/>
    <b v="1"/>
    <m/>
    <b v="1"/>
    <m/>
    <m/>
    <m/>
    <b v="1"/>
    <m/>
    <b v="1"/>
    <m/>
    <b v="1"/>
    <b v="1"/>
    <m/>
    <m/>
    <n v="419"/>
    <n v="1250"/>
    <n v="5452"/>
    <n v="1"/>
    <n v="4"/>
    <n v="2"/>
    <n v="1"/>
    <b v="1"/>
    <m/>
    <m/>
    <m/>
    <m/>
    <m/>
    <m/>
    <m/>
    <m/>
    <m/>
    <m/>
    <m/>
    <m/>
    <m/>
    <m/>
    <m/>
    <m/>
    <s v="FDM MOVE5000"/>
    <s v="HOW DO I"/>
    <s v="ADD/ REMOVE SURCHARGE"/>
    <s v="COMPLETE"/>
    <s v="4 - SIGNIFICANT"/>
    <s v="ASSIGNED"/>
    <s v="235 VINCENT ST"/>
    <s v=" "/>
    <s v="WEST PERTH"/>
    <s v="Fri 22/11/2019 18:24"/>
    <s v="Tue 12/11/2019 15:50"/>
    <s v="Tue 12/11/2019 19:50"/>
    <x v="63"/>
    <m/>
    <m/>
    <m/>
    <m/>
    <m/>
    <s v="EMAIL"/>
    <s v="SERVICEDESK@KEYCORP.NET"/>
    <s v="LUKE"/>
    <b v="0"/>
    <m/>
    <s v="METRO"/>
    <m/>
    <m/>
    <n v="-31.936883600000002"/>
    <n v="115.8476939"/>
    <s v="&lt;21&gt;&lt;/21&gt;&lt;83&gt;&lt;/83&gt;&lt;130&gt;&lt;/130&gt;"/>
    <s v="MOVE5000"/>
    <n v="0"/>
    <n v="0"/>
  </r>
  <r>
    <s v="20191108369"/>
    <x v="0"/>
    <s v="50629910"/>
    <s v="01"/>
    <s v="42298585418457"/>
    <s v="50629910"/>
    <x v="25"/>
    <x v="0"/>
    <b v="0"/>
    <s v="LONGS ORIENTAL SUPERMARKET"/>
    <s v="6164"/>
    <x v="60"/>
    <m/>
    <s v="0400299822"/>
    <s v="F6"/>
    <m/>
    <m/>
    <m/>
    <n v="8006"/>
    <n v="320"/>
    <n v="8006"/>
    <n v="8006"/>
    <s v="Tuesday "/>
    <m/>
    <s v="INSTALLED MOVE5000INT 02/05/2018 JOB[2893017]"/>
    <m/>
    <b v="0"/>
    <m/>
    <s v="NEW"/>
    <s v="WA"/>
    <m/>
    <d v="2019-11-12T15:52:02"/>
    <d v="2019-11-12T15:50:56"/>
    <d v="2019-11-12T16:07:58"/>
    <d v="2019-11-12T19:50:00"/>
    <n v="-180"/>
    <m/>
    <m/>
    <m/>
    <m/>
    <m/>
    <m/>
    <m/>
    <m/>
    <m/>
    <m/>
    <d v="2019-11-12T16:42:06"/>
    <m/>
    <b v="0"/>
    <b v="1"/>
    <m/>
    <b v="1"/>
    <m/>
    <m/>
    <m/>
    <b v="1"/>
    <m/>
    <b v="1"/>
    <m/>
    <b v="1"/>
    <b v="1"/>
    <m/>
    <m/>
    <n v="420"/>
    <n v="1250"/>
    <n v="4406"/>
    <n v="1"/>
    <n v="4"/>
    <n v="2"/>
    <n v="1"/>
    <b v="1"/>
    <m/>
    <m/>
    <m/>
    <m/>
    <m/>
    <m/>
    <m/>
    <m/>
    <m/>
    <m/>
    <m/>
    <m/>
    <m/>
    <m/>
    <m/>
    <m/>
    <s v="FDM MOVE5000INT"/>
    <s v="HOW DO I"/>
    <s v="TRANSFER TO CLIENT - ACCOUNT ENQUIRY"/>
    <s v="COMPLETE"/>
    <s v="4 - SIGNIFICANT"/>
    <s v="ASSIGNED"/>
    <s v="UNIT 31 36 LAKES SHOPPING CENTRE OMEO ST"/>
    <s v=" "/>
    <s v="SOUTH LAKE"/>
    <s v="Fri 22/11/2019 18:24"/>
    <s v="Tue 12/11/2019 15:50"/>
    <s v="Tue 12/11/2019 19:50"/>
    <x v="63"/>
    <m/>
    <m/>
    <m/>
    <m/>
    <m/>
    <s v="EMAIL"/>
    <s v="SERVICEDESK@KEYCORP.NET"/>
    <s v="LUKE"/>
    <b v="0"/>
    <m/>
    <s v="METRO"/>
    <m/>
    <m/>
    <n v="-32.106459800000003"/>
    <n v="115.82769570000001"/>
    <s v="&lt;21/&gt;&lt;83/&gt;&lt;38/&gt;&lt;71/&gt;&lt;40/&gt;&lt;41/&gt;&lt;68/&gt;&lt;46/&gt;&lt;72/&gt;&lt;73/&gt;&lt;74/&gt;&lt;75/&gt;&lt;76/&gt;&lt;77/&gt;&lt;58/&gt;&lt;59/&gt;&lt;60/&gt;&lt;61/&gt;&lt;62/&gt;&lt;63/&gt;&lt;64/&gt;&lt;65/&gt;&lt;66/&gt;"/>
    <s v="MOVE5000INT"/>
    <n v="0"/>
    <n v="0"/>
  </r>
  <r>
    <s v="20191108370"/>
    <x v="0"/>
    <s v="50629649"/>
    <s v="01"/>
    <s v="42298585416055"/>
    <s v="50629649"/>
    <x v="2"/>
    <x v="0"/>
    <b v="0"/>
    <s v="REGIONAL DEVELOPMENT AUSTRALIA FAR WEST"/>
    <s v="2880"/>
    <x v="55"/>
    <m/>
    <s v="0880878383"/>
    <s v="F5"/>
    <m/>
    <m/>
    <m/>
    <n v="8005"/>
    <n v="320"/>
    <n v="8005"/>
    <n v="8005"/>
    <s v="Tuesday "/>
    <m/>
    <s v="INSTALLED MOVE5000 05/04/2018 JOB[2880335]"/>
    <m/>
    <b v="0"/>
    <m/>
    <s v="NEW"/>
    <s v="NSW"/>
    <m/>
    <d v="2019-11-12T15:54:58"/>
    <d v="2019-11-12T15:52:48"/>
    <d v="2019-11-12T16:08:35"/>
    <d v="2019-11-15T15:55:00"/>
    <n v="0"/>
    <m/>
    <m/>
    <m/>
    <m/>
    <m/>
    <m/>
    <m/>
    <m/>
    <m/>
    <m/>
    <d v="2019-11-12T16:42:37"/>
    <m/>
    <b v="0"/>
    <b v="1"/>
    <m/>
    <b v="1"/>
    <m/>
    <m/>
    <m/>
    <b v="1"/>
    <m/>
    <b v="1"/>
    <m/>
    <b v="1"/>
    <b v="1"/>
    <m/>
    <m/>
    <n v="419"/>
    <n v="1250"/>
    <n v="3689"/>
    <n v="1"/>
    <n v="4"/>
    <n v="2"/>
    <n v="4"/>
    <b v="1"/>
    <m/>
    <m/>
    <m/>
    <m/>
    <m/>
    <m/>
    <m/>
    <m/>
    <m/>
    <m/>
    <m/>
    <m/>
    <m/>
    <m/>
    <m/>
    <m/>
    <s v="FDM MOVE5000"/>
    <s v="HOW DO I"/>
    <s v="REFUND"/>
    <s v="COMPLETE"/>
    <s v="4 - SIGNIFICANT"/>
    <s v="ASSIGNED"/>
    <s v="55 OXIDE STREET"/>
    <s v=" "/>
    <s v="BROKEN HILL"/>
    <s v="Fri 22/11/2019 18:24"/>
    <s v="Tue 12/11/2019 15:52"/>
    <s v="Fri 15/11/2019 15:55"/>
    <x v="64"/>
    <m/>
    <m/>
    <m/>
    <m/>
    <m/>
    <s v="EMAIL"/>
    <s v="SERVICEDESK@KEYCORP.NET"/>
    <s v="LUKE"/>
    <b v="0"/>
    <m/>
    <s v="REMOTE"/>
    <m/>
    <m/>
    <n v="-31.956283200000001"/>
    <n v="141.46678249999999"/>
    <s v="&lt;21&gt;&lt;/21&gt;&lt;83&gt;&lt;/83&gt;"/>
    <s v="MOVE5000"/>
    <n v="0"/>
    <n v="0"/>
  </r>
  <r>
    <s v="20191108382"/>
    <x v="0"/>
    <s v="99400"/>
    <s v="01"/>
    <s v="DEFAULT"/>
    <s v="99400"/>
    <x v="8"/>
    <x v="1"/>
    <b v="0"/>
    <s v="INGENICO INTERNATIONAL "/>
    <s v="2085"/>
    <x v="3"/>
    <m/>
    <s v="02 9997 0930"/>
    <s v="FD"/>
    <m/>
    <m/>
    <m/>
    <n v="8007"/>
    <n v="320"/>
    <n v="8007"/>
    <n v="8007"/>
    <m/>
    <s v="HANGUPCALL"/>
    <m/>
    <m/>
    <b v="0"/>
    <m/>
    <s v="NEW"/>
    <s v="NSW"/>
    <m/>
    <d v="2019-11-12T16:01:12"/>
    <d v="2019-11-12T16:01:12"/>
    <d v="2019-11-12T16:01:12"/>
    <m/>
    <m/>
    <m/>
    <m/>
    <m/>
    <m/>
    <m/>
    <m/>
    <d v="2019-11-12T16:01:12"/>
    <n v="0"/>
    <d v="2019-11-12T16:01:12"/>
    <n v="0"/>
    <d v="2019-11-12T16:01:12"/>
    <m/>
    <b v="0"/>
    <b v="1"/>
    <m/>
    <b v="1"/>
    <m/>
    <m/>
    <m/>
    <b v="1"/>
    <m/>
    <b v="0"/>
    <m/>
    <b v="0"/>
    <b v="1"/>
    <m/>
    <m/>
    <n v="196"/>
    <n v="1235"/>
    <n v="3576"/>
    <n v="1"/>
    <n v="4"/>
    <n v="1"/>
    <n v="1"/>
    <b v="1"/>
    <m/>
    <m/>
    <m/>
    <m/>
    <m/>
    <m/>
    <m/>
    <m/>
    <m/>
    <m/>
    <m/>
    <m/>
    <m/>
    <m/>
    <m/>
    <m/>
    <s v="HANG UP"/>
    <s v="HANG UP."/>
    <s v="HANG UP."/>
    <s v="COMPLETE"/>
    <s v="4 - SIGNIFICANT"/>
    <s v="NEW"/>
    <s v="SUITE 1/3 MINNA CLOSE "/>
    <m/>
    <s v="BELROSE "/>
    <s v="Fri 22/11/2019 18:24"/>
    <s v="Tue 12/11/2019 16:01"/>
    <m/>
    <x v="14"/>
    <m/>
    <m/>
    <m/>
    <d v="2019-11-12T16:01:12"/>
    <d v="2019-11-12T16:01:12"/>
    <s v="EMAIL"/>
    <s v="SERVICEDESK@KEYCORP.NET"/>
    <s v="LUKE"/>
    <b v="0"/>
    <m/>
    <s v="METRO"/>
    <m/>
    <m/>
    <n v="-33.703378299999997"/>
    <n v="151.2086505"/>
    <s v="&lt;21&gt;&lt;/21&gt;&lt;83&gt;&lt;/83&gt;&lt;130&gt;&lt;/130&gt;"/>
    <s v="MISC"/>
    <n v="0"/>
    <n v="0"/>
  </r>
  <r>
    <s v="20191108387"/>
    <x v="0"/>
    <s v="99400"/>
    <s v="01"/>
    <s v="DEFAULT"/>
    <s v="99400"/>
    <x v="8"/>
    <x v="1"/>
    <b v="0"/>
    <s v="INGENICO INTERNATIONAL "/>
    <s v="2085"/>
    <x v="3"/>
    <m/>
    <s v="02 9997 0930"/>
    <s v="FD"/>
    <m/>
    <m/>
    <m/>
    <n v="8001"/>
    <n v="320"/>
    <n v="8001"/>
    <n v="8001"/>
    <m/>
    <s v="HANGUPCALL"/>
    <m/>
    <m/>
    <b v="0"/>
    <m/>
    <s v="NEW"/>
    <s v="NSW"/>
    <m/>
    <d v="2019-11-12T16:01:58"/>
    <d v="2019-11-12T16:01:58"/>
    <d v="2019-11-12T16:01:58"/>
    <m/>
    <m/>
    <m/>
    <m/>
    <m/>
    <m/>
    <m/>
    <m/>
    <d v="2019-11-12T16:01:58"/>
    <n v="0"/>
    <d v="2019-11-12T16:01:58"/>
    <n v="0"/>
    <d v="2019-11-12T16:01:58"/>
    <m/>
    <b v="0"/>
    <b v="1"/>
    <m/>
    <b v="1"/>
    <m/>
    <m/>
    <m/>
    <b v="1"/>
    <m/>
    <b v="0"/>
    <m/>
    <b v="0"/>
    <b v="1"/>
    <m/>
    <m/>
    <n v="196"/>
    <n v="1235"/>
    <n v="3576"/>
    <n v="1"/>
    <n v="4"/>
    <n v="1"/>
    <n v="1"/>
    <b v="1"/>
    <m/>
    <m/>
    <m/>
    <m/>
    <m/>
    <m/>
    <m/>
    <m/>
    <m/>
    <m/>
    <m/>
    <m/>
    <m/>
    <m/>
    <m/>
    <m/>
    <s v="HANG UP"/>
    <s v="HANG UP."/>
    <s v="HANG UP."/>
    <s v="COMPLETE"/>
    <s v="4 - SIGNIFICANT"/>
    <s v="NEW"/>
    <s v="SUITE 1/3 MINNA CLOSE "/>
    <m/>
    <s v="BELROSE "/>
    <s v="Fri 22/11/2019 18:24"/>
    <s v="Tue 12/11/2019 16:01"/>
    <m/>
    <x v="14"/>
    <m/>
    <m/>
    <m/>
    <d v="2019-11-12T16:01:58"/>
    <d v="2019-11-12T16:01:58"/>
    <s v="EMAIL"/>
    <s v="SERVICEDESK@KEYCORP.NET"/>
    <s v="LUKE"/>
    <b v="0"/>
    <m/>
    <s v="METRO"/>
    <m/>
    <m/>
    <n v="-33.703378299999997"/>
    <n v="151.2086505"/>
    <s v="&lt;21&gt;&lt;/21&gt;&lt;83&gt;&lt;/83&gt;&lt;130&gt;&lt;/130&gt;"/>
    <s v="MISC"/>
    <n v="0"/>
    <n v="0"/>
  </r>
  <r>
    <s v="20191108393"/>
    <x v="0"/>
    <s v="99400"/>
    <s v="01"/>
    <s v="DEFAULT"/>
    <s v="99400"/>
    <x v="8"/>
    <x v="1"/>
    <b v="0"/>
    <s v="INGENICO INTERNATIONAL "/>
    <s v="2085"/>
    <x v="3"/>
    <m/>
    <s v="02 9997 0930"/>
    <s v="FD"/>
    <m/>
    <m/>
    <m/>
    <n v="8011"/>
    <n v="320"/>
    <n v="8011"/>
    <n v="8011"/>
    <m/>
    <s v="HANGUPCALL"/>
    <m/>
    <m/>
    <b v="0"/>
    <m/>
    <s v="NEW"/>
    <s v="NSW"/>
    <m/>
    <d v="2019-11-12T16:05:34"/>
    <d v="2019-11-12T16:05:34"/>
    <d v="2019-11-12T16:05:34"/>
    <m/>
    <m/>
    <m/>
    <m/>
    <m/>
    <m/>
    <m/>
    <m/>
    <d v="2019-11-12T16:05:34"/>
    <n v="0"/>
    <d v="2019-11-12T16:05:34"/>
    <n v="0"/>
    <d v="2019-11-12T16:05:34"/>
    <m/>
    <b v="0"/>
    <b v="1"/>
    <m/>
    <b v="1"/>
    <m/>
    <m/>
    <m/>
    <b v="1"/>
    <m/>
    <b v="0"/>
    <m/>
    <b v="0"/>
    <b v="1"/>
    <m/>
    <m/>
    <n v="196"/>
    <n v="1235"/>
    <n v="3576"/>
    <n v="1"/>
    <n v="4"/>
    <n v="1"/>
    <n v="1"/>
    <b v="1"/>
    <m/>
    <m/>
    <m/>
    <m/>
    <m/>
    <m/>
    <m/>
    <m/>
    <m/>
    <m/>
    <m/>
    <m/>
    <m/>
    <m/>
    <m/>
    <m/>
    <s v="HANG UP"/>
    <s v="HANG UP."/>
    <s v="HANG UP."/>
    <s v="COMPLETE"/>
    <s v="4 - SIGNIFICANT"/>
    <s v="NEW"/>
    <s v="SUITE 1/3 MINNA CLOSE "/>
    <m/>
    <s v="BELROSE "/>
    <s v="Fri 22/11/2019 18:24"/>
    <s v="Tue 12/11/2019 16:05"/>
    <m/>
    <x v="14"/>
    <m/>
    <m/>
    <m/>
    <d v="2019-11-12T16:05:34"/>
    <d v="2019-11-12T16:05:34"/>
    <s v="EMAIL"/>
    <s v="SERVICEDESK@KEYCORP.NET"/>
    <s v="LUKE"/>
    <b v="0"/>
    <m/>
    <s v="METRO"/>
    <m/>
    <m/>
    <n v="-33.703378299999997"/>
    <n v="151.2086505"/>
    <s v="&lt;21&gt;&lt;/21&gt;&lt;83&gt;&lt;/83&gt;&lt;130&gt;&lt;/130&gt;"/>
    <s v="MISC"/>
    <n v="0"/>
    <n v="0"/>
  </r>
  <r>
    <s v="20191108397"/>
    <x v="0"/>
    <s v="50629649"/>
    <s v="01"/>
    <s v="42298585416055"/>
    <s v="50629649"/>
    <x v="2"/>
    <x v="0"/>
    <b v="0"/>
    <s v="REGIONAL DEVELOPMENT AUSTRALIA FAR WEST"/>
    <s v="2880"/>
    <x v="55"/>
    <m/>
    <s v="0880878383"/>
    <s v="F5"/>
    <m/>
    <m/>
    <m/>
    <n v="8001"/>
    <n v="243"/>
    <n v="1377"/>
    <n v="-243"/>
    <s v="Tuesday "/>
    <m/>
    <s v="INSTALLED MOVE5000 05/04/2018 JOB[2880335]"/>
    <m/>
    <b v="0"/>
    <m/>
    <s v="NEW"/>
    <s v="NSW"/>
    <m/>
    <d v="2019-11-12T16:10:43"/>
    <d v="2019-11-12T16:06:29"/>
    <d v="2019-11-13T10:33:17"/>
    <d v="2019-11-15T16:10:00"/>
    <n v="0"/>
    <d v="2019-11-18T10:34:00"/>
    <n v="0"/>
    <m/>
    <m/>
    <d v="2019-11-18T10:34:00"/>
    <n v="0"/>
    <d v="2019-11-13T12:30:00"/>
    <n v="0"/>
    <d v="2019-11-13T12:45:00"/>
    <n v="0"/>
    <d v="2019-11-13T13:33:35"/>
    <m/>
    <b v="0"/>
    <b v="1"/>
    <m/>
    <b v="1"/>
    <m/>
    <m/>
    <m/>
    <b v="1"/>
    <m/>
    <b v="0"/>
    <m/>
    <b v="1"/>
    <b v="1"/>
    <n v="1"/>
    <m/>
    <n v="419"/>
    <n v="1250"/>
    <n v="3689"/>
    <n v="1"/>
    <n v="4"/>
    <n v="6"/>
    <n v="4"/>
    <b v="1"/>
    <m/>
    <m/>
    <m/>
    <m/>
    <m/>
    <m/>
    <m/>
    <m/>
    <m/>
    <m/>
    <m/>
    <m/>
    <m/>
    <m/>
    <m/>
    <s v="MEGBUY PTY LTD"/>
    <s v="FDM MOVE5000"/>
    <s v="HOW DO I"/>
    <s v="REFUND"/>
    <s v="COMPLETE"/>
    <s v="4 - SIGNIFICANT"/>
    <s v="PDA EXCEPTION"/>
    <s v="55 OXIDE STREET"/>
    <s v=" "/>
    <s v="BROKEN HILL"/>
    <s v="Fri 22/11/2019 18:24"/>
    <s v="Tue 12/11/2019 16:06"/>
    <s v="Fri 15/11/2019 16:10"/>
    <x v="65"/>
    <d v="2019-11-18T10:34:00"/>
    <m/>
    <d v="2019-11-18T10:34:00"/>
    <d v="2019-11-13T12:30:00"/>
    <d v="2019-11-13T12:45:00"/>
    <s v="EMAIL"/>
    <s v="OFFICE@TRANSPORTBROKENHILL.COM"/>
    <s v="DEONNE"/>
    <b v="1"/>
    <s v="0438868894"/>
    <s v="REMOTE"/>
    <m/>
    <m/>
    <n v="-31.956283200000001"/>
    <n v="141.46678249999999"/>
    <s v="&lt;21&gt;&lt;/21&gt;&lt;83&gt;&lt;/83&gt;"/>
    <s v="MOVE5000"/>
    <n v="1"/>
    <n v="0"/>
  </r>
  <r>
    <s v="20191108400"/>
    <x v="0"/>
    <s v="50629685"/>
    <s v="01"/>
    <s v="42298585416501"/>
    <s v="50629685"/>
    <x v="2"/>
    <x v="0"/>
    <b v="0"/>
    <s v="BROOME NATURAL WELLNESS"/>
    <s v="6725"/>
    <x v="61"/>
    <m/>
    <s v="0421623402"/>
    <s v="F6"/>
    <m/>
    <m/>
    <m/>
    <n v="8011"/>
    <n v="320"/>
    <n v="8011"/>
    <n v="8011"/>
    <s v="Tuesday "/>
    <m/>
    <s v="INSTALLED MOVE5000INT 19/04/2018 JOB[2888760]"/>
    <m/>
    <b v="0"/>
    <m/>
    <s v="NEW"/>
    <s v="WA"/>
    <m/>
    <d v="2019-11-12T16:09:32"/>
    <d v="2019-11-12T16:07:04"/>
    <d v="2019-11-12T16:14:06"/>
    <d v="2019-11-13T16:10:00"/>
    <n v="-180"/>
    <m/>
    <m/>
    <m/>
    <m/>
    <m/>
    <m/>
    <m/>
    <m/>
    <m/>
    <m/>
    <d v="2019-11-12T16:15:07"/>
    <m/>
    <b v="0"/>
    <b v="1"/>
    <m/>
    <b v="1"/>
    <m/>
    <m/>
    <m/>
    <b v="1"/>
    <m/>
    <b v="1"/>
    <m/>
    <b v="1"/>
    <b v="1"/>
    <m/>
    <m/>
    <n v="420"/>
    <n v="1771"/>
    <n v="4868"/>
    <n v="3"/>
    <n v="4"/>
    <n v="2"/>
    <n v="2"/>
    <b v="0"/>
    <m/>
    <m/>
    <m/>
    <m/>
    <m/>
    <m/>
    <m/>
    <m/>
    <m/>
    <m/>
    <m/>
    <m/>
    <m/>
    <m/>
    <n v="12"/>
    <m/>
    <s v="FDM MOVE5000INT"/>
    <s v="COMMUNICATION"/>
    <s v="PC EFTPOS - PINPAD OFFLINE"/>
    <s v="CANCELLED"/>
    <s v="4 - SIGNIFICANT"/>
    <s v="ASSIGNED"/>
    <s v="20 106 FREDRICK ST"/>
    <s v=" "/>
    <s v="BROOME"/>
    <s v="Fri 22/11/2019 18:24"/>
    <s v="Tue 12/11/2019 16:07"/>
    <s v="Wed 13/11/2019 16:10"/>
    <x v="66"/>
    <m/>
    <m/>
    <m/>
    <m/>
    <m/>
    <s v="EMAIL"/>
    <s v="SERVICEDESK@KEYCORP.NET"/>
    <s v="LUKE"/>
    <b v="0"/>
    <m/>
    <s v="COUNTRY"/>
    <m/>
    <m/>
    <n v="-17.9520713"/>
    <n v="122.2283856"/>
    <s v="&lt;21/&gt;&lt;83/&gt;&lt;38/&gt;&lt;71/&gt;&lt;40/&gt;&lt;41/&gt;&lt;68/&gt;&lt;46/&gt;&lt;72/&gt;&lt;73/&gt;&lt;74/&gt;&lt;75/&gt;&lt;76/&gt;&lt;77/&gt;&lt;58/&gt;&lt;59/&gt;&lt;60/&gt;&lt;61/&gt;&lt;62/&gt;&lt;63/&gt;&lt;64/&gt;&lt;65/&gt;&lt;66/&gt;"/>
    <s v="MOVE5000INT"/>
    <n v="0"/>
    <n v="0"/>
  </r>
  <r>
    <s v="20191108447"/>
    <x v="0"/>
    <s v="25199602"/>
    <s v="01"/>
    <s v="42298585372910"/>
    <s v="25199602"/>
    <x v="2"/>
    <x v="0"/>
    <b v="0"/>
    <s v="IFSUITES"/>
    <s v="3000"/>
    <x v="50"/>
    <m/>
    <s v="0388423001"/>
    <s v="F5"/>
    <m/>
    <m/>
    <m/>
    <n v="8009"/>
    <n v="320"/>
    <n v="8009"/>
    <n v="8009"/>
    <s v="Tuesday "/>
    <m/>
    <s v="INSTALLED MOVE5000 18/01/2019 JOB[3014011]"/>
    <s v="20191108273"/>
    <b v="0"/>
    <m/>
    <s v="NEW"/>
    <s v="VIC"/>
    <m/>
    <d v="2019-11-12T14:49:13"/>
    <d v="2019-11-12T16:39:55"/>
    <d v="2019-11-14T09:37:27"/>
    <m/>
    <m/>
    <m/>
    <m/>
    <m/>
    <m/>
    <m/>
    <m/>
    <m/>
    <m/>
    <m/>
    <m/>
    <d v="2019-11-14T09:37:47"/>
    <m/>
    <b v="0"/>
    <b v="1"/>
    <m/>
    <b v="1"/>
    <m/>
    <m/>
    <m/>
    <b v="1"/>
    <m/>
    <b v="1"/>
    <m/>
    <b v="1"/>
    <b v="1"/>
    <m/>
    <m/>
    <n v="419"/>
    <m/>
    <m/>
    <n v="1"/>
    <n v="4"/>
    <n v="2"/>
    <n v="1"/>
    <b v="1"/>
    <m/>
    <m/>
    <m/>
    <m/>
    <m/>
    <m/>
    <m/>
    <m/>
    <m/>
    <m/>
    <m/>
    <m/>
    <m/>
    <m/>
    <m/>
    <m/>
    <s v="FDM MOVE5000"/>
    <m/>
    <m/>
    <s v="COMPLETE"/>
    <s v="4 - SIGNIFICANT"/>
    <s v="ASSIGNED"/>
    <s v="647 LONSDALE ST"/>
    <s v=" "/>
    <s v="MELBOURNE"/>
    <s v="Fri 22/11/2019 18:24"/>
    <s v="Tue 12/11/2019 16:39"/>
    <m/>
    <x v="14"/>
    <m/>
    <m/>
    <m/>
    <m/>
    <m/>
    <s v="EMAIL"/>
    <s v="SERVICEDESK@KEYCORP.NET"/>
    <s v="LUKE"/>
    <b v="0"/>
    <m/>
    <s v="METRO"/>
    <m/>
    <m/>
    <n v="-37.815583699999998"/>
    <n v="144.9530742"/>
    <s v="&lt;21&gt;&lt;/21&gt;&lt;83&gt;&lt;/83&gt;&lt;130&gt;&lt;/130&gt;"/>
    <s v="MOVE5000"/>
    <n v="0"/>
    <n v="0"/>
  </r>
  <r>
    <s v="20191108457"/>
    <x v="0"/>
    <s v="50637436"/>
    <s v="01"/>
    <s v="42298585483766"/>
    <s v="50637436"/>
    <x v="5"/>
    <x v="0"/>
    <b v="0"/>
    <s v="CHEZMATE PTY LIMITED"/>
    <s v="2760"/>
    <x v="17"/>
    <m/>
    <s v="0412225725"/>
    <s v="F5"/>
    <m/>
    <m/>
    <m/>
    <n v="8008"/>
    <n v="320"/>
    <n v="1333"/>
    <n v="1333"/>
    <s v="Tuesday "/>
    <m/>
    <s v="INSTALLED MOVE5000 14/10/2019 JOB[3189331]"/>
    <m/>
    <b v="0"/>
    <m/>
    <s v="NEW"/>
    <s v="NSW"/>
    <m/>
    <d v="2019-11-12T16:45:26"/>
    <d v="2019-11-12T16:45:03"/>
    <d v="2019-11-13T04:01:23"/>
    <d v="2019-11-13T10:45:00"/>
    <n v="0"/>
    <m/>
    <m/>
    <m/>
    <m/>
    <m/>
    <m/>
    <m/>
    <m/>
    <m/>
    <m/>
    <d v="2019-11-13T04:01:35"/>
    <m/>
    <b v="0"/>
    <b v="1"/>
    <m/>
    <b v="1"/>
    <m/>
    <m/>
    <m/>
    <b v="1"/>
    <m/>
    <b v="1"/>
    <m/>
    <b v="1"/>
    <b v="1"/>
    <m/>
    <m/>
    <n v="419"/>
    <n v="820"/>
    <n v="1400"/>
    <n v="1"/>
    <n v="4"/>
    <n v="2"/>
    <n v="1"/>
    <b v="1"/>
    <m/>
    <m/>
    <m/>
    <m/>
    <m/>
    <m/>
    <m/>
    <m/>
    <m/>
    <m/>
    <m/>
    <m/>
    <m/>
    <m/>
    <m/>
    <m/>
    <s v="FDM MOVE5000"/>
    <s v="TRAINING REQUEST"/>
    <s v="ON-SITE TRAINING"/>
    <s v="COMPLETE"/>
    <s v="4 - SIGNIFICANT"/>
    <s v="ASSIGNED"/>
    <s v="SHOP 6 THE VILLAGE CENTRE CHARLES HACKETT DR"/>
    <s v=" "/>
    <s v="ST MARYS"/>
    <s v="Fri 22/11/2019 18:24"/>
    <s v="Tue 12/11/2019 16:45"/>
    <s v="Wed 13/11/2019 10:45"/>
    <x v="67"/>
    <m/>
    <m/>
    <m/>
    <m/>
    <m/>
    <s v="EMAIL"/>
    <s v="SERVICEDESK@KEYCORP.NET"/>
    <s v="LUKE"/>
    <b v="0"/>
    <m/>
    <s v="METRO"/>
    <m/>
    <m/>
    <n v="-33.766808900000001"/>
    <n v="150.76995289999999"/>
    <s v="&lt;21&gt;&lt;/21&gt;&lt;83&gt;&lt;/83&gt;&lt;130&gt;&lt;/130&gt;"/>
    <s v="MOVE5000"/>
    <n v="0"/>
    <n v="0"/>
  </r>
  <r>
    <s v="20191108698"/>
    <x v="0"/>
    <s v="25334500"/>
    <s v="01"/>
    <s v="42298585427508"/>
    <s v="25334500"/>
    <x v="2"/>
    <x v="0"/>
    <b v="0"/>
    <s v="CARPENTARIA GOLF CLUB"/>
    <s v="4874"/>
    <x v="29"/>
    <m/>
    <s v="0740697332"/>
    <s v="F5"/>
    <m/>
    <m/>
    <m/>
    <n v="8005"/>
    <n v="320"/>
    <n v="1329"/>
    <n v="1329"/>
    <s v="Wednesday 08:30-17:00"/>
    <m/>
    <s v="INSTALLED MOVE5000 24/07/2018 JOB[2948567]"/>
    <m/>
    <b v="0"/>
    <m/>
    <s v="NEW"/>
    <s v="QLD"/>
    <m/>
    <d v="2019-11-13T10:15:37"/>
    <d v="2019-11-13T09:43:39"/>
    <d v="2019-11-14T07:50:19"/>
    <d v="2019-11-16T09:45:00"/>
    <n v="-60"/>
    <m/>
    <m/>
    <m/>
    <m/>
    <m/>
    <m/>
    <m/>
    <m/>
    <m/>
    <m/>
    <d v="2019-11-14T07:50:25"/>
    <m/>
    <b v="0"/>
    <b v="1"/>
    <m/>
    <b v="1"/>
    <m/>
    <m/>
    <m/>
    <b v="1"/>
    <m/>
    <b v="1"/>
    <m/>
    <b v="1"/>
    <b v="1"/>
    <m/>
    <m/>
    <n v="419"/>
    <n v="820"/>
    <n v="1455"/>
    <n v="1"/>
    <n v="4"/>
    <n v="2"/>
    <n v="4"/>
    <b v="1"/>
    <m/>
    <m/>
    <m/>
    <m/>
    <m/>
    <m/>
    <m/>
    <m/>
    <m/>
    <m/>
    <m/>
    <m/>
    <m/>
    <m/>
    <m/>
    <m/>
    <s v="FDM MOVE5000"/>
    <s v="TRAINING REQUEST"/>
    <s v="PHONE TRAINING"/>
    <s v="COMPLETE"/>
    <s v="4 - SIGNIFICANT"/>
    <s v="ASSIGNED"/>
    <s v="1 TOM MORRISON DR"/>
    <s v=" "/>
    <s v="TRUNDING"/>
    <s v="Fri 22/11/2019 18:24"/>
    <s v="Wed 13/11/2019 09:43"/>
    <s v="Sat 16/11/2019 09:45"/>
    <x v="68"/>
    <m/>
    <m/>
    <m/>
    <m/>
    <m/>
    <s v="EMAIL"/>
    <s v="SERVICEDESK@KEYCORP.NET"/>
    <s v="LUKE"/>
    <b v="0"/>
    <m/>
    <s v="REMOTE"/>
    <m/>
    <m/>
    <n v="-12.6342009"/>
    <n v="141.87931789999999"/>
    <s v="&lt;21&gt;&lt;/21&gt;&lt;83&gt;&lt;/83&gt;"/>
    <s v="MOVE5000"/>
    <n v="0"/>
    <n v="0"/>
  </r>
  <r>
    <s v="20191108711"/>
    <x v="0"/>
    <s v="50634355"/>
    <s v="01"/>
    <s v="42298585457901"/>
    <s v="50634355"/>
    <x v="26"/>
    <x v="0"/>
    <b v="0"/>
    <s v="ASH DESIGNS PTY LTD"/>
    <s v="2148"/>
    <x v="62"/>
    <m/>
    <s v="0424933251"/>
    <s v="F5"/>
    <m/>
    <m/>
    <m/>
    <n v="8010"/>
    <n v="320"/>
    <n v="8010"/>
    <n v="8010"/>
    <s v="Wednesday "/>
    <m/>
    <s v="INSTALLED MOVE5000 07/03/2019 JOB[3077771]"/>
    <m/>
    <b v="0"/>
    <m/>
    <s v="NEW"/>
    <s v="NSW"/>
    <m/>
    <d v="2019-11-13T09:52:12"/>
    <d v="2019-11-13T09:52:03"/>
    <d v="2019-11-13T09:57:28"/>
    <d v="2019-11-13T13:55:00"/>
    <n v="0"/>
    <m/>
    <m/>
    <m/>
    <m/>
    <m/>
    <m/>
    <m/>
    <m/>
    <m/>
    <m/>
    <d v="2019-11-13T09:58:39"/>
    <m/>
    <b v="0"/>
    <b v="1"/>
    <m/>
    <b v="1"/>
    <m/>
    <m/>
    <m/>
    <b v="1"/>
    <m/>
    <b v="1"/>
    <m/>
    <b v="1"/>
    <b v="1"/>
    <m/>
    <m/>
    <n v="419"/>
    <n v="1250"/>
    <n v="4406"/>
    <n v="1"/>
    <n v="4"/>
    <n v="2"/>
    <n v="1"/>
    <b v="1"/>
    <m/>
    <m/>
    <m/>
    <m/>
    <m/>
    <m/>
    <m/>
    <m/>
    <m/>
    <m/>
    <m/>
    <m/>
    <m/>
    <m/>
    <m/>
    <m/>
    <s v="FDM MOVE5000"/>
    <s v="HOW DO I"/>
    <s v="TRANSFER TO CLIENT - ACCOUNT ENQUIRY"/>
    <s v="COMPLETE"/>
    <s v="4 - SIGNIFICANT"/>
    <s v="ASSIGNED"/>
    <s v="1 4A BESSEMER ST"/>
    <s v=" "/>
    <s v="BLACKTOWN"/>
    <s v="Fri 22/11/2019 18:24"/>
    <s v="Wed 13/11/2019 09:52"/>
    <s v="Wed 13/11/2019 13:55"/>
    <x v="69"/>
    <m/>
    <m/>
    <m/>
    <m/>
    <m/>
    <s v="EMAIL"/>
    <s v="SERVICEDESK@KEYCORP.NET"/>
    <s v="LUKE"/>
    <b v="0"/>
    <m/>
    <s v="METRO"/>
    <m/>
    <m/>
    <n v="-33.7570105"/>
    <n v="150.9099185"/>
    <s v="&lt;21&gt;&lt;/21&gt;&lt;83&gt;&lt;/83&gt;"/>
    <s v="MOVE5000"/>
    <n v="0"/>
    <n v="0"/>
  </r>
  <r>
    <s v="20191108718"/>
    <x v="0"/>
    <s v="25524600"/>
    <s v="01"/>
    <s v="000529479"/>
    <s v="25524600"/>
    <x v="2"/>
    <x v="0"/>
    <b v="0"/>
    <s v="KYZA HOLDINGS PTY LTD"/>
    <s v="4573"/>
    <x v="63"/>
    <m/>
    <s v="0754481366"/>
    <s v="F5"/>
    <m/>
    <m/>
    <m/>
    <n v="8007"/>
    <n v="320"/>
    <n v="8007"/>
    <n v="8007"/>
    <s v="Wednesday "/>
    <m/>
    <s v="INSTALLED MOVE5000 26/06/2019 JOB[3119714]"/>
    <m/>
    <b v="0"/>
    <m/>
    <s v="NEW"/>
    <s v="QLD"/>
    <m/>
    <d v="2019-11-13T09:56:52"/>
    <d v="2019-11-13T09:56:38"/>
    <d v="2019-11-13T10:03:03"/>
    <d v="2019-11-14T10:00:00"/>
    <n v="-60"/>
    <m/>
    <m/>
    <m/>
    <m/>
    <m/>
    <m/>
    <m/>
    <m/>
    <m/>
    <m/>
    <d v="2019-11-13T10:04:15"/>
    <m/>
    <b v="0"/>
    <b v="1"/>
    <m/>
    <b v="1"/>
    <m/>
    <m/>
    <m/>
    <b v="1"/>
    <m/>
    <b v="1"/>
    <m/>
    <b v="1"/>
    <b v="1"/>
    <m/>
    <m/>
    <n v="419"/>
    <n v="1555"/>
    <n v="5370"/>
    <n v="1"/>
    <n v="4"/>
    <n v="2"/>
    <n v="3"/>
    <b v="1"/>
    <m/>
    <m/>
    <m/>
    <m/>
    <m/>
    <m/>
    <m/>
    <m/>
    <m/>
    <m/>
    <m/>
    <m/>
    <m/>
    <m/>
    <m/>
    <m/>
    <s v="FDM MOVE5000"/>
    <s v="PIN PAD"/>
    <s v="STUCK TRANSACTION"/>
    <s v="COMPLETE"/>
    <s v="4 - SIGNIFICANT"/>
    <s v="ASSIGNED"/>
    <s v="10 KINGFISHER DRIVE"/>
    <s v=" "/>
    <s v="PEREGIAN BEACH"/>
    <s v="Fri 22/11/2019 18:24"/>
    <s v="Wed 13/11/2019 09:56"/>
    <s v="Thu 14/11/2019 10:00"/>
    <x v="70"/>
    <m/>
    <m/>
    <m/>
    <m/>
    <m/>
    <s v="EMAIL"/>
    <s v="SERVICEDESK@KEYCORP.NET"/>
    <s v="LUKE"/>
    <b v="0"/>
    <m/>
    <s v="PROVINCIAL"/>
    <m/>
    <m/>
    <n v="-26.481011299999999"/>
    <n v="153.09655280000001"/>
    <s v="&lt;21&gt;&lt;/21&gt;&lt;83&gt;&lt;/83&gt;"/>
    <s v="MOVE5000"/>
    <n v="0"/>
    <n v="0"/>
  </r>
  <r>
    <s v="20191108727"/>
    <x v="0"/>
    <s v="25302700"/>
    <s v="01"/>
    <s v="42298585409290"/>
    <s v="25302700"/>
    <x v="12"/>
    <x v="0"/>
    <b v="0"/>
    <s v="SARI SARI ASIAN GROCERIES"/>
    <s v="3805"/>
    <x v="64"/>
    <m/>
    <s v="0421857456"/>
    <s v="F6"/>
    <m/>
    <m/>
    <m/>
    <n v="8011"/>
    <n v="3320"/>
    <n v="8011"/>
    <n v="-3320"/>
    <s v="Wednesday "/>
    <m/>
    <s v="UPGRADED TO MOVE5000INT 08/05/2018 JOB[2867943]"/>
    <m/>
    <b v="0"/>
    <m/>
    <s v="NEW"/>
    <s v="VIC"/>
    <m/>
    <m/>
    <d v="2019-11-13T10:02:27"/>
    <d v="2019-11-13T11:08:28"/>
    <d v="2019-11-13T14:05:00"/>
    <n v="0"/>
    <d v="2019-11-13T15:00:00"/>
    <n v="0"/>
    <m/>
    <m/>
    <d v="2019-11-13T15:00:00"/>
    <n v="0"/>
    <d v="2019-11-13T12:50:00"/>
    <n v="0"/>
    <d v="2019-11-13T12:55:00"/>
    <n v="0"/>
    <d v="2019-11-13T12:56:13"/>
    <m/>
    <b v="0"/>
    <b v="1"/>
    <m/>
    <b v="1"/>
    <m/>
    <m/>
    <m/>
    <b v="1"/>
    <m/>
    <b v="1"/>
    <m/>
    <b v="1"/>
    <b v="1"/>
    <n v="1"/>
    <m/>
    <n v="420"/>
    <n v="1771"/>
    <n v="4868"/>
    <n v="1"/>
    <n v="4"/>
    <n v="24"/>
    <n v="1"/>
    <b v="1"/>
    <m/>
    <m/>
    <m/>
    <m/>
    <m/>
    <m/>
    <m/>
    <m/>
    <m/>
    <m/>
    <m/>
    <m/>
    <m/>
    <m/>
    <m/>
    <s v="HI-TECH FIELD SERVICES:ROBBIE SUKAMTO"/>
    <s v="FDM MOVE5000INT"/>
    <s v="COMMUNICATION"/>
    <s v="PC EFTPOS - PINPAD OFFLINE"/>
    <s v="COMPLETE"/>
    <s v="4 - SIGNIFICANT"/>
    <s v="FSP ONSITE"/>
    <s v="26A WEBB ST"/>
    <s v=" "/>
    <s v="NARRE WARREN"/>
    <s v="Fri 22/11/2019 18:24"/>
    <s v="Wed 13/11/2019 10:02"/>
    <s v="Wed 13/11/2019 14:05"/>
    <x v="71"/>
    <d v="2019-11-13T15:00:00"/>
    <m/>
    <d v="2019-11-13T15:00:00"/>
    <d v="2019-11-13T12:50:00"/>
    <d v="2019-11-13T12:55:00"/>
    <s v="EMAIL"/>
    <s v="JOBS@HITECHFS.COM.AU"/>
    <s v="ROBBIE SUKAMTO"/>
    <b v="0"/>
    <m/>
    <s v="METRO"/>
    <m/>
    <m/>
    <n v="-38.026435399999997"/>
    <n v="145.30447839999999"/>
    <s v="&lt;21/&gt;&lt;83/&gt;&lt;38/&gt;&lt;71/&gt;&lt;40/&gt;&lt;41/&gt;&lt;68/&gt;&lt;46/&gt;&lt;72/&gt;&lt;73/&gt;&lt;74/&gt;&lt;75/&gt;&lt;76/&gt;&lt;77/&gt;&lt;58/&gt;&lt;59/&gt;&lt;60/&gt;&lt;61/&gt;&lt;62/&gt;&lt;63/&gt;&lt;64/&gt;&lt;65/&gt;&lt;66/&gt;&lt;131&gt;USB&lt;/131&gt;&lt;132&gt;PC-Eftpos&lt;/132&gt;&lt;130&gt;FDC10&lt;/130&gt;"/>
    <s v="MOVE5000INT"/>
    <n v="1"/>
    <n v="0"/>
  </r>
  <r>
    <s v="20191108764"/>
    <x v="0"/>
    <s v="99400"/>
    <s v="01"/>
    <s v="DEFAULT"/>
    <s v="99400"/>
    <x v="2"/>
    <x v="0"/>
    <b v="0"/>
    <s v="INGENICO INTERNATIONAL "/>
    <s v="2085"/>
    <x v="3"/>
    <m/>
    <s v="02 9997 0930"/>
    <s v="FD"/>
    <m/>
    <m/>
    <m/>
    <n v="8002"/>
    <n v="320"/>
    <n v="8002"/>
    <n v="8002"/>
    <s v="Wednesday 09:00-17:30"/>
    <m/>
    <s v="INSTALLED VX570 08/08/2009 JOB[1043076]"/>
    <m/>
    <b v="0"/>
    <m/>
    <s v="NEW"/>
    <s v="NSW"/>
    <m/>
    <d v="2019-11-13T10:17:13"/>
    <d v="2019-11-13T10:15:48"/>
    <d v="2019-11-13T10:20:39"/>
    <d v="2019-11-13T14:15:00"/>
    <n v="0"/>
    <m/>
    <m/>
    <m/>
    <m/>
    <m/>
    <m/>
    <m/>
    <m/>
    <m/>
    <m/>
    <d v="2019-11-13T10:21:05"/>
    <m/>
    <b v="0"/>
    <b v="1"/>
    <m/>
    <b v="1"/>
    <m/>
    <m/>
    <m/>
    <b v="1"/>
    <m/>
    <b v="1"/>
    <m/>
    <b v="1"/>
    <b v="1"/>
    <m/>
    <m/>
    <n v="212"/>
    <n v="1459"/>
    <n v="4183"/>
    <n v="1"/>
    <n v="4"/>
    <n v="2"/>
    <n v="1"/>
    <b v="1"/>
    <m/>
    <m/>
    <m/>
    <m/>
    <m/>
    <m/>
    <m/>
    <m/>
    <m/>
    <m/>
    <m/>
    <m/>
    <m/>
    <m/>
    <m/>
    <m/>
    <s v="VX570"/>
    <s v="5 FD MISC"/>
    <s v="TRANSFER TO MERCHANT SERVICES"/>
    <s v="COMPLETE"/>
    <s v="4 - SIGNIFICANT"/>
    <s v="ASSIGNED"/>
    <s v="SUITE 1/3 MINNA CLOSE "/>
    <m/>
    <s v="BELROSE "/>
    <s v="Fri 22/11/2019 18:24"/>
    <s v="Wed 13/11/2019 10:15"/>
    <s v="Wed 13/11/2019 14:15"/>
    <x v="72"/>
    <m/>
    <m/>
    <m/>
    <m/>
    <m/>
    <s v="EMAIL"/>
    <s v="SERVICEDESK@KEYCORP.NET"/>
    <s v="LUKE"/>
    <b v="0"/>
    <m/>
    <s v="METRO"/>
    <m/>
    <m/>
    <n v="-33.703378299999997"/>
    <n v="151.2086505"/>
    <s v="&lt;21&gt;&lt;/21&gt;&lt;83&gt;&lt;/83&gt;&lt;130&gt;&lt;/130&gt;"/>
    <s v="MISC"/>
    <n v="0"/>
    <n v="0"/>
  </r>
  <r>
    <s v="20191108786"/>
    <x v="0"/>
    <s v="50636485"/>
    <s v="01"/>
    <s v="42298585476281"/>
    <s v="50636485"/>
    <x v="2"/>
    <x v="0"/>
    <b v="0"/>
    <s v="RACQ TRAVEL ROBINA"/>
    <s v="4230"/>
    <x v="65"/>
    <m/>
    <s v="0755931655"/>
    <s v="F5"/>
    <m/>
    <m/>
    <m/>
    <n v="8003"/>
    <n v="320"/>
    <n v="8003"/>
    <n v="8003"/>
    <s v="Wednesday "/>
    <m/>
    <s v="INSTALLED MOVE5000 16/07/2019 JOB[3154011]"/>
    <m/>
    <b v="0"/>
    <m/>
    <s v="NEW"/>
    <s v="QLD"/>
    <m/>
    <d v="2019-11-13T10:26:23"/>
    <d v="2019-11-13T10:26:16"/>
    <d v="2019-11-13T10:31:25"/>
    <d v="2019-11-16T10:30:00"/>
    <n v="-60"/>
    <m/>
    <m/>
    <m/>
    <m/>
    <m/>
    <m/>
    <m/>
    <m/>
    <m/>
    <m/>
    <d v="2019-11-13T10:32:04"/>
    <m/>
    <b v="0"/>
    <b v="1"/>
    <m/>
    <b v="1"/>
    <m/>
    <m/>
    <m/>
    <b v="1"/>
    <m/>
    <b v="1"/>
    <m/>
    <b v="1"/>
    <b v="1"/>
    <m/>
    <m/>
    <n v="419"/>
    <n v="1250"/>
    <n v="3689"/>
    <n v="1"/>
    <n v="4"/>
    <n v="2"/>
    <n v="4"/>
    <b v="1"/>
    <m/>
    <m/>
    <m/>
    <m/>
    <m/>
    <m/>
    <m/>
    <m/>
    <m/>
    <m/>
    <m/>
    <m/>
    <m/>
    <m/>
    <m/>
    <m/>
    <s v="FDM MOVE5000"/>
    <s v="HOW DO I"/>
    <s v="REFUND"/>
    <s v="COMPLETE"/>
    <s v="4 - SIGNIFICANT"/>
    <s v="ASSIGNED"/>
    <s v="19 ROBINA TOWN CENTRE DR"/>
    <s v=" "/>
    <s v="ROBINA TOWN CENTRE"/>
    <s v="Fri 22/11/2019 18:24"/>
    <s v="Wed 13/11/2019 10:26"/>
    <s v="Sat 16/11/2019 10:30"/>
    <x v="73"/>
    <m/>
    <m/>
    <m/>
    <m/>
    <m/>
    <s v="EMAIL"/>
    <s v="SERVICEDESK@KEYCORP.NET"/>
    <s v="LUKE"/>
    <b v="0"/>
    <m/>
    <s v="REMOTE"/>
    <m/>
    <m/>
    <n v="-28.077307000000001"/>
    <n v="153.3853076"/>
    <s v="&lt;21&gt;&lt;/21&gt;&lt;83&gt;&lt;/83&gt;&lt;130&gt;&lt;/130&gt;"/>
    <s v="MOVE5000"/>
    <n v="0"/>
    <n v="0"/>
  </r>
  <r>
    <s v="20191108788"/>
    <x v="0"/>
    <s v="25568800"/>
    <s v="01"/>
    <s v="42298585336279"/>
    <s v="25568800"/>
    <x v="2"/>
    <x v="0"/>
    <b v="0"/>
    <s v="KINDERGARDEN HORNINGSEA PARK"/>
    <s v="2171"/>
    <x v="66"/>
    <m/>
    <s v="0287837233"/>
    <s v="F5"/>
    <m/>
    <m/>
    <m/>
    <n v="8011"/>
    <n v="320"/>
    <n v="8011"/>
    <n v="8011"/>
    <s v="Wednesday "/>
    <m/>
    <s v="UPGRADED TO MOVE5000 21/10/2019 JOB[3179502]"/>
    <m/>
    <b v="0"/>
    <m/>
    <s v="NEW"/>
    <s v="NSW"/>
    <m/>
    <d v="2019-11-13T10:28:28"/>
    <d v="2019-11-13T10:28:09"/>
    <d v="2019-11-13T10:33:12"/>
    <d v="2019-11-13T14:30:00"/>
    <n v="0"/>
    <m/>
    <m/>
    <m/>
    <m/>
    <m/>
    <m/>
    <m/>
    <m/>
    <m/>
    <m/>
    <d v="2019-11-13T10:33:47"/>
    <m/>
    <b v="0"/>
    <b v="1"/>
    <m/>
    <b v="1"/>
    <m/>
    <m/>
    <m/>
    <b v="1"/>
    <m/>
    <b v="1"/>
    <m/>
    <b v="1"/>
    <b v="1"/>
    <m/>
    <m/>
    <n v="419"/>
    <n v="1250"/>
    <n v="4150"/>
    <n v="1"/>
    <n v="4"/>
    <n v="2"/>
    <n v="1"/>
    <b v="1"/>
    <m/>
    <m/>
    <m/>
    <m/>
    <m/>
    <m/>
    <m/>
    <m/>
    <m/>
    <m/>
    <m/>
    <m/>
    <m/>
    <m/>
    <m/>
    <m/>
    <s v="FDM MOVE5000"/>
    <s v="HOW DO I"/>
    <s v="MOTO"/>
    <s v="COMPLETE"/>
    <s v="4 - SIGNIFICANT"/>
    <s v="ASSIGNED"/>
    <s v="2083 HORNINGSEA PARK DRIVE"/>
    <s v=" "/>
    <s v="HORNINGSEA PARK"/>
    <s v="Fri 22/11/2019 18:24"/>
    <s v="Wed 13/11/2019 10:28"/>
    <s v="Wed 13/11/2019 14:30"/>
    <x v="74"/>
    <m/>
    <m/>
    <m/>
    <m/>
    <m/>
    <s v="EMAIL"/>
    <s v="SERVICEDESK@KEYCORP.NET"/>
    <s v="LUKE"/>
    <b v="0"/>
    <m/>
    <s v="METRO"/>
    <m/>
    <m/>
    <n v="-33.9487953"/>
    <n v="150.84539119999999"/>
    <s v="&lt;21&gt;&lt;/21&gt;&lt;83&gt;&lt;/83&gt;&lt;130&gt;&lt;/130&gt;"/>
    <s v="MOVE5000"/>
    <n v="0"/>
    <n v="0"/>
  </r>
  <r>
    <s v="20191108803"/>
    <x v="0"/>
    <s v="99400"/>
    <s v="01"/>
    <s v="DEFAULT"/>
    <s v="99400"/>
    <x v="2"/>
    <x v="0"/>
    <b v="0"/>
    <s v="INGENICO INTERNATIONAL "/>
    <s v="2085"/>
    <x v="3"/>
    <m/>
    <s v="02 9997 0930"/>
    <s v="FD"/>
    <m/>
    <m/>
    <m/>
    <n v="8004"/>
    <n v="320"/>
    <n v="8004"/>
    <n v="8004"/>
    <s v="Wednesday 09:00-17:30"/>
    <m/>
    <s v="INSTALLED VX570 08/08/2009 JOB[1043076]"/>
    <m/>
    <b v="0"/>
    <m/>
    <s v="NEW"/>
    <s v="NSW"/>
    <m/>
    <d v="2019-11-13T10:41:53"/>
    <d v="2019-11-13T10:37:01"/>
    <d v="2019-11-13T10:42:42"/>
    <d v="2019-11-13T14:40:00"/>
    <n v="0"/>
    <m/>
    <m/>
    <m/>
    <m/>
    <m/>
    <m/>
    <m/>
    <m/>
    <m/>
    <m/>
    <d v="2019-11-13T10:46:32"/>
    <m/>
    <b v="0"/>
    <b v="1"/>
    <m/>
    <b v="1"/>
    <m/>
    <m/>
    <m/>
    <b v="1"/>
    <m/>
    <b v="1"/>
    <m/>
    <b v="1"/>
    <b v="1"/>
    <m/>
    <m/>
    <n v="212"/>
    <n v="1900"/>
    <n v="5454"/>
    <n v="1"/>
    <n v="4"/>
    <n v="2"/>
    <n v="1"/>
    <b v="1"/>
    <m/>
    <m/>
    <m/>
    <m/>
    <m/>
    <m/>
    <m/>
    <m/>
    <m/>
    <m/>
    <m/>
    <m/>
    <m/>
    <m/>
    <m/>
    <m/>
    <s v="VX570"/>
    <s v="BOQ MERCHANT"/>
    <s v="BOQ MERCHANT"/>
    <s v="COMPLETE"/>
    <s v="4 - SIGNIFICANT"/>
    <s v="ASSIGNED"/>
    <s v="SUITE 1/3 MINNA CLOSE "/>
    <m/>
    <s v="BELROSE "/>
    <s v="Fri 22/11/2019 18:24"/>
    <s v="Wed 13/11/2019 10:37"/>
    <s v="Wed 13/11/2019 14:40"/>
    <x v="75"/>
    <m/>
    <m/>
    <m/>
    <m/>
    <m/>
    <s v="EMAIL"/>
    <s v="SERVICEDESK@KEYCORP.NET"/>
    <s v="LUKE"/>
    <b v="0"/>
    <m/>
    <s v="METRO"/>
    <m/>
    <m/>
    <n v="-33.703378299999997"/>
    <n v="151.2086505"/>
    <s v="&lt;21&gt;&lt;/21&gt;&lt;83&gt;&lt;/83&gt;&lt;130&gt;&lt;/130&gt;"/>
    <s v="MISC"/>
    <n v="0"/>
    <n v="0"/>
  </r>
  <r>
    <s v="20191108807"/>
    <x v="0"/>
    <s v="50615374"/>
    <s v="01"/>
    <s v="42298585294767"/>
    <s v="50615374"/>
    <x v="2"/>
    <x v="0"/>
    <b v="0"/>
    <s v="NIMBIN BUILDING MATERI"/>
    <s v="2480"/>
    <x v="67"/>
    <m/>
    <s v="0266891206"/>
    <s v="FT"/>
    <m/>
    <m/>
    <m/>
    <n v="8002"/>
    <n v="320"/>
    <n v="8002"/>
    <n v="8002"/>
    <s v="Wednesday "/>
    <m/>
    <s v="UPGRADED TO XAC T103 10/08/2015 JOB[2130943]"/>
    <m/>
    <b v="0"/>
    <m/>
    <s v="NEW"/>
    <s v="NSW"/>
    <m/>
    <d v="2019-11-13T10:39:47"/>
    <d v="2019-11-13T10:39:30"/>
    <d v="2019-11-13T10:48:19"/>
    <d v="2019-11-14T10:40:00"/>
    <n v="0"/>
    <m/>
    <m/>
    <m/>
    <m/>
    <m/>
    <m/>
    <m/>
    <m/>
    <m/>
    <m/>
    <d v="2019-11-13T10:48:36"/>
    <m/>
    <b v="0"/>
    <b v="1"/>
    <m/>
    <b v="1"/>
    <m/>
    <m/>
    <m/>
    <b v="1"/>
    <m/>
    <b v="1"/>
    <m/>
    <b v="1"/>
    <b v="1"/>
    <m/>
    <m/>
    <n v="353"/>
    <n v="1459"/>
    <n v="4183"/>
    <n v="1"/>
    <n v="4"/>
    <n v="2"/>
    <n v="2"/>
    <b v="1"/>
    <m/>
    <m/>
    <m/>
    <m/>
    <m/>
    <m/>
    <m/>
    <m/>
    <m/>
    <m/>
    <m/>
    <m/>
    <m/>
    <m/>
    <m/>
    <m/>
    <s v="XAC T103"/>
    <s v="5 FD MISC"/>
    <s v="TRANSFER TO MERCHANT SERVICES"/>
    <s v="COMPLETE"/>
    <s v="4 - SIGNIFICANT"/>
    <s v="ASSIGNED"/>
    <s v="50 GUNGAS RD"/>
    <s v=" "/>
    <s v="NIMBIN"/>
    <s v="Fri 22/11/2019 18:24"/>
    <s v="Wed 13/11/2019 10:39"/>
    <s v="Thu 14/11/2019 10:40"/>
    <x v="76"/>
    <m/>
    <m/>
    <m/>
    <m/>
    <m/>
    <s v="EMAIL"/>
    <s v="SERVICEDESK@KEYCORP.NET"/>
    <s v="LUKE"/>
    <b v="0"/>
    <m/>
    <s v="COUNTRY"/>
    <m/>
    <m/>
    <n v="-28.585792999999999"/>
    <n v="153.23811599999999"/>
    <s v="&lt;21&gt;&lt;/21&gt;&lt;83&gt;19186&lt;/83&gt;"/>
    <s v="XAC T103"/>
    <n v="0"/>
    <n v="0"/>
  </r>
  <r>
    <s v="20191108834"/>
    <x v="0"/>
    <s v="25509600"/>
    <s v="01"/>
    <s v="000007187"/>
    <s v="25509600"/>
    <x v="2"/>
    <x v="0"/>
    <b v="0"/>
    <s v="CPJ QLD PTY LTD"/>
    <s v="4562"/>
    <x v="68"/>
    <m/>
    <s v="0499994016"/>
    <s v="F5"/>
    <m/>
    <m/>
    <m/>
    <n v="8011"/>
    <n v="320"/>
    <n v="8011"/>
    <n v="8011"/>
    <s v="Wednesday "/>
    <m/>
    <s v="INSTALLED MOVE5000 07/05/2019 JOB[3109895]"/>
    <m/>
    <b v="0"/>
    <m/>
    <s v="NEW"/>
    <s v="QLD"/>
    <m/>
    <d v="2019-11-13T10:53:11"/>
    <d v="2019-11-13T10:53:01"/>
    <d v="2019-11-13T10:59:26"/>
    <d v="2019-11-14T10:55:00"/>
    <n v="-60"/>
    <m/>
    <m/>
    <m/>
    <m/>
    <m/>
    <m/>
    <m/>
    <m/>
    <m/>
    <m/>
    <d v="2019-11-13T11:00:03"/>
    <m/>
    <b v="0"/>
    <b v="1"/>
    <m/>
    <b v="1"/>
    <m/>
    <m/>
    <m/>
    <b v="1"/>
    <m/>
    <b v="1"/>
    <m/>
    <b v="1"/>
    <b v="1"/>
    <m/>
    <m/>
    <n v="419"/>
    <n v="1897"/>
    <n v="5442"/>
    <n v="1"/>
    <n v="4"/>
    <n v="2"/>
    <n v="3"/>
    <b v="1"/>
    <m/>
    <m/>
    <m/>
    <m/>
    <m/>
    <m/>
    <m/>
    <m/>
    <m/>
    <m/>
    <m/>
    <m/>
    <m/>
    <m/>
    <m/>
    <m/>
    <s v="FDM MOVE5000"/>
    <s v="PINPAD FROZEN"/>
    <s v="FROZEN ON PROCESSING"/>
    <s v="COMPLETE"/>
    <s v="4 - SIGNIFICANT"/>
    <s v="ASSIGNED"/>
    <s v="7 COOK STREET"/>
    <s v=" "/>
    <s v="EUMUNDI"/>
    <s v="Fri 22/11/2019 18:24"/>
    <s v="Wed 13/11/2019 10:53"/>
    <s v="Thu 14/11/2019 10:55"/>
    <x v="77"/>
    <m/>
    <m/>
    <m/>
    <m/>
    <m/>
    <s v="EMAIL"/>
    <s v="SERVICEDESK@KEYCORP.NET"/>
    <s v="LUKE"/>
    <b v="0"/>
    <m/>
    <s v="PROVINCIAL"/>
    <m/>
    <m/>
    <n v="-26.473383200000001"/>
    <n v="152.95104860000001"/>
    <s v="&lt;21&gt;&lt;/21&gt;&lt;83&gt;&lt;/83&gt;"/>
    <s v="MOVE5000"/>
    <n v="0"/>
    <n v="0"/>
  </r>
  <r>
    <s v="20191108840"/>
    <x v="0"/>
    <s v="50637825"/>
    <s v="01"/>
    <s v="42298585486736"/>
    <s v="50637825"/>
    <x v="6"/>
    <x v="0"/>
    <b v="0"/>
    <s v="EMJAYS COFFEE"/>
    <s v="4558"/>
    <x v="69"/>
    <m/>
    <s v="0413929440"/>
    <s v="F5"/>
    <m/>
    <m/>
    <m/>
    <n v="8007"/>
    <n v="320"/>
    <n v="8007"/>
    <n v="8007"/>
    <s v="Wednesday 08:30-17:00"/>
    <m/>
    <s v="INSTALLED MOVE5000 15/10/2019 JOB[3209349]"/>
    <m/>
    <b v="0"/>
    <m/>
    <s v="NEW"/>
    <s v="QLD"/>
    <m/>
    <d v="2019-11-13T10:56:15"/>
    <d v="2019-11-13T10:56:06"/>
    <d v="2019-11-13T10:58:37"/>
    <d v="2019-11-14T11:00:00"/>
    <n v="-60"/>
    <m/>
    <m/>
    <m/>
    <m/>
    <m/>
    <m/>
    <m/>
    <m/>
    <m/>
    <m/>
    <d v="2019-11-13T10:59:14"/>
    <m/>
    <b v="0"/>
    <b v="1"/>
    <m/>
    <b v="1"/>
    <m/>
    <m/>
    <m/>
    <b v="1"/>
    <m/>
    <b v="1"/>
    <m/>
    <b v="1"/>
    <b v="1"/>
    <m/>
    <m/>
    <n v="419"/>
    <n v="1250"/>
    <n v="5312"/>
    <n v="1"/>
    <n v="4"/>
    <n v="2"/>
    <n v="3"/>
    <b v="1"/>
    <m/>
    <m/>
    <m/>
    <m/>
    <m/>
    <m/>
    <m/>
    <m/>
    <m/>
    <m/>
    <m/>
    <m/>
    <m/>
    <m/>
    <m/>
    <m/>
    <s v="FDM MOVE5000"/>
    <s v="HOW DO I"/>
    <s v="ORDER STATIONERY"/>
    <s v="COMPLETE"/>
    <s v="4 - SIGNIFICANT"/>
    <s v="ASSIGNED"/>
    <s v="SHOP 12 ,11-55 MAROOCHY BLV   _x0009_"/>
    <s v=" "/>
    <s v="MAROOCHYDORE"/>
    <s v="Fri 22/11/2019 18:24"/>
    <s v="Wed 13/11/2019 10:56"/>
    <s v="Thu 14/11/2019 11:00"/>
    <x v="78"/>
    <m/>
    <m/>
    <m/>
    <m/>
    <m/>
    <s v="EMAIL"/>
    <s v="SERVICEDESK@KEYCORP.NET"/>
    <s v="LUKE"/>
    <b v="0"/>
    <m/>
    <s v="PROVINCIAL"/>
    <m/>
    <m/>
    <n v="-26.660296299999999"/>
    <n v="153.08375369999999"/>
    <s v="&lt;21&gt;&lt;/21&gt;&lt;83&gt;&lt;/83&gt;&lt;130&gt;&lt;/130&gt;"/>
    <s v="MOVE5000"/>
    <n v="0"/>
    <n v="0"/>
  </r>
  <r>
    <s v="20191108854"/>
    <x v="0"/>
    <s v="50638047"/>
    <s v="01"/>
    <s v="42298585487700"/>
    <s v="50638047"/>
    <x v="27"/>
    <x v="0"/>
    <b v="0"/>
    <s v="SANDWICH CHEFS"/>
    <s v="2650"/>
    <x v="70"/>
    <m/>
    <s v="0488936397"/>
    <s v="F7"/>
    <m/>
    <m/>
    <m/>
    <n v="8005"/>
    <n v="321"/>
    <n v="8005"/>
    <n v="8005"/>
    <s v="Wednesday "/>
    <m/>
    <s v="INSTALLED MOVE5000POS 28/10/2019 JOB[3217190]"/>
    <m/>
    <b v="0"/>
    <m/>
    <s v="NEW"/>
    <s v="NSW"/>
    <m/>
    <d v="2019-11-13T11:05:11"/>
    <d v="2019-11-13T11:04:33"/>
    <d v="2019-11-13T11:12:23"/>
    <d v="2019-11-16T11:05:00"/>
    <n v="0"/>
    <m/>
    <m/>
    <m/>
    <m/>
    <m/>
    <m/>
    <d v="2019-11-13T08:13:00"/>
    <n v="0"/>
    <d v="2019-11-13T08:13:00"/>
    <n v="0"/>
    <d v="2019-11-13T11:13:45"/>
    <m/>
    <b v="0"/>
    <b v="1"/>
    <m/>
    <b v="1"/>
    <m/>
    <m/>
    <m/>
    <b v="1"/>
    <m/>
    <b v="1"/>
    <m/>
    <b v="1"/>
    <b v="1"/>
    <m/>
    <m/>
    <n v="441"/>
    <n v="1897"/>
    <n v="5436"/>
    <n v="1"/>
    <n v="4"/>
    <n v="2"/>
    <n v="4"/>
    <b v="1"/>
    <m/>
    <m/>
    <m/>
    <m/>
    <m/>
    <m/>
    <m/>
    <m/>
    <m/>
    <m/>
    <m/>
    <m/>
    <m/>
    <m/>
    <m/>
    <m/>
    <s v="FDM MOVE5000 POSGATE"/>
    <s v="PINPAD FROZEN"/>
    <s v="FROZEN ON BLACK SCREEN"/>
    <s v="COMPLETE"/>
    <s v="4 - SIGNIFICANT"/>
    <s v="ASSIGNED"/>
    <s v="SHOP 38 / 87 BAYLIS ST"/>
    <s v=" "/>
    <s v="WAGGA WAGGA"/>
    <s v="Fri 22/11/2019 18:24"/>
    <s v="Wed 13/11/2019 11:04"/>
    <s v="Sat 16/11/2019 11:05"/>
    <x v="79"/>
    <m/>
    <m/>
    <m/>
    <d v="2019-11-13T08:13:00"/>
    <d v="2019-11-13T08:13:00"/>
    <s v="EMAIL"/>
    <s v="MCHECKLEY@KEYCORP"/>
    <m/>
    <b v="1"/>
    <m/>
    <s v="REMOTE"/>
    <m/>
    <m/>
    <n v="-35.115105300000003"/>
    <n v="147.3701792"/>
    <s v="&lt;21&gt;&lt;/21&gt;&lt;83&gt;&lt;/83&gt;&lt;130&gt;&lt;/130&gt;&lt;38&gt;&lt;/38&gt;&lt;71&gt;&lt;/71&gt;&lt;40&gt;&lt;/40&gt;&lt;41&gt;&lt;/41&gt;&lt;68&gt;&lt;/68&gt;&lt;46&gt;&lt;/46&gt;&lt;72&gt;&lt;/72&gt;&lt;73&gt;&lt;/73&gt;&lt;74&gt;&lt;/74&gt;&lt;75&gt;&lt;/75&gt;&lt;76&gt;&lt;/76&gt;&lt;77&gt;&lt;/77&gt;&lt;58&gt;&lt;/58&gt;&lt;59&gt;&lt;/59&gt;&lt;60&gt;&lt;/60&gt;&lt;61&gt;&lt;/61&gt;&lt;62&gt;&lt;/62&gt;&lt;63&gt;&lt;/63&gt;&lt;64&gt;&lt;/64&gt;&lt;65&gt;&lt;/65&gt;&lt;66&gt;&lt;/66&gt;"/>
    <s v="MOVE5000POS"/>
    <n v="0"/>
    <n v="0"/>
  </r>
  <r>
    <s v="20191108870"/>
    <x v="0"/>
    <s v="50627770"/>
    <s v="01"/>
    <s v="42298585401552"/>
    <s v="50627770"/>
    <x v="28"/>
    <x v="0"/>
    <b v="0"/>
    <s v="THE LUCKY CHARM MEADOW SPRINGS"/>
    <s v="6210"/>
    <x v="71"/>
    <m/>
    <s v="0895816212"/>
    <s v="F6"/>
    <m/>
    <m/>
    <m/>
    <n v="8003"/>
    <n v="320"/>
    <n v="8003"/>
    <n v="8003"/>
    <s v="Wednesday 07:30-17:00"/>
    <m/>
    <s v="UPGRADED TO MOVE5000INT 29/11/2017 JOB[2813493]"/>
    <m/>
    <b v="0"/>
    <m/>
    <s v="NEW"/>
    <s v="WA"/>
    <m/>
    <d v="2019-11-13T11:13:48"/>
    <d v="2019-11-13T11:13:33"/>
    <d v="2019-11-13T11:35:14"/>
    <d v="2019-11-13T15:15:00"/>
    <n v="-180"/>
    <m/>
    <m/>
    <m/>
    <m/>
    <m/>
    <m/>
    <m/>
    <m/>
    <m/>
    <m/>
    <d v="2019-11-13T11:37:22"/>
    <m/>
    <b v="0"/>
    <b v="1"/>
    <m/>
    <b v="1"/>
    <m/>
    <m/>
    <m/>
    <b v="1"/>
    <m/>
    <b v="1"/>
    <m/>
    <b v="1"/>
    <b v="1"/>
    <m/>
    <m/>
    <n v="420"/>
    <n v="1771"/>
    <n v="5322"/>
    <n v="1"/>
    <n v="4"/>
    <n v="2"/>
    <n v="1"/>
    <b v="1"/>
    <m/>
    <m/>
    <m/>
    <m/>
    <m/>
    <m/>
    <m/>
    <m/>
    <m/>
    <m/>
    <m/>
    <m/>
    <m/>
    <m/>
    <m/>
    <m/>
    <s v="FDM MOVE5000INT"/>
    <s v="COMMUNICATION"/>
    <s v="HOST RESPONSE ERROR"/>
    <s v="COMPLETE"/>
    <s v="4 - SIGNIFICANT"/>
    <s v="ASSIGNED"/>
    <s v="SHOP 9 25 MEADOW SPRINGS DR"/>
    <s v=" "/>
    <s v="MEADOW SPRINGS"/>
    <s v="Fri 22/11/2019 18:24"/>
    <s v="Wed 13/11/2019 11:13"/>
    <s v="Wed 13/11/2019 15:15"/>
    <x v="80"/>
    <m/>
    <m/>
    <m/>
    <m/>
    <m/>
    <s v="EMAIL"/>
    <s v="SERVICEDESK@KEYCORP.NET"/>
    <s v="LUKE"/>
    <b v="0"/>
    <m/>
    <s v="METRO"/>
    <m/>
    <m/>
    <n v="-32.493301500000001"/>
    <n v="115.7479414"/>
    <s v="&lt;21/&gt;&lt;83/&gt;&lt;38/&gt;&lt;71/&gt;&lt;40/&gt;&lt;41/&gt;&lt;68/&gt;&lt;46/&gt;&lt;72/&gt;&lt;73/&gt;&lt;74/&gt;&lt;75/&gt;&lt;76/&gt;&lt;77/&gt;&lt;58/&gt;&lt;59/&gt;&lt;60/&gt;&lt;61/&gt;&lt;62/&gt;&lt;63/&gt;&lt;64/&gt;&lt;65/&gt;&lt;66/&gt;&lt;131&gt;SERIAL&lt;/131&gt;&lt;132&gt;PC-Eftpos&lt;/132&gt;"/>
    <s v="MOVE5000INT"/>
    <n v="0"/>
    <n v="0"/>
  </r>
  <r>
    <s v="20191108871"/>
    <x v="0"/>
    <s v="99400"/>
    <s v="01"/>
    <s v="DEFAULT"/>
    <s v="99400"/>
    <x v="2"/>
    <x v="0"/>
    <b v="0"/>
    <s v="INGENICO INTERNATIONAL "/>
    <s v="2085"/>
    <x v="3"/>
    <m/>
    <s v="02 9997 0930"/>
    <s v="FD"/>
    <m/>
    <m/>
    <m/>
    <n v="8011"/>
    <n v="320"/>
    <n v="8011"/>
    <n v="8011"/>
    <s v="Wednesday 09:00-17:30"/>
    <m/>
    <s v="INSTALLED VX570 08/08/2009 JOB[1043076]"/>
    <m/>
    <b v="0"/>
    <m/>
    <s v="NEW"/>
    <s v="NSW"/>
    <m/>
    <d v="2019-11-13T11:13:52"/>
    <d v="2019-11-13T11:13:39"/>
    <d v="2019-11-14T09:34:09"/>
    <d v="2019-11-13T15:15:00"/>
    <n v="0"/>
    <m/>
    <m/>
    <m/>
    <m/>
    <m/>
    <m/>
    <m/>
    <m/>
    <m/>
    <m/>
    <d v="2019-11-14T09:34:49"/>
    <m/>
    <b v="0"/>
    <b v="1"/>
    <m/>
    <b v="1"/>
    <m/>
    <m/>
    <m/>
    <b v="1"/>
    <m/>
    <b v="1"/>
    <m/>
    <b v="1"/>
    <b v="1"/>
    <m/>
    <m/>
    <n v="212"/>
    <n v="1459"/>
    <n v="4130"/>
    <n v="3"/>
    <n v="4"/>
    <n v="2"/>
    <n v="1"/>
    <b v="0"/>
    <m/>
    <m/>
    <m/>
    <m/>
    <m/>
    <m/>
    <m/>
    <m/>
    <m/>
    <m/>
    <m/>
    <m/>
    <m/>
    <m/>
    <n v="12"/>
    <m/>
    <s v="VX570"/>
    <s v="5 FD MISC"/>
    <s v="CLOSED CALL ENQUIRY"/>
    <s v="CANCELLED"/>
    <s v="4 - SIGNIFICANT"/>
    <s v="ASSIGNED"/>
    <s v="SUITE 1/3 MINNA CLOSE "/>
    <m/>
    <s v="BELROSE "/>
    <s v="Fri 22/11/2019 18:24"/>
    <s v="Wed 13/11/2019 11:13"/>
    <s v="Wed 13/11/2019 15:15"/>
    <x v="81"/>
    <m/>
    <m/>
    <m/>
    <m/>
    <m/>
    <s v="EMAIL"/>
    <s v="SERVICEDESK@KEYCORP.NET"/>
    <s v="LUKE"/>
    <b v="0"/>
    <m/>
    <s v="METRO"/>
    <m/>
    <m/>
    <n v="-33.703378299999997"/>
    <n v="151.2086505"/>
    <s v="&lt;21&gt;&lt;/21&gt;&lt;83&gt;&lt;/83&gt;&lt;130&gt;&lt;/130&gt;"/>
    <s v="MISC"/>
    <n v="0"/>
    <n v="0"/>
  </r>
  <r>
    <s v="20191108872"/>
    <x v="0"/>
    <s v="25264900"/>
    <s v="01"/>
    <s v="42298585401552"/>
    <s v="25264900"/>
    <x v="2"/>
    <x v="0"/>
    <b v="0"/>
    <s v="THE LUCKY CHARM MEADOW SPRINGS"/>
    <s v="6210"/>
    <x v="71"/>
    <m/>
    <s v="0895816212"/>
    <s v="F6"/>
    <m/>
    <m/>
    <m/>
    <n v="8003"/>
    <n v="320"/>
    <n v="8003"/>
    <n v="8003"/>
    <s v="Wednesday "/>
    <m/>
    <s v="UPGRADED TO MOVE5000INT 29/11/2017 JOB[2815004]"/>
    <m/>
    <b v="0"/>
    <m/>
    <s v="NEW"/>
    <s v="WA"/>
    <m/>
    <d v="2019-11-13T11:14:11"/>
    <d v="2019-11-13T11:13:57"/>
    <d v="2019-11-13T11:34:40"/>
    <d v="2019-11-13T15:15:00"/>
    <n v="-180"/>
    <m/>
    <m/>
    <m/>
    <m/>
    <m/>
    <m/>
    <m/>
    <m/>
    <m/>
    <m/>
    <d v="2019-11-13T11:37:33"/>
    <m/>
    <b v="0"/>
    <b v="1"/>
    <m/>
    <b v="1"/>
    <m/>
    <m/>
    <m/>
    <b v="1"/>
    <m/>
    <b v="1"/>
    <m/>
    <b v="1"/>
    <b v="1"/>
    <m/>
    <m/>
    <n v="420"/>
    <n v="1771"/>
    <n v="5322"/>
    <n v="1"/>
    <n v="4"/>
    <n v="2"/>
    <n v="1"/>
    <b v="1"/>
    <m/>
    <m/>
    <m/>
    <m/>
    <m/>
    <m/>
    <m/>
    <m/>
    <m/>
    <m/>
    <m/>
    <m/>
    <m/>
    <m/>
    <m/>
    <m/>
    <s v="FDM MOVE5000INT"/>
    <s v="COMMUNICATION"/>
    <s v="HOST RESPONSE ERROR"/>
    <s v="COMPLETE"/>
    <s v="4 - SIGNIFICANT"/>
    <s v="ASSIGNED"/>
    <s v="9 25 MEADOW SPRINGS DR"/>
    <s v=" "/>
    <s v="MEADOW SPRINGS"/>
    <s v="Fri 22/11/2019 18:24"/>
    <s v="Wed 13/11/2019 11:13"/>
    <s v="Wed 13/11/2019 15:15"/>
    <x v="80"/>
    <m/>
    <m/>
    <m/>
    <m/>
    <m/>
    <s v="EMAIL"/>
    <s v="SERVICEDESK@KEYCORP.NET"/>
    <s v="LUKE"/>
    <b v="0"/>
    <m/>
    <s v="METRO"/>
    <m/>
    <m/>
    <n v="-32.493301500000001"/>
    <n v="115.7479414"/>
    <s v="&lt;21/&gt;&lt;83/&gt;&lt;38/&gt;&lt;71/&gt;&lt;40/&gt;&lt;41/&gt;&lt;68/&gt;&lt;46/&gt;&lt;72/&gt;&lt;73/&gt;&lt;74/&gt;&lt;75/&gt;&lt;76/&gt;&lt;77/&gt;&lt;58/&gt;&lt;59/&gt;&lt;60/&gt;&lt;61/&gt;&lt;62/&gt;&lt;63/&gt;&lt;64/&gt;&lt;65/&gt;&lt;66/&gt;&lt;132&gt;PC-Eftpos&lt;/132&gt;&lt;131&gt;SERIAL&lt;/131&gt;"/>
    <s v="MOVE5000INT"/>
    <n v="0"/>
    <n v="0"/>
  </r>
  <r>
    <s v="20191108883"/>
    <x v="0"/>
    <s v="50629649"/>
    <s v="01"/>
    <s v="42298585416055"/>
    <s v="50629649"/>
    <x v="2"/>
    <x v="0"/>
    <b v="0"/>
    <s v="REGIONAL DEVELOPMENT AUSTRALIA FAR WEST"/>
    <s v="2880"/>
    <x v="55"/>
    <m/>
    <s v="0880878383"/>
    <s v="F5"/>
    <m/>
    <m/>
    <m/>
    <n v="8001"/>
    <n v="320"/>
    <n v="8001"/>
    <n v="8001"/>
    <s v="Wednesday "/>
    <m/>
    <s v="INSTALLED MOVE5000 05/04/2018 JOB[2880335]"/>
    <m/>
    <b v="0"/>
    <m/>
    <s v="NEW"/>
    <s v="NSW"/>
    <m/>
    <d v="2019-11-13T11:18:26"/>
    <d v="2019-11-13T11:18:11"/>
    <d v="2019-11-13T16:05:36"/>
    <d v="2019-11-16T11:20:00"/>
    <n v="0"/>
    <m/>
    <m/>
    <m/>
    <m/>
    <m/>
    <m/>
    <m/>
    <m/>
    <m/>
    <m/>
    <d v="2019-11-13T16:06:07"/>
    <m/>
    <b v="0"/>
    <b v="1"/>
    <m/>
    <b v="1"/>
    <m/>
    <m/>
    <m/>
    <b v="1"/>
    <m/>
    <b v="1"/>
    <m/>
    <b v="1"/>
    <b v="1"/>
    <m/>
    <m/>
    <n v="419"/>
    <n v="1250"/>
    <n v="3689"/>
    <n v="1"/>
    <n v="4"/>
    <n v="2"/>
    <n v="4"/>
    <b v="1"/>
    <m/>
    <m/>
    <m/>
    <m/>
    <m/>
    <m/>
    <m/>
    <m/>
    <m/>
    <m/>
    <m/>
    <m/>
    <m/>
    <m/>
    <m/>
    <m/>
    <s v="FDM MOVE5000"/>
    <s v="HOW DO I"/>
    <s v="REFUND"/>
    <s v="COMPLETE"/>
    <s v="4 - SIGNIFICANT"/>
    <s v="ASSIGNED"/>
    <s v="55 OXIDE STREET"/>
    <s v=" "/>
    <s v="BROKEN HILL"/>
    <s v="Fri 22/11/2019 18:24"/>
    <s v="Wed 13/11/2019 11:18"/>
    <s v="Sat 16/11/2019 11:20"/>
    <x v="82"/>
    <m/>
    <m/>
    <m/>
    <m/>
    <m/>
    <s v="EMAIL"/>
    <s v="SERVICEDESK@KEYCORP.NET"/>
    <s v="LUKE"/>
    <b v="0"/>
    <m/>
    <s v="REMOTE"/>
    <m/>
    <m/>
    <n v="-31.956283200000001"/>
    <n v="141.46678249999999"/>
    <s v="&lt;21&gt;&lt;/21&gt;&lt;83&gt;&lt;/83&gt;"/>
    <s v="MOVE5000"/>
    <n v="0"/>
    <n v="0"/>
  </r>
  <r>
    <s v="20191108888"/>
    <x v="0"/>
    <s v="25148100"/>
    <s v="01"/>
    <s v="42298585130730"/>
    <s v="25148100"/>
    <x v="2"/>
    <x v="0"/>
    <b v="0"/>
    <s v="DIRECT PAPER SUPPLIES"/>
    <s v="3195"/>
    <x v="72"/>
    <m/>
    <s v="0385866222"/>
    <s v="XM"/>
    <m/>
    <m/>
    <m/>
    <n v="8010"/>
    <n v="320"/>
    <n v="8010"/>
    <n v="8010"/>
    <s v="Wednesday "/>
    <m/>
    <s v="UPGRADED TO T103PMOBILE 02/06/2015 JOB[2116939]"/>
    <m/>
    <b v="0"/>
    <m/>
    <s v="NEW"/>
    <s v="VIC"/>
    <m/>
    <d v="2019-11-13T11:27:50"/>
    <d v="2019-11-13T11:19:55"/>
    <d v="2019-11-13T11:28:15"/>
    <d v="2019-11-13T15:20:00"/>
    <n v="0"/>
    <m/>
    <m/>
    <m/>
    <m/>
    <m/>
    <m/>
    <m/>
    <m/>
    <m/>
    <m/>
    <d v="2019-11-13T11:28:38"/>
    <m/>
    <b v="0"/>
    <b v="1"/>
    <m/>
    <b v="1"/>
    <m/>
    <m/>
    <m/>
    <b v="1"/>
    <m/>
    <b v="1"/>
    <m/>
    <b v="1"/>
    <b v="1"/>
    <m/>
    <m/>
    <n v="354"/>
    <n v="1459"/>
    <n v="1458"/>
    <n v="1"/>
    <n v="4"/>
    <n v="2"/>
    <n v="1"/>
    <b v="1"/>
    <m/>
    <m/>
    <m/>
    <m/>
    <m/>
    <m/>
    <m/>
    <m/>
    <m/>
    <m/>
    <m/>
    <m/>
    <m/>
    <m/>
    <m/>
    <m/>
    <s v="T103PMOBILE"/>
    <s v="5 FD MISC"/>
    <s v="PICK UP OF EQUIPMENT"/>
    <s v="COMPLETE"/>
    <s v="4 - SIGNIFICANT"/>
    <s v="ASSIGNED"/>
    <s v="60 BOND ST WEST"/>
    <s v=" "/>
    <s v="MORDIALLOC"/>
    <s v="Fri 22/11/2019 18:24"/>
    <s v="Wed 13/11/2019 11:19"/>
    <s v="Wed 13/11/2019 15:20"/>
    <x v="83"/>
    <m/>
    <m/>
    <m/>
    <m/>
    <m/>
    <s v="EMAIL"/>
    <s v="SERVICEDESK@KEYCORP.NET"/>
    <s v="LUKE"/>
    <b v="0"/>
    <m/>
    <s v="METRO"/>
    <m/>
    <m/>
    <n v="-37.992174200000001"/>
    <n v="145.09943860000001"/>
    <s v="&lt;21&gt;&lt;/21&gt;&lt;83&gt;17077&lt;/83&gt;"/>
    <s v="T103PMOBILE"/>
    <n v="0"/>
    <n v="0"/>
  </r>
  <r>
    <s v="20191108915"/>
    <x v="0"/>
    <s v="25260302"/>
    <s v="01"/>
    <s v="550199887030003"/>
    <s v="25260302"/>
    <x v="2"/>
    <x v="0"/>
    <b v="0"/>
    <s v="CBD CAKES"/>
    <s v="2000"/>
    <x v="35"/>
    <m/>
    <s v="0412909360"/>
    <s v="F5"/>
    <m/>
    <m/>
    <m/>
    <n v="8008"/>
    <n v="320"/>
    <n v="8008"/>
    <n v="8008"/>
    <s v="Wednesday 10:30-22:30"/>
    <m/>
    <s v="INSTALLED MOVE5000 28/10/2019 JOB[3218686]"/>
    <m/>
    <b v="0"/>
    <m/>
    <s v="NEW"/>
    <s v="NSW"/>
    <m/>
    <d v="2019-11-13T11:34:12"/>
    <d v="2019-11-13T11:33:39"/>
    <d v="2019-11-13T11:51:29"/>
    <d v="2019-11-13T15:35:00"/>
    <n v="0"/>
    <m/>
    <m/>
    <m/>
    <m/>
    <m/>
    <m/>
    <m/>
    <m/>
    <m/>
    <m/>
    <d v="2019-11-13T11:52:30"/>
    <m/>
    <b v="0"/>
    <b v="1"/>
    <m/>
    <b v="1"/>
    <m/>
    <m/>
    <m/>
    <b v="1"/>
    <m/>
    <b v="1"/>
    <m/>
    <b v="1"/>
    <b v="1"/>
    <m/>
    <m/>
    <n v="419"/>
    <n v="1250"/>
    <n v="3689"/>
    <n v="1"/>
    <n v="4"/>
    <n v="2"/>
    <n v="1"/>
    <b v="1"/>
    <m/>
    <m/>
    <m/>
    <m/>
    <m/>
    <m/>
    <m/>
    <m/>
    <m/>
    <m/>
    <m/>
    <m/>
    <m/>
    <m/>
    <m/>
    <m/>
    <s v="FDM MOVE5000"/>
    <s v="HOW DO I"/>
    <s v="REFUND"/>
    <s v="COMPLETE"/>
    <s v="4 - SIGNIFICANT"/>
    <s v="ASSIGNED"/>
    <s v="SHOP 6.02 MLC CENTRE 19 MARTIN PL"/>
    <s v=" "/>
    <s v="SYDNEY"/>
    <s v="Fri 22/11/2019 18:24"/>
    <s v="Wed 13/11/2019 11:33"/>
    <s v="Wed 13/11/2019 15:35"/>
    <x v="84"/>
    <m/>
    <m/>
    <m/>
    <m/>
    <m/>
    <s v="EMAIL"/>
    <s v="SERVICEDESK@KEYCORP.NET"/>
    <s v="LUKE"/>
    <b v="0"/>
    <m/>
    <s v="METRO"/>
    <m/>
    <m/>
    <n v="-33.868763600000001"/>
    <n v="151.2090293"/>
    <s v="&lt;21&gt;&lt;/21&gt;&lt;83&gt;&lt;/83&gt;&lt;130&gt;&lt;/130&gt;"/>
    <s v="MOVE5000"/>
    <n v="0"/>
    <n v="0"/>
  </r>
  <r>
    <s v="20191108917"/>
    <x v="1"/>
    <s v="50636971"/>
    <s v="01"/>
    <s v="42298585480093"/>
    <s v="50636971"/>
    <x v="29"/>
    <x v="0"/>
    <b v="0"/>
    <s v="CHARLIE CHANS BAR AND BOTTLE SHOP"/>
    <s v="2000"/>
    <x v="73"/>
    <m/>
    <s v="0415784980"/>
    <s v="F6"/>
    <m/>
    <m/>
    <m/>
    <n v="8009"/>
    <n v="320"/>
    <n v="8009"/>
    <n v="8009"/>
    <s v="Wednesday "/>
    <m/>
    <s v="INSTALLED MOVE5000INT 13/08/2019 JOB[3170486]"/>
    <m/>
    <b v="0"/>
    <m/>
    <s v="NEW"/>
    <s v="NSW"/>
    <m/>
    <d v="2019-11-13T11:34:22"/>
    <d v="2019-11-13T11:33:59"/>
    <d v="2019-11-13T11:54:14"/>
    <d v="2019-11-13T15:35:00"/>
    <n v="0"/>
    <m/>
    <m/>
    <m/>
    <m/>
    <m/>
    <m/>
    <m/>
    <m/>
    <m/>
    <m/>
    <d v="2019-11-13T11:54:41"/>
    <m/>
    <b v="0"/>
    <b v="1"/>
    <m/>
    <b v="1"/>
    <m/>
    <m/>
    <m/>
    <b v="1"/>
    <m/>
    <b v="1"/>
    <m/>
    <b v="1"/>
    <b v="1"/>
    <m/>
    <m/>
    <m/>
    <m/>
    <m/>
    <n v="1"/>
    <n v="4"/>
    <n v="2"/>
    <n v="1"/>
    <b v="1"/>
    <m/>
    <m/>
    <m/>
    <m/>
    <m/>
    <m/>
    <m/>
    <m/>
    <m/>
    <m/>
    <m/>
    <m/>
    <m/>
    <m/>
    <m/>
    <m/>
    <m/>
    <m/>
    <m/>
    <s v="COMPLETE"/>
    <s v="4 - SIGNIFICANT"/>
    <s v="ASSIGNED"/>
    <s v="631-635 GEORGE ST"/>
    <s v=" "/>
    <s v="SYDNEY"/>
    <s v="Fri 22/11/2019 18:24"/>
    <s v="Wed 13/11/2019 11:33"/>
    <s v="Wed 13/11/2019 15:35"/>
    <x v="84"/>
    <m/>
    <m/>
    <m/>
    <m/>
    <m/>
    <s v="EMAIL"/>
    <s v="SERVICEDESK@KEYCORP.NET"/>
    <s v="LUKE"/>
    <b v="0"/>
    <m/>
    <s v="METRO"/>
    <m/>
    <m/>
    <n v="-33.878338599999999"/>
    <n v="151.20525330000001"/>
    <s v="&lt;131&gt;USB&lt;/131&gt;&lt;132&gt;PC-Eftpos&lt;/132&gt;"/>
    <s v="MOVE5000INT"/>
    <n v="0"/>
    <n v="0"/>
  </r>
  <r>
    <s v="20191108922"/>
    <x v="0"/>
    <s v="25264900"/>
    <s v="01"/>
    <s v="42298585401552"/>
    <s v="25264900"/>
    <x v="2"/>
    <x v="0"/>
    <b v="0"/>
    <s v="THE LUCKY CHARM MEADOW SPRINGS"/>
    <s v="6210"/>
    <x v="71"/>
    <m/>
    <s v="0895816212"/>
    <s v="F6"/>
    <m/>
    <m/>
    <m/>
    <n v="8002"/>
    <n v="320"/>
    <n v="8002"/>
    <n v="8002"/>
    <s v="Wednesday "/>
    <m/>
    <s v="UPGRADED TO MOVE5000INT 29/11/2017 JOB[2815004]"/>
    <m/>
    <b v="0"/>
    <m/>
    <s v="NEW"/>
    <s v="WA"/>
    <m/>
    <d v="2019-11-13T11:35:37"/>
    <d v="2019-11-13T11:35:28"/>
    <d v="2019-11-13T11:42:34"/>
    <d v="2019-11-13T15:35:00"/>
    <n v="-180"/>
    <m/>
    <m/>
    <m/>
    <m/>
    <m/>
    <m/>
    <m/>
    <m/>
    <m/>
    <m/>
    <d v="2019-11-13T11:45:09"/>
    <m/>
    <b v="0"/>
    <b v="1"/>
    <m/>
    <b v="1"/>
    <m/>
    <m/>
    <m/>
    <b v="1"/>
    <m/>
    <b v="1"/>
    <m/>
    <b v="1"/>
    <b v="1"/>
    <m/>
    <m/>
    <n v="420"/>
    <n v="1250"/>
    <n v="1591"/>
    <n v="1"/>
    <n v="4"/>
    <n v="2"/>
    <n v="1"/>
    <b v="1"/>
    <m/>
    <m/>
    <m/>
    <m/>
    <m/>
    <m/>
    <m/>
    <m/>
    <m/>
    <m/>
    <m/>
    <m/>
    <m/>
    <m/>
    <m/>
    <m/>
    <s v="FDM MOVE5000INT"/>
    <s v="HOW DO I"/>
    <s v="REPRINT RECEIPT"/>
    <s v="COMPLETE"/>
    <s v="4 - SIGNIFICANT"/>
    <s v="ASSIGNED"/>
    <s v="9 25 MEADOW SPRINGS DR"/>
    <s v=" "/>
    <s v="MEADOW SPRINGS"/>
    <s v="Fri 22/11/2019 18:24"/>
    <s v="Wed 13/11/2019 11:35"/>
    <s v="Wed 13/11/2019 15:35"/>
    <x v="85"/>
    <m/>
    <m/>
    <m/>
    <m/>
    <m/>
    <s v="EMAIL"/>
    <s v="SERVICEDESK@KEYCORP.NET"/>
    <s v="LUKE"/>
    <b v="0"/>
    <m/>
    <s v="METRO"/>
    <m/>
    <m/>
    <n v="-32.493301500000001"/>
    <n v="115.7479414"/>
    <s v="&lt;21/&gt;&lt;83/&gt;&lt;38/&gt;&lt;71/&gt;&lt;40/&gt;&lt;41/&gt;&lt;68/&gt;&lt;46/&gt;&lt;72/&gt;&lt;73/&gt;&lt;74/&gt;&lt;75/&gt;&lt;76/&gt;&lt;77/&gt;&lt;58/&gt;&lt;59/&gt;&lt;60/&gt;&lt;61/&gt;&lt;62/&gt;&lt;63/&gt;&lt;64/&gt;&lt;65/&gt;&lt;66/&gt;&lt;132&gt;PC-Eftpos&lt;/132&gt;&lt;131&gt;SERIAL&lt;/131&gt;"/>
    <s v="MOVE5000INT"/>
    <n v="0"/>
    <n v="0"/>
  </r>
  <r>
    <s v="20191108930"/>
    <x v="0"/>
    <s v="50635331"/>
    <s v="01"/>
    <s v="42298585465284"/>
    <s v="50635331"/>
    <x v="30"/>
    <x v="0"/>
    <b v="0"/>
    <s v="CAMDEN PRIMARY SCHOOL PARENTS AND CITIZENS ASSOC"/>
    <s v="2570"/>
    <x v="74"/>
    <m/>
    <s v="0422294662"/>
    <s v="F5"/>
    <m/>
    <m/>
    <m/>
    <n v="8007"/>
    <n v="320"/>
    <n v="8007"/>
    <n v="8007"/>
    <s v="Wednesday "/>
    <m/>
    <s v="INSTALLED MOVE5000 24/04/2019 JOB[3104510]"/>
    <m/>
    <b v="0"/>
    <m/>
    <s v="NEW"/>
    <s v="NSW"/>
    <m/>
    <d v="2019-11-13T12:06:30"/>
    <d v="2019-11-13T11:41:58"/>
    <d v="2019-11-13T12:19:15"/>
    <d v="2019-11-13T15:45:00"/>
    <n v="0"/>
    <m/>
    <m/>
    <m/>
    <m/>
    <m/>
    <m/>
    <m/>
    <m/>
    <m/>
    <m/>
    <d v="2019-11-13T12:19:57"/>
    <m/>
    <b v="0"/>
    <b v="1"/>
    <m/>
    <b v="1"/>
    <m/>
    <m/>
    <m/>
    <b v="1"/>
    <m/>
    <b v="1"/>
    <m/>
    <b v="1"/>
    <b v="1"/>
    <m/>
    <m/>
    <n v="419"/>
    <n v="1250"/>
    <n v="5312"/>
    <n v="1"/>
    <n v="4"/>
    <n v="2"/>
    <n v="1"/>
    <b v="1"/>
    <m/>
    <m/>
    <m/>
    <m/>
    <m/>
    <m/>
    <m/>
    <m/>
    <m/>
    <m/>
    <m/>
    <m/>
    <m/>
    <m/>
    <m/>
    <m/>
    <s v="FDM MOVE5000"/>
    <s v="HOW DO I"/>
    <s v="ORDER STATIONERY"/>
    <s v="COMPLETE"/>
    <s v="4 - SIGNIFICANT"/>
    <s v="ASSIGNED"/>
    <s v="JOHN ST"/>
    <s v=" "/>
    <s v="CAMDEN"/>
    <s v="Fri 22/11/2019 18:24"/>
    <s v="Wed 13/11/2019 11:41"/>
    <s v="Wed 13/11/2019 15:45"/>
    <x v="86"/>
    <m/>
    <m/>
    <m/>
    <m/>
    <m/>
    <s v="EMAIL"/>
    <s v="SERVICEDESK@KEYCORP.NET"/>
    <s v="LUKE"/>
    <b v="0"/>
    <m/>
    <s v="METRO"/>
    <m/>
    <m/>
    <n v="-34.053575799999997"/>
    <n v="150.69521660000001"/>
    <s v="&lt;21&gt;&lt;/21&gt;&lt;83&gt;&lt;/83&gt;"/>
    <s v="MOVE5000"/>
    <n v="0"/>
    <n v="0"/>
  </r>
  <r>
    <s v="20191108963"/>
    <x v="1"/>
    <s v="50635362"/>
    <s v="01"/>
    <s v="42298585465631"/>
    <s v="50635362"/>
    <x v="5"/>
    <x v="0"/>
    <b v="0"/>
    <s v="LA ROCHE CAFE"/>
    <s v="3182"/>
    <x v="75"/>
    <m/>
    <s v="0413002274"/>
    <s v="F5"/>
    <m/>
    <m/>
    <m/>
    <n v="8011"/>
    <n v="3314"/>
    <n v="8011"/>
    <n v="-3314"/>
    <s v="Wednesday "/>
    <m/>
    <s v="INSTALLED MOVE5000 29/04/2019 JOB[3105324]"/>
    <m/>
    <b v="0"/>
    <m/>
    <s v="NEW"/>
    <s v="VIC"/>
    <m/>
    <d v="2019-11-13T11:56:44"/>
    <d v="2019-11-13T11:56:31"/>
    <d v="2019-11-13T11:58:09"/>
    <d v="2019-11-13T16:00:00"/>
    <n v="0"/>
    <d v="2019-11-13T16:00:00"/>
    <n v="0"/>
    <m/>
    <m/>
    <d v="2019-11-13T16:00:00"/>
    <n v="0"/>
    <d v="2019-11-13T17:15:00"/>
    <n v="0"/>
    <d v="2019-11-13T17:29:00"/>
    <n v="0"/>
    <d v="2019-11-13T17:29:59"/>
    <m/>
    <b v="0"/>
    <b v="0"/>
    <n v="3"/>
    <b v="0"/>
    <n v="3"/>
    <m/>
    <m/>
    <b v="1"/>
    <m/>
    <b v="1"/>
    <m/>
    <b v="1"/>
    <b v="1"/>
    <n v="1"/>
    <m/>
    <n v="419"/>
    <n v="1884"/>
    <n v="5098"/>
    <n v="1"/>
    <n v="4"/>
    <n v="24"/>
    <n v="1"/>
    <b v="1"/>
    <m/>
    <m/>
    <m/>
    <m/>
    <m/>
    <m/>
    <m/>
    <m/>
    <m/>
    <m/>
    <m/>
    <m/>
    <m/>
    <m/>
    <m/>
    <s v="HI-TECH FIELD SERVICES: BRYAN FERGUSON"/>
    <s v="FDM MOVE5000"/>
    <s v="FDM MOVE5000 SWAP REQUEST"/>
    <s v="DAMAGED TERMINAL"/>
    <s v="COMPLETE"/>
    <s v="4 - SIGNIFICANT"/>
    <s v="FSP ONSITE"/>
    <s v="185 ACLAND ST"/>
    <s v=" "/>
    <s v="ST KILDA"/>
    <s v="Fri 22/11/2019 18:24"/>
    <s v="Wed 13/11/2019 11:56"/>
    <s v="Wed 13/11/2019 16:00"/>
    <x v="87"/>
    <d v="2019-11-13T16:00:00"/>
    <m/>
    <d v="2019-11-13T16:00:00"/>
    <d v="2019-11-13T17:15:00"/>
    <d v="2019-11-13T17:29:00"/>
    <s v="EMAIL"/>
    <s v="JOBS@HITECHFS.COM.AU"/>
    <s v="BRYAN FERGUSON"/>
    <b v="1"/>
    <m/>
    <s v="METRO"/>
    <m/>
    <m/>
    <n v="-37.869548999999999"/>
    <n v="144.980401"/>
    <s v="&lt;21&gt;&lt;/21&gt;&lt;83&gt;&lt;/83&gt;"/>
    <s v="MOVE5000"/>
    <n v="1"/>
    <n v="0"/>
  </r>
  <r>
    <s v="20191108964"/>
    <x v="0"/>
    <s v="25576502"/>
    <s v="01"/>
    <s v="007222243"/>
    <s v="25576502"/>
    <x v="2"/>
    <x v="0"/>
    <b v="0"/>
    <s v="JIMBOOMBA VETERINARY"/>
    <s v="4280"/>
    <x v="76"/>
    <m/>
    <s v="0755469540"/>
    <s v="F5"/>
    <m/>
    <m/>
    <m/>
    <n v="8003"/>
    <n v="320"/>
    <n v="8003"/>
    <n v="8003"/>
    <s v="Wednesday "/>
    <m/>
    <s v="INSTALLED MOVE5000 08/10/2019 JOB[3206452]"/>
    <m/>
    <b v="0"/>
    <m/>
    <s v="NEW"/>
    <s v="QLD"/>
    <m/>
    <d v="2019-11-13T11:58:37"/>
    <d v="2019-11-13T11:58:01"/>
    <d v="2019-11-13T12:01:15"/>
    <d v="2019-11-13T16:00:00"/>
    <n v="-60"/>
    <m/>
    <m/>
    <m/>
    <m/>
    <m/>
    <m/>
    <m/>
    <m/>
    <m/>
    <m/>
    <d v="2019-11-13T12:01:40"/>
    <m/>
    <b v="0"/>
    <b v="1"/>
    <m/>
    <b v="1"/>
    <m/>
    <m/>
    <m/>
    <b v="1"/>
    <m/>
    <b v="1"/>
    <m/>
    <b v="1"/>
    <b v="1"/>
    <m/>
    <m/>
    <n v="419"/>
    <n v="1250"/>
    <n v="5312"/>
    <n v="1"/>
    <n v="4"/>
    <n v="2"/>
    <n v="1"/>
    <b v="1"/>
    <m/>
    <m/>
    <m/>
    <m/>
    <m/>
    <m/>
    <m/>
    <m/>
    <m/>
    <m/>
    <m/>
    <m/>
    <m/>
    <m/>
    <m/>
    <m/>
    <s v="FDM MOVE5000"/>
    <s v="HOW DO I"/>
    <s v="ORDER STATIONERY"/>
    <s v="COMPLETE"/>
    <s v="4 - SIGNIFICANT"/>
    <s v="ASSIGNED"/>
    <s v="1/10 EUPHEMIA STREET"/>
    <s v=" "/>
    <s v="JIMBOOMBA"/>
    <s v="Fri 22/11/2019 18:24"/>
    <s v="Wed 13/11/2019 11:58"/>
    <s v="Wed 13/11/2019 16:00"/>
    <x v="88"/>
    <m/>
    <m/>
    <m/>
    <m/>
    <m/>
    <s v="EMAIL"/>
    <s v="SERVICEDESK@KEYCORP.NET"/>
    <s v="LUKE"/>
    <b v="0"/>
    <m/>
    <s v="METRO"/>
    <m/>
    <m/>
    <n v="-27.823951399999999"/>
    <n v="153.03064789999999"/>
    <s v="&lt;21&gt;&lt;/21&gt;&lt;83&gt;&lt;/83&gt;&lt;130&gt;&lt;/130&gt;"/>
    <s v="MOVE5000"/>
    <n v="0"/>
    <n v="0"/>
  </r>
  <r>
    <s v="20191108980"/>
    <x v="1"/>
    <s v="50637006"/>
    <s v="01"/>
    <s v="42298585480275"/>
    <s v="50637006"/>
    <x v="31"/>
    <x v="0"/>
    <b v="0"/>
    <s v="THE MILL HOTEL MILPERRA"/>
    <s v="2214"/>
    <x v="77"/>
    <m/>
    <s v="0457777130"/>
    <s v="F6"/>
    <m/>
    <m/>
    <m/>
    <n v="8010"/>
    <n v="2204"/>
    <n v="8010"/>
    <n v="-2204"/>
    <s v="Wednesday "/>
    <m/>
    <s v="INSTALLED MOVE5000INT 15/08/2019 JOB[3171829]"/>
    <m/>
    <b v="0"/>
    <m/>
    <s v="NEW"/>
    <s v="NSW"/>
    <m/>
    <d v="2019-11-13T12:09:43"/>
    <d v="2019-11-13T12:08:34"/>
    <d v="2019-11-13T12:18:40"/>
    <d v="2019-11-13T16:10:00"/>
    <n v="0"/>
    <d v="2019-11-13T16:40:00"/>
    <n v="0"/>
    <m/>
    <m/>
    <d v="2019-11-13T16:40:00"/>
    <n v="0"/>
    <d v="2019-11-13T13:53:00"/>
    <n v="0"/>
    <d v="2019-11-13T14:23:00"/>
    <n v="0"/>
    <d v="2019-11-13T14:39:46"/>
    <m/>
    <b v="0"/>
    <b v="1"/>
    <m/>
    <b v="1"/>
    <m/>
    <m/>
    <m/>
    <b v="1"/>
    <m/>
    <b v="1"/>
    <m/>
    <b v="1"/>
    <b v="1"/>
    <n v="1"/>
    <m/>
    <n v="420"/>
    <n v="1555"/>
    <n v="4066"/>
    <n v="1"/>
    <n v="4"/>
    <n v="24"/>
    <n v="1"/>
    <b v="1"/>
    <m/>
    <m/>
    <m/>
    <m/>
    <m/>
    <m/>
    <m/>
    <m/>
    <m/>
    <m/>
    <m/>
    <m/>
    <m/>
    <m/>
    <m/>
    <s v="PROCOM SYDNEY - ELVAN KARAMAN"/>
    <s v="FDM MOVE5000INT"/>
    <s v="PIN PAD"/>
    <s v="NOT CHARGING"/>
    <s v="COMPLETE"/>
    <s v="4 - SIGNIFICANT"/>
    <s v="FSP ONSITE"/>
    <s v="191 BEACONSFIELD ST"/>
    <s v=" "/>
    <s v="MILPERRA"/>
    <s v="Fri 22/11/2019 18:24"/>
    <s v="Wed 13/11/2019 12:08"/>
    <s v="Wed 13/11/2019 16:10"/>
    <x v="89"/>
    <d v="2019-11-13T16:40:00"/>
    <m/>
    <d v="2019-11-13T16:40:00"/>
    <d v="2019-11-13T13:53:00"/>
    <d v="2019-11-13T14:23:00"/>
    <s v="EMAIL"/>
    <s v="SYDNEY@PROCOM.NET.AU"/>
    <s v="TBA 4"/>
    <b v="1"/>
    <s v="0414439437"/>
    <s v="METRO"/>
    <m/>
    <m/>
    <n v="-33.942861700000002"/>
    <n v="150.99805929999999"/>
    <s v="&lt;21/&gt;&lt;83/&gt;&lt;130&gt;NBC24&lt;/130&gt;&lt;38/&gt;&lt;71/&gt;&lt;40/&gt;&lt;41/&gt;&lt;68/&gt;&lt;46/&gt;&lt;72/&gt;&lt;73/&gt;&lt;74/&gt;&lt;75/&gt;&lt;76/&gt;&lt;77/&gt;&lt;58/&gt;&lt;59/&gt;&lt;60/&gt;&lt;61/&gt;&lt;62/&gt;&lt;63/&gt;&lt;64/&gt;&lt;65/&gt;&lt;66/&gt;&lt;131&gt;USB&lt;/131&gt;&lt;132&gt;PC-Eftpos&lt;/132&gt;"/>
    <s v="MOVE5000INT"/>
    <n v="1"/>
    <n v="0"/>
  </r>
  <r>
    <s v="20191109000"/>
    <x v="0"/>
    <s v="99400"/>
    <s v="01"/>
    <s v="DEFAULT"/>
    <s v="99400"/>
    <x v="8"/>
    <x v="1"/>
    <b v="0"/>
    <s v="INGENICO INTERNATIONAL "/>
    <s v="2085"/>
    <x v="3"/>
    <m/>
    <s v="02 9997 0930"/>
    <s v="FD"/>
    <m/>
    <m/>
    <m/>
    <n v="8007"/>
    <n v="320"/>
    <n v="8007"/>
    <n v="8007"/>
    <m/>
    <s v="HANGUPCALL"/>
    <m/>
    <m/>
    <b v="0"/>
    <m/>
    <s v="NEW"/>
    <s v="NSW"/>
    <m/>
    <d v="2019-11-13T12:19:44"/>
    <d v="2019-11-13T12:19:44"/>
    <d v="2019-11-13T12:19:44"/>
    <m/>
    <m/>
    <m/>
    <m/>
    <m/>
    <m/>
    <m/>
    <m/>
    <d v="2019-11-13T12:19:44"/>
    <n v="0"/>
    <d v="2019-11-13T12:19:44"/>
    <n v="0"/>
    <d v="2019-11-13T12:19:44"/>
    <m/>
    <b v="0"/>
    <b v="1"/>
    <m/>
    <b v="1"/>
    <m/>
    <m/>
    <m/>
    <b v="1"/>
    <m/>
    <b v="0"/>
    <m/>
    <b v="0"/>
    <b v="1"/>
    <m/>
    <m/>
    <n v="196"/>
    <n v="1235"/>
    <n v="3576"/>
    <n v="1"/>
    <n v="4"/>
    <n v="1"/>
    <n v="1"/>
    <b v="1"/>
    <m/>
    <m/>
    <m/>
    <m/>
    <m/>
    <m/>
    <m/>
    <m/>
    <m/>
    <m/>
    <m/>
    <m/>
    <m/>
    <m/>
    <m/>
    <m/>
    <s v="HANG UP"/>
    <s v="HANG UP."/>
    <s v="HANG UP."/>
    <s v="COMPLETE"/>
    <s v="4 - SIGNIFICANT"/>
    <s v="NEW"/>
    <s v="SUITE 1/3 MINNA CLOSE "/>
    <m/>
    <s v="BELROSE "/>
    <s v="Fri 22/11/2019 18:24"/>
    <s v="Wed 13/11/2019 12:19"/>
    <m/>
    <x v="14"/>
    <m/>
    <m/>
    <m/>
    <d v="2019-11-13T12:19:44"/>
    <d v="2019-11-13T12:19:44"/>
    <s v="EMAIL"/>
    <s v="SERVICEDESK@KEYCORP.NET"/>
    <s v="LUKE"/>
    <b v="0"/>
    <m/>
    <s v="METRO"/>
    <m/>
    <m/>
    <n v="-33.703378299999997"/>
    <n v="151.2086505"/>
    <s v="&lt;21&gt;&lt;/21&gt;&lt;83&gt;&lt;/83&gt;&lt;130&gt;&lt;/130&gt;"/>
    <s v="MISC"/>
    <n v="0"/>
    <n v="0"/>
  </r>
  <r>
    <s v="20191109004"/>
    <x v="0"/>
    <s v="99400"/>
    <s v="01"/>
    <s v="DEFAULT"/>
    <s v="99400"/>
    <x v="2"/>
    <x v="0"/>
    <b v="0"/>
    <s v="INGENICO INTERNATIONAL "/>
    <s v="2085"/>
    <x v="3"/>
    <m/>
    <s v="02 9997 0930"/>
    <s v="FD"/>
    <m/>
    <m/>
    <m/>
    <n v="8004"/>
    <n v="320"/>
    <n v="8004"/>
    <n v="8004"/>
    <s v="Wednesday 09:00-17:30"/>
    <m/>
    <s v="INSTALLED VX570 08/08/2009 JOB[1043076]"/>
    <m/>
    <b v="0"/>
    <m/>
    <s v="NEW"/>
    <s v="NSW"/>
    <m/>
    <d v="2019-11-13T12:22:43"/>
    <d v="2019-11-13T12:21:44"/>
    <d v="2019-11-13T12:43:25"/>
    <d v="2019-11-13T16:25:00"/>
    <n v="0"/>
    <m/>
    <m/>
    <m/>
    <m/>
    <m/>
    <m/>
    <m/>
    <m/>
    <m/>
    <m/>
    <d v="2019-11-13T12:44:02"/>
    <m/>
    <b v="0"/>
    <b v="1"/>
    <m/>
    <b v="1"/>
    <m/>
    <m/>
    <m/>
    <b v="1"/>
    <m/>
    <b v="1"/>
    <m/>
    <b v="1"/>
    <b v="1"/>
    <m/>
    <m/>
    <n v="212"/>
    <n v="1459"/>
    <n v="4183"/>
    <n v="1"/>
    <n v="4"/>
    <n v="2"/>
    <n v="1"/>
    <b v="1"/>
    <m/>
    <m/>
    <m/>
    <m/>
    <m/>
    <m/>
    <m/>
    <m/>
    <m/>
    <m/>
    <m/>
    <m/>
    <m/>
    <m/>
    <m/>
    <m/>
    <s v="VX570"/>
    <s v="5 FD MISC"/>
    <s v="TRANSFER TO MERCHANT SERVICES"/>
    <s v="COMPLETE"/>
    <s v="4 - SIGNIFICANT"/>
    <s v="ASSIGNED"/>
    <s v="SUITE 1/3 MINNA CLOSE "/>
    <m/>
    <s v="BELROSE "/>
    <s v="Fri 22/11/2019 18:24"/>
    <s v="Wed 13/11/2019 12:21"/>
    <s v="Wed 13/11/2019 16:25"/>
    <x v="90"/>
    <m/>
    <m/>
    <m/>
    <m/>
    <m/>
    <s v="EMAIL"/>
    <s v="SERVICEDESK@KEYCORP.NET"/>
    <s v="LUKE"/>
    <b v="0"/>
    <m/>
    <s v="METRO"/>
    <m/>
    <m/>
    <n v="-33.703378299999997"/>
    <n v="151.2086505"/>
    <s v="&lt;21&gt;&lt;/21&gt;&lt;83&gt;&lt;/83&gt;&lt;130&gt;&lt;/130&gt;"/>
    <s v="MISC"/>
    <n v="0"/>
    <n v="0"/>
  </r>
  <r>
    <s v="20191109012"/>
    <x v="1"/>
    <s v="25365100"/>
    <s v="01"/>
    <s v="42298595433207"/>
    <s v="25365100"/>
    <x v="2"/>
    <x v="0"/>
    <b v="0"/>
    <s v="1961 COFFEEHEAD"/>
    <s v="3124"/>
    <x v="32"/>
    <m/>
    <s v="0437105055"/>
    <s v="F6"/>
    <m/>
    <m/>
    <m/>
    <n v="8003"/>
    <n v="320"/>
    <n v="8003"/>
    <n v="8003"/>
    <s v="Wednesday "/>
    <m/>
    <s v="INSTALLED MOVE5000INT 12/09/2018 JOB[2981302]"/>
    <m/>
    <b v="0"/>
    <m/>
    <s v="NEW"/>
    <s v="VIC"/>
    <m/>
    <d v="2019-11-13T12:27:28"/>
    <d v="2019-11-13T12:25:50"/>
    <d v="2019-11-13T12:57:20"/>
    <d v="2019-11-13T16:25:00"/>
    <n v="0"/>
    <m/>
    <m/>
    <m/>
    <m/>
    <m/>
    <m/>
    <m/>
    <m/>
    <m/>
    <m/>
    <d v="2019-11-13T13:08:38"/>
    <m/>
    <b v="0"/>
    <b v="1"/>
    <m/>
    <b v="1"/>
    <m/>
    <m/>
    <m/>
    <b v="1"/>
    <m/>
    <b v="1"/>
    <m/>
    <b v="1"/>
    <b v="1"/>
    <m/>
    <m/>
    <n v="420"/>
    <n v="1771"/>
    <n v="4853"/>
    <n v="2"/>
    <n v="4"/>
    <n v="2"/>
    <n v="1"/>
    <b v="1"/>
    <m/>
    <m/>
    <m/>
    <m/>
    <m/>
    <m/>
    <m/>
    <m/>
    <m/>
    <m/>
    <m/>
    <m/>
    <m/>
    <m/>
    <n v="5"/>
    <m/>
    <s v="FDM MOVE5000INT"/>
    <s v="COMMUNICATION"/>
    <s v="MOBILE - OPTUS SIM - GPRS COMMS / GP ERROR"/>
    <s v="FAILED"/>
    <s v="4 - SIGNIFICANT"/>
    <s v="ASSIGNED"/>
    <s v="SHOP 8 / 10 RAILWAY PDE"/>
    <s v=" "/>
    <s v="CAMBERWELL"/>
    <s v="Fri 22/11/2019 18:24"/>
    <s v="Wed 13/11/2019 12:25"/>
    <s v="Wed 13/11/2019 16:25"/>
    <x v="90"/>
    <m/>
    <m/>
    <m/>
    <m/>
    <m/>
    <s v="EMAIL"/>
    <s v="SERVICEDESK@KEYCORP.NET"/>
    <s v="LUKE"/>
    <b v="0"/>
    <m/>
    <s v="METRO"/>
    <m/>
    <m/>
    <n v="-37.827604299999997"/>
    <n v="145.0583164"/>
    <s v="&lt;21/&gt;&lt;83/&gt;&lt;38/&gt;&lt;71/&gt;&lt;40/&gt;&lt;41/&gt;&lt;68/&gt;&lt;46/&gt;&lt;72/&gt;&lt;73/&gt;&lt;74/&gt;&lt;75/&gt;&lt;76/&gt;&lt;77/&gt;&lt;58/&gt;&lt;59/&gt;&lt;60/&gt;&lt;61/&gt;&lt;62/&gt;&lt;63/&gt;&lt;64/&gt;&lt;65/&gt;&lt;66/&gt;&lt;131&gt;USB&lt;/131&gt;&lt;132&gt;PC-Eftpos&lt;/132&gt;&lt;130&gt;NBC24&lt;/130&gt;"/>
    <s v="MOVE5000INT"/>
    <n v="0"/>
    <n v="0"/>
  </r>
  <r>
    <s v="20191109034"/>
    <x v="0"/>
    <s v="64080101"/>
    <s v="01"/>
    <s v="01451137"/>
    <s v="64080101"/>
    <x v="2"/>
    <x v="0"/>
    <b v="0"/>
    <s v="DICK'S CV JOINT REPAIR"/>
    <s v="6210"/>
    <x v="27"/>
    <m/>
    <s v="0417774598"/>
    <s v="FD"/>
    <m/>
    <m/>
    <m/>
    <n v="8011"/>
    <n v="320"/>
    <n v="8011"/>
    <n v="8011"/>
    <s v="Wednesday "/>
    <s v="UPGRADE COMPLETE IN CAMS - UPGRADED 01/11/2007"/>
    <s v="JOB [719361] CLOSED IN CAMS - 01/11/2007 17:58:30"/>
    <m/>
    <b v="0"/>
    <m/>
    <s v="NEW"/>
    <s v="WA"/>
    <m/>
    <d v="2019-11-13T12:41:38"/>
    <d v="2019-11-13T12:41:28"/>
    <d v="2019-11-13T12:43:10"/>
    <d v="2019-11-13T16:45:00"/>
    <n v="-180"/>
    <m/>
    <m/>
    <m/>
    <m/>
    <m/>
    <m/>
    <m/>
    <m/>
    <m/>
    <m/>
    <d v="2019-11-13T12:43:55"/>
    <m/>
    <b v="0"/>
    <b v="1"/>
    <m/>
    <b v="1"/>
    <m/>
    <m/>
    <m/>
    <b v="1"/>
    <m/>
    <b v="1"/>
    <m/>
    <b v="1"/>
    <b v="1"/>
    <m/>
    <m/>
    <n v="212"/>
    <n v="1459"/>
    <n v="4139"/>
    <n v="3"/>
    <n v="4"/>
    <n v="2"/>
    <n v="1"/>
    <b v="0"/>
    <m/>
    <m/>
    <m/>
    <m/>
    <m/>
    <m/>
    <m/>
    <m/>
    <m/>
    <m/>
    <m/>
    <m/>
    <m/>
    <m/>
    <n v="12"/>
    <m/>
    <s v="VX570"/>
    <s v="5 FD MISC"/>
    <s v="HANGUP"/>
    <s v="CANCELLED"/>
    <s v="4 - SIGNIFICANT"/>
    <s v="ASSIGNED"/>
    <s v="UNIT 3/ 29 THORNBOROUGH RD"/>
    <s v=" "/>
    <s v="MANDURAH"/>
    <s v="Fri 22/11/2019 18:24"/>
    <s v="Wed 13/11/2019 12:41"/>
    <s v="Wed 13/11/2019 16:45"/>
    <x v="91"/>
    <m/>
    <m/>
    <m/>
    <m/>
    <m/>
    <s v="EMAIL"/>
    <s v="SERVICEDESK@KEYCORP.NET"/>
    <s v="LUKE"/>
    <b v="0"/>
    <m/>
    <s v="METRO"/>
    <m/>
    <m/>
    <n v="-32.516267800000001"/>
    <n v="115.7517005"/>
    <s v="&lt;21&gt;&lt;/21&gt;"/>
    <s v="VX570"/>
    <n v="0"/>
    <n v="0"/>
  </r>
  <r>
    <s v="20191109075"/>
    <x v="1"/>
    <s v="25365100"/>
    <s v="01"/>
    <s v="42298595433207"/>
    <s v="25365100"/>
    <x v="2"/>
    <x v="0"/>
    <b v="0"/>
    <s v="1961 COFFEEHEAD"/>
    <s v="3124"/>
    <x v="32"/>
    <m/>
    <s v="0437105055"/>
    <s v="F6"/>
    <m/>
    <m/>
    <m/>
    <n v="8003"/>
    <n v="3338"/>
    <n v="1156"/>
    <n v="-3338"/>
    <s v="Wednesday "/>
    <m/>
    <s v="INSTALLED MOVE5000INT 12/09/2018 JOB[2981302]"/>
    <s v="20191109012"/>
    <b v="0"/>
    <m/>
    <s v="NEW"/>
    <s v="VIC"/>
    <m/>
    <d v="2019-11-13T12:27:28"/>
    <d v="2019-11-13T13:08:38"/>
    <d v="2019-11-13T16:19:08"/>
    <d v="2019-11-14T12:00:00"/>
    <n v="0"/>
    <d v="2019-11-14T12:00:00"/>
    <n v="0"/>
    <m/>
    <m/>
    <d v="2019-11-14T12:00:00"/>
    <n v="0"/>
    <d v="2019-11-14T10:30:00"/>
    <n v="0"/>
    <d v="2019-11-14T11:20:00"/>
    <n v="0"/>
    <d v="2019-11-14T11:20:28"/>
    <m/>
    <b v="0"/>
    <b v="1"/>
    <m/>
    <b v="1"/>
    <m/>
    <m/>
    <m/>
    <b v="1"/>
    <m/>
    <b v="1"/>
    <m/>
    <b v="1"/>
    <b v="1"/>
    <n v="1"/>
    <m/>
    <n v="420"/>
    <n v="1556"/>
    <n v="4396"/>
    <n v="1"/>
    <n v="4"/>
    <n v="2"/>
    <n v="1"/>
    <b v="1"/>
    <m/>
    <m/>
    <m/>
    <m/>
    <m/>
    <m/>
    <m/>
    <m/>
    <m/>
    <m/>
    <m/>
    <m/>
    <m/>
    <m/>
    <m/>
    <s v="HI-TECH FIELD SERVICES: JOHNNY CHIEW"/>
    <s v="FDM MOVE5000INT"/>
    <s v="POS/PCEFTPOS"/>
    <s v="POS CONFIGURATION"/>
    <s v="COMPLETE"/>
    <s v="4 - SIGNIFICANT"/>
    <s v="ASSIGNED"/>
    <s v="SHOP 8 / 10 RAILWAY PDE"/>
    <s v=" "/>
    <s v="CAMBERWELL"/>
    <s v="Fri 22/11/2019 18:24"/>
    <s v="Wed 13/11/2019 13:08"/>
    <s v="Thu 14/11/2019 12:00"/>
    <x v="17"/>
    <d v="2019-11-14T12:00:00"/>
    <m/>
    <d v="2019-11-14T12:00:00"/>
    <d v="2019-11-14T10:30:00"/>
    <d v="2019-11-14T11:20:00"/>
    <s v="EMAIL"/>
    <s v="JOBS@HITECHFS.COM.AU"/>
    <s v="JOHNNY CHIEW"/>
    <b v="1"/>
    <s v="0481980869"/>
    <s v="METRO"/>
    <m/>
    <m/>
    <n v="-37.827604299999997"/>
    <n v="145.0583164"/>
    <s v="&lt;21/&gt;&lt;83/&gt;&lt;38/&gt;&lt;71/&gt;&lt;40/&gt;&lt;41/&gt;&lt;68/&gt;&lt;46/&gt;&lt;72/&gt;&lt;73/&gt;&lt;74/&gt;&lt;75/&gt;&lt;76/&gt;&lt;77/&gt;&lt;58/&gt;&lt;59/&gt;&lt;60/&gt;&lt;61/&gt;&lt;62/&gt;&lt;63/&gt;&lt;64/&gt;&lt;65/&gt;&lt;66/&gt;&lt;131&gt;USB&lt;/131&gt;&lt;132&gt;PC-Eftpos&lt;/132&gt;&lt;130&gt;NBC24&lt;/130&gt;"/>
    <s v="MOVE5000INT"/>
    <n v="1"/>
    <n v="0"/>
  </r>
  <r>
    <s v="20191109076"/>
    <x v="0"/>
    <s v="50638067"/>
    <s v="01"/>
    <s v="42298585488013"/>
    <s v="50638067"/>
    <x v="32"/>
    <x v="0"/>
    <b v="0"/>
    <s v="FREDDYS PIZZA PTY LTD"/>
    <s v="3181"/>
    <x v="78"/>
    <m/>
    <s v="0432364268"/>
    <s v="F5"/>
    <m/>
    <m/>
    <m/>
    <n v="8011"/>
    <n v="320"/>
    <n v="8011"/>
    <n v="8011"/>
    <s v="Wednesday "/>
    <m/>
    <s v="INSTALLED MOVE5000 30/10/2019 JOB[3217914]"/>
    <m/>
    <b v="0"/>
    <m/>
    <s v="NEW"/>
    <s v="VIC"/>
    <m/>
    <d v="2019-11-13T13:08:53"/>
    <d v="2019-11-13T13:08:42"/>
    <d v="2019-11-13T13:14:24"/>
    <d v="2019-11-13T17:10:00"/>
    <n v="0"/>
    <m/>
    <m/>
    <m/>
    <m/>
    <m/>
    <m/>
    <m/>
    <m/>
    <m/>
    <m/>
    <d v="2019-11-13T13:14:53"/>
    <m/>
    <b v="0"/>
    <b v="1"/>
    <m/>
    <b v="1"/>
    <m/>
    <m/>
    <m/>
    <b v="1"/>
    <m/>
    <b v="1"/>
    <m/>
    <b v="1"/>
    <b v="1"/>
    <m/>
    <m/>
    <n v="419"/>
    <n v="1250"/>
    <n v="3931"/>
    <n v="1"/>
    <n v="4"/>
    <n v="2"/>
    <n v="1"/>
    <b v="1"/>
    <m/>
    <m/>
    <m/>
    <m/>
    <m/>
    <m/>
    <m/>
    <m/>
    <m/>
    <m/>
    <m/>
    <m/>
    <m/>
    <m/>
    <m/>
    <m/>
    <s v="FDM MOVE5000"/>
    <s v="HOW DO I"/>
    <s v="SALE"/>
    <s v="COMPLETE"/>
    <s v="4 - SIGNIFICANT"/>
    <s v="ASSIGNED"/>
    <s v="78 CHAPEL ST"/>
    <s v=" "/>
    <s v="WINDSOR"/>
    <s v="Fri 22/11/2019 18:24"/>
    <s v="Wed 13/11/2019 13:08"/>
    <s v="Wed 13/11/2019 17:10"/>
    <x v="92"/>
    <m/>
    <m/>
    <m/>
    <m/>
    <m/>
    <s v="EMAIL"/>
    <s v="SERVICEDESK@KEYCORP.NET"/>
    <s v="LUKE"/>
    <b v="0"/>
    <m/>
    <s v="METRO"/>
    <m/>
    <m/>
    <n v="-37.855128999999998"/>
    <n v="144.99294499999999"/>
    <s v="&lt;21&gt;&lt;/21&gt;&lt;83&gt;&lt;/83&gt;&lt;130&gt;&lt;/130&gt;"/>
    <s v="MOVE5000"/>
    <n v="0"/>
    <n v="0"/>
  </r>
  <r>
    <s v="20191109077"/>
    <x v="0"/>
    <s v="25575300"/>
    <s v="01"/>
    <s v="42298585458487"/>
    <s v="25575300"/>
    <x v="33"/>
    <x v="0"/>
    <b v="0"/>
    <s v="FUNHOUSE FAMILY ENTERTAINMENT CENTRE"/>
    <s v="4000"/>
    <x v="79"/>
    <m/>
    <s v="0418988988"/>
    <s v="F6"/>
    <m/>
    <m/>
    <m/>
    <n v="8004"/>
    <n v="320"/>
    <n v="8004"/>
    <n v="8004"/>
    <s v="Wednesday "/>
    <m/>
    <s v="UPGRADED TO MOVE5000INT 29/08/2019 JOB[3172862]"/>
    <m/>
    <b v="0"/>
    <m/>
    <s v="NEW"/>
    <s v="QLD"/>
    <m/>
    <d v="2019-11-13T13:09:03"/>
    <d v="2019-11-13T13:08:53"/>
    <d v="2019-11-13T16:02:11"/>
    <d v="2019-11-16T13:10:00"/>
    <n v="-60"/>
    <m/>
    <m/>
    <m/>
    <m/>
    <m/>
    <m/>
    <m/>
    <m/>
    <m/>
    <m/>
    <d v="2019-11-13T16:02:53"/>
    <m/>
    <b v="0"/>
    <b v="1"/>
    <m/>
    <b v="1"/>
    <m/>
    <m/>
    <m/>
    <b v="1"/>
    <m/>
    <b v="1"/>
    <m/>
    <b v="1"/>
    <b v="1"/>
    <m/>
    <m/>
    <n v="420"/>
    <n v="1250"/>
    <n v="4050"/>
    <n v="1"/>
    <n v="4"/>
    <n v="2"/>
    <n v="4"/>
    <b v="1"/>
    <m/>
    <m/>
    <m/>
    <m/>
    <m/>
    <m/>
    <m/>
    <m/>
    <m/>
    <m/>
    <m/>
    <m/>
    <m/>
    <m/>
    <m/>
    <m/>
    <s v="FDM MOVE5000INT"/>
    <s v="HOW DO I"/>
    <s v="LOGON"/>
    <s v="COMPLETE"/>
    <s v="4 - SIGNIFICANT"/>
    <s v="ASSIGNED"/>
    <s v="SHOP 424 3/91 QUEEN ST"/>
    <s v="THE MYER CENTRE"/>
    <s v="BRISBANE"/>
    <s v="Fri 22/11/2019 18:24"/>
    <s v="Wed 13/11/2019 13:08"/>
    <s v="Sat 16/11/2019 13:10"/>
    <x v="93"/>
    <m/>
    <m/>
    <m/>
    <m/>
    <m/>
    <s v="EMAIL"/>
    <s v="SERVICEDESK@KEYCORP.NET"/>
    <s v="LUKE"/>
    <b v="0"/>
    <m/>
    <s v="REMOTE"/>
    <m/>
    <m/>
    <n v="-27.4658157"/>
    <n v="153.03015769999999"/>
    <s v="&lt;21/&gt;&lt;83/&gt;&lt;130&gt;FDC10&lt;/130&gt;&lt;131&gt;USB&lt;/131&gt;&lt;132&gt;PC-Eftpos&lt;/132&gt;&lt;38/&gt;&lt;71/&gt;&lt;40/&gt;&lt;41/&gt;&lt;68/&gt;&lt;46/&gt;&lt;72/&gt;&lt;73/&gt;&lt;74/&gt;&lt;75/&gt;&lt;76/&gt;&lt;77/&gt;&lt;58/&gt;&lt;59/&gt;&lt;60/&gt;&lt;61/&gt;&lt;62/&gt;&lt;63/&gt;&lt;64/&gt;&lt;65/&gt;&lt;66/&gt;"/>
    <s v="MOVE5000INT"/>
    <n v="0"/>
    <n v="0"/>
  </r>
  <r>
    <s v="20191109084"/>
    <x v="0"/>
    <s v="50638125"/>
    <s v="01"/>
    <s v="42298585488781"/>
    <s v="50638125"/>
    <x v="33"/>
    <x v="0"/>
    <b v="0"/>
    <s v="FUNHOUSE FAMILY ENTERTAINMENT CENTRE"/>
    <s v="2485"/>
    <x v="80"/>
    <m/>
    <s v="0418988988"/>
    <s v="F6"/>
    <m/>
    <m/>
    <m/>
    <n v="8009"/>
    <n v="2560"/>
    <n v="8009"/>
    <n v="-2560"/>
    <s v="Wednesday "/>
    <m/>
    <s v="INSTALLED MOVE5000INT 06/11/2019 JOB[3224514]"/>
    <m/>
    <b v="0"/>
    <m/>
    <s v="NEW"/>
    <s v="NSW"/>
    <m/>
    <d v="2019-11-13T13:11:42"/>
    <d v="2019-11-13T13:11:20"/>
    <d v="2019-11-13T13:19:10"/>
    <d v="2019-11-16T13:15:00"/>
    <n v="0"/>
    <d v="2019-11-16T13:15:00"/>
    <n v="0"/>
    <m/>
    <m/>
    <d v="2019-11-16T13:15:00"/>
    <n v="0"/>
    <d v="2019-11-16T13:09:00"/>
    <n v="0"/>
    <d v="2019-11-16T13:18:00"/>
    <n v="0"/>
    <d v="2019-11-16T13:19:02"/>
    <m/>
    <b v="0"/>
    <b v="1"/>
    <m/>
    <b v="1"/>
    <m/>
    <m/>
    <m/>
    <b v="1"/>
    <m/>
    <b v="1"/>
    <m/>
    <b v="1"/>
    <b v="1"/>
    <n v="19"/>
    <m/>
    <n v="420"/>
    <n v="1555"/>
    <m/>
    <n v="1"/>
    <n v="4"/>
    <n v="24"/>
    <n v="4"/>
    <b v="1"/>
    <m/>
    <m/>
    <m/>
    <m/>
    <m/>
    <m/>
    <m/>
    <m/>
    <m/>
    <m/>
    <m/>
    <m/>
    <m/>
    <m/>
    <m/>
    <s v="ALLTRACK COMMUNICATIONS"/>
    <s v="FDM MOVE5000INT"/>
    <s v="PIN PAD"/>
    <m/>
    <s v="COMPLETE"/>
    <s v="4 - SIGNIFICANT"/>
    <s v="FSP ONSITE"/>
    <s v=" UNIT 311/ 312 / 313B  , 54 MINJUNGBAL DR"/>
    <s v="TWEED CITY SHOPPING CENTRE"/>
    <s v="TWEED HEADS"/>
    <s v="Fri 22/11/2019 18:24"/>
    <s v="Wed 13/11/2019 13:11"/>
    <s v="Sat 16/11/2019 13:15"/>
    <x v="94"/>
    <d v="2019-11-16T13:15:00"/>
    <m/>
    <d v="2019-11-16T13:15:00"/>
    <d v="2019-11-16T13:09:00"/>
    <d v="2019-11-16T13:18:00"/>
    <s v="EMAIL"/>
    <s v="JOBS@ALLTRACKCOM.COM.AU"/>
    <s v="MALIN ROSS"/>
    <b v="0"/>
    <s v="0432614434"/>
    <s v="REMOTE"/>
    <m/>
    <m/>
    <n v="-28.201301999999998"/>
    <n v="153.54604879999999"/>
    <s v="&lt;21/&gt;&lt;83/&gt;&lt;130/&gt;&lt;38/&gt;&lt;71/&gt;&lt;40/&gt;&lt;41/&gt;&lt;68/&gt;&lt;46/&gt;&lt;72/&gt;&lt;73/&gt;&lt;74/&gt;&lt;75/&gt;&lt;76/&gt;&lt;77/&gt;&lt;58/&gt;&lt;59/&gt;&lt;60/&gt;&lt;61/&gt;&lt;62/&gt;&lt;63/&gt;&lt;64/&gt;&lt;65/&gt;&lt;66/&gt;&lt;131&gt;SERIAL&lt;/131&gt;&lt;132&gt;PC-Eftpos&lt;/132&gt;"/>
    <s v="MOVE5000INT"/>
    <n v="1"/>
    <n v="0"/>
  </r>
  <r>
    <s v="20191109099"/>
    <x v="1"/>
    <s v="50635503"/>
    <s v="01"/>
    <s v="42298585466811"/>
    <s v="50635503"/>
    <x v="5"/>
    <x v="0"/>
    <b v="0"/>
    <s v="SEZAR PTY LTD"/>
    <s v="3000"/>
    <x v="81"/>
    <m/>
    <s v="0419564265"/>
    <s v="F5"/>
    <m/>
    <m/>
    <m/>
    <n v="8011"/>
    <n v="320"/>
    <n v="8003"/>
    <n v="8003"/>
    <s v="Wednesday 09:30-21:30"/>
    <m/>
    <s v="INSTALLED MOVE5000 16/05/2019 JOB[3111653]"/>
    <m/>
    <b v="0"/>
    <m/>
    <s v="NEW"/>
    <s v="VIC"/>
    <m/>
    <d v="2019-11-13T13:17:17"/>
    <d v="2019-11-13T13:17:05"/>
    <d v="2019-11-13T17:11:50"/>
    <d v="2019-11-13T17:20:00"/>
    <n v="0"/>
    <m/>
    <m/>
    <m/>
    <m/>
    <m/>
    <m/>
    <m/>
    <m/>
    <m/>
    <m/>
    <d v="2019-11-13T17:12:28"/>
    <m/>
    <b v="0"/>
    <b v="1"/>
    <m/>
    <b v="1"/>
    <m/>
    <m/>
    <m/>
    <b v="1"/>
    <m/>
    <b v="1"/>
    <m/>
    <b v="1"/>
    <b v="1"/>
    <m/>
    <m/>
    <n v="419"/>
    <n v="1250"/>
    <n v="5452"/>
    <n v="1"/>
    <n v="4"/>
    <n v="2"/>
    <n v="1"/>
    <b v="1"/>
    <m/>
    <m/>
    <m/>
    <m/>
    <m/>
    <m/>
    <m/>
    <m/>
    <m/>
    <m/>
    <m/>
    <m/>
    <m/>
    <m/>
    <m/>
    <m/>
    <s v="FDM MOVE5000"/>
    <s v="HOW DO I"/>
    <s v="ADD/ REMOVE SURCHARGE"/>
    <s v="COMPLETE"/>
    <s v="4 - SIGNIFICANT"/>
    <s v="ASSIGNED"/>
    <s v="6 MELBOURNE PL"/>
    <s v=" "/>
    <s v="MELBOURNE"/>
    <s v="Fri 22/11/2019 18:24"/>
    <s v="Wed 13/11/2019 13:17"/>
    <s v="Wed 13/11/2019 17:20"/>
    <x v="95"/>
    <m/>
    <m/>
    <m/>
    <m/>
    <m/>
    <s v="EMAIL"/>
    <s v="SERVICEDESK@KEYCORP.NET"/>
    <s v="LUKE"/>
    <b v="0"/>
    <m/>
    <s v="METRO"/>
    <m/>
    <m/>
    <n v="-37.813513"/>
    <n v="144.96908250000001"/>
    <s v="&lt;21&gt;&lt;/21&gt;&lt;83&gt;&lt;/83&gt;"/>
    <s v="MOVE5000"/>
    <n v="0"/>
    <n v="0"/>
  </r>
  <r>
    <s v="20191109106"/>
    <x v="0"/>
    <s v="25570400"/>
    <s v="01"/>
    <s v="42298585474286"/>
    <s v="25570400"/>
    <x v="2"/>
    <x v="0"/>
    <b v="0"/>
    <s v="ZARRAFFAS COFFEE FERRY"/>
    <s v="4215"/>
    <x v="49"/>
    <m/>
    <s v="0403164536"/>
    <s v="F5"/>
    <m/>
    <m/>
    <m/>
    <n v="8003"/>
    <n v="320"/>
    <n v="8003"/>
    <n v="8003"/>
    <s v="Wednesday 08:30-17:00"/>
    <m/>
    <s v="INSTALLED MOVE5000 09/08/2019 JOB[3166662]"/>
    <m/>
    <b v="0"/>
    <m/>
    <s v="NEW"/>
    <s v="QLD"/>
    <m/>
    <d v="2019-11-13T13:23:36"/>
    <d v="2019-11-13T13:23:25"/>
    <d v="2019-11-13T14:26:12"/>
    <d v="2019-11-14T13:25:00"/>
    <n v="-60"/>
    <m/>
    <m/>
    <m/>
    <m/>
    <m/>
    <m/>
    <m/>
    <m/>
    <m/>
    <m/>
    <d v="2019-11-13T14:26:55"/>
    <m/>
    <b v="0"/>
    <b v="1"/>
    <m/>
    <b v="1"/>
    <m/>
    <m/>
    <m/>
    <b v="1"/>
    <m/>
    <b v="1"/>
    <m/>
    <b v="1"/>
    <b v="1"/>
    <m/>
    <m/>
    <n v="419"/>
    <n v="1250"/>
    <n v="3703"/>
    <n v="1"/>
    <n v="4"/>
    <n v="2"/>
    <n v="3"/>
    <b v="1"/>
    <m/>
    <m/>
    <m/>
    <m/>
    <m/>
    <m/>
    <m/>
    <m/>
    <m/>
    <m/>
    <m/>
    <m/>
    <m/>
    <m/>
    <m/>
    <m/>
    <s v="FDM MOVE5000"/>
    <s v="HOW DO I"/>
    <s v="SETTLEMENT"/>
    <s v="COMPLETE"/>
    <s v="4 - SIGNIFICANT"/>
    <s v="ASSIGNED"/>
    <s v="175 FERRY RD"/>
    <s v=" "/>
    <s v="SOUTHPORT"/>
    <s v="Fri 22/11/2019 18:24"/>
    <s v="Wed 13/11/2019 13:23"/>
    <s v="Thu 14/11/2019 13:25"/>
    <x v="96"/>
    <m/>
    <m/>
    <m/>
    <m/>
    <m/>
    <s v="EMAIL"/>
    <s v="SERVICEDESK@KEYCORP.NET"/>
    <s v="LUKE"/>
    <b v="0"/>
    <m/>
    <s v="PROVINCIAL"/>
    <m/>
    <m/>
    <n v="-27.985942999999999"/>
    <n v="153.4114549"/>
    <s v="&lt;21&gt;&lt;/21&gt;&lt;83&gt;&lt;/83&gt;&lt;130&gt;&lt;/130&gt;"/>
    <s v="MOVE5000"/>
    <n v="0"/>
    <n v="0"/>
  </r>
  <r>
    <s v="20191109107"/>
    <x v="0"/>
    <s v="99400"/>
    <s v="01"/>
    <s v="DEFAULT"/>
    <s v="99400"/>
    <x v="8"/>
    <x v="1"/>
    <b v="0"/>
    <s v="INGENICO INTERNATIONAL "/>
    <s v="2085"/>
    <x v="3"/>
    <m/>
    <s v="02 9997 0930"/>
    <s v="FD"/>
    <m/>
    <m/>
    <m/>
    <n v="8004"/>
    <n v="320"/>
    <n v="8004"/>
    <n v="8004"/>
    <m/>
    <s v="HANGUPCALL"/>
    <m/>
    <m/>
    <b v="0"/>
    <m/>
    <s v="NEW"/>
    <s v="NSW"/>
    <m/>
    <d v="2019-11-13T13:25:14"/>
    <d v="2019-11-13T13:25:14"/>
    <d v="2019-11-13T13:25:14"/>
    <m/>
    <m/>
    <m/>
    <m/>
    <m/>
    <m/>
    <m/>
    <m/>
    <d v="2019-11-13T13:25:14"/>
    <n v="0"/>
    <d v="2019-11-13T13:25:14"/>
    <n v="0"/>
    <d v="2019-11-13T13:25:14"/>
    <m/>
    <b v="0"/>
    <b v="1"/>
    <m/>
    <b v="1"/>
    <m/>
    <m/>
    <m/>
    <b v="1"/>
    <m/>
    <b v="0"/>
    <m/>
    <b v="0"/>
    <b v="1"/>
    <m/>
    <m/>
    <n v="196"/>
    <n v="1235"/>
    <n v="3576"/>
    <n v="1"/>
    <n v="4"/>
    <n v="1"/>
    <n v="1"/>
    <b v="1"/>
    <m/>
    <m/>
    <m/>
    <m/>
    <m/>
    <m/>
    <m/>
    <m/>
    <m/>
    <m/>
    <m/>
    <m/>
    <m/>
    <m/>
    <m/>
    <m/>
    <s v="HANG UP"/>
    <s v="HANG UP."/>
    <s v="HANG UP."/>
    <s v="COMPLETE"/>
    <s v="4 - SIGNIFICANT"/>
    <s v="NEW"/>
    <s v="SUITE 1/3 MINNA CLOSE "/>
    <m/>
    <s v="BELROSE "/>
    <s v="Fri 22/11/2019 18:24"/>
    <s v="Wed 13/11/2019 13:25"/>
    <m/>
    <x v="14"/>
    <m/>
    <m/>
    <m/>
    <d v="2019-11-13T13:25:14"/>
    <d v="2019-11-13T13:25:14"/>
    <s v="EMAIL"/>
    <s v="SERVICEDESK@KEYCORP.NET"/>
    <s v="LUKE"/>
    <b v="0"/>
    <m/>
    <s v="METRO"/>
    <m/>
    <m/>
    <n v="-33.703378299999997"/>
    <n v="151.2086505"/>
    <s v="&lt;21&gt;&lt;/21&gt;&lt;83&gt;&lt;/83&gt;&lt;130&gt;&lt;/130&gt;"/>
    <s v="MISC"/>
    <n v="0"/>
    <n v="0"/>
  </r>
  <r>
    <s v="20191109108"/>
    <x v="0"/>
    <s v="25188901"/>
    <s v="01"/>
    <s v="42298585288520"/>
    <s v="25188901"/>
    <x v="2"/>
    <x v="0"/>
    <b v="0"/>
    <s v="WARRANDYTE HIGH SCHOOL"/>
    <s v="3113"/>
    <x v="82"/>
    <m/>
    <s v="0398442749"/>
    <s v="F5"/>
    <m/>
    <m/>
    <m/>
    <n v="8008"/>
    <n v="3338"/>
    <n v="8008"/>
    <n v="-3338"/>
    <s v="Wednesday "/>
    <m/>
    <s v="UPGRADED TO MOVE5000 02/08/2019 JOB[3161826]"/>
    <m/>
    <b v="0"/>
    <m/>
    <s v="NEW"/>
    <s v="VIC"/>
    <m/>
    <d v="2019-11-13T13:25:45"/>
    <d v="2019-11-13T13:25:35"/>
    <d v="2019-11-13T13:32:37"/>
    <d v="2019-11-13T17:25:00"/>
    <n v="0"/>
    <d v="2019-11-14T11:00:00"/>
    <n v="0"/>
    <m/>
    <m/>
    <d v="2019-11-14T11:00:00"/>
    <n v="0"/>
    <d v="2019-11-14T08:42:00"/>
    <n v="0"/>
    <d v="2019-11-14T08:54:00"/>
    <n v="0"/>
    <d v="2019-11-14T08:54:10"/>
    <m/>
    <b v="0"/>
    <b v="0"/>
    <n v="3"/>
    <b v="1"/>
    <m/>
    <m/>
    <m/>
    <b v="1"/>
    <m/>
    <b v="1"/>
    <m/>
    <b v="1"/>
    <b v="1"/>
    <n v="1"/>
    <m/>
    <n v="419"/>
    <n v="1555"/>
    <n v="4066"/>
    <n v="1"/>
    <n v="4"/>
    <n v="24"/>
    <n v="1"/>
    <b v="1"/>
    <m/>
    <m/>
    <m/>
    <m/>
    <m/>
    <m/>
    <m/>
    <m/>
    <m/>
    <m/>
    <m/>
    <m/>
    <m/>
    <m/>
    <m/>
    <s v="HI-TECH FIELD SERVICES: JOHNNY CHIEW"/>
    <s v="FDM MOVE5000"/>
    <s v="PIN PAD"/>
    <s v="NOT CHARGING"/>
    <s v="COMPLETE"/>
    <s v="4 - SIGNIFICANT"/>
    <s v="FSP ONSITE"/>
    <s v="CNR ALEXANDER AND WARRANDYTE RD"/>
    <s v=" "/>
    <s v="WARRANDYTE"/>
    <s v="Fri 22/11/2019 18:24"/>
    <s v="Wed 13/11/2019 13:25"/>
    <s v="Wed 13/11/2019 17:25"/>
    <x v="97"/>
    <d v="2019-11-14T11:00:00"/>
    <m/>
    <d v="2019-11-14T11:00:00"/>
    <d v="2019-11-14T08:42:00"/>
    <d v="2019-11-14T08:54:00"/>
    <s v="EMAIL"/>
    <s v="JOBS@HITECHFS.COM.AU"/>
    <s v="JOHNNY CHIEW"/>
    <b v="1"/>
    <s v="0481980869"/>
    <s v="METRO"/>
    <m/>
    <m/>
    <n v="-37.747342699999997"/>
    <n v="145.1846472"/>
    <s v="&lt;21&gt;&lt;/21&gt;&lt;83&gt;&lt;/83&gt;&lt;130&gt;&lt;/130&gt;"/>
    <s v="MOVE5000"/>
    <n v="1"/>
    <n v="0"/>
  </r>
  <r>
    <s v="20191109116"/>
    <x v="0"/>
    <s v="99400"/>
    <s v="01"/>
    <s v="DEFAULT"/>
    <s v="99400"/>
    <x v="8"/>
    <x v="1"/>
    <b v="0"/>
    <s v="INGENICO INTERNATIONAL "/>
    <s v="2085"/>
    <x v="3"/>
    <m/>
    <s v="02 9997 0930"/>
    <s v="FD"/>
    <m/>
    <m/>
    <m/>
    <n v="8004"/>
    <n v="320"/>
    <n v="8004"/>
    <n v="8004"/>
    <m/>
    <s v="HANGUPCALL"/>
    <m/>
    <m/>
    <b v="0"/>
    <m/>
    <s v="NEW"/>
    <s v="NSW"/>
    <m/>
    <d v="2019-11-13T13:28:46"/>
    <d v="2019-11-13T13:28:46"/>
    <d v="2019-11-13T13:28:46"/>
    <m/>
    <m/>
    <m/>
    <m/>
    <m/>
    <m/>
    <m/>
    <m/>
    <d v="2019-11-13T13:28:46"/>
    <n v="0"/>
    <d v="2019-11-13T13:28:46"/>
    <n v="0"/>
    <d v="2019-11-13T13:28:46"/>
    <m/>
    <b v="0"/>
    <b v="1"/>
    <m/>
    <b v="1"/>
    <m/>
    <m/>
    <m/>
    <b v="1"/>
    <m/>
    <b v="0"/>
    <m/>
    <b v="0"/>
    <b v="1"/>
    <m/>
    <m/>
    <n v="196"/>
    <n v="1235"/>
    <n v="3576"/>
    <n v="1"/>
    <n v="4"/>
    <n v="1"/>
    <n v="1"/>
    <b v="1"/>
    <m/>
    <m/>
    <m/>
    <m/>
    <m/>
    <m/>
    <m/>
    <m/>
    <m/>
    <m/>
    <m/>
    <m/>
    <m/>
    <m/>
    <m/>
    <m/>
    <s v="HANG UP"/>
    <s v="HANG UP."/>
    <s v="HANG UP."/>
    <s v="COMPLETE"/>
    <s v="4 - SIGNIFICANT"/>
    <s v="NEW"/>
    <s v="SUITE 1/3 MINNA CLOSE "/>
    <m/>
    <s v="BELROSE "/>
    <s v="Fri 22/11/2019 18:24"/>
    <s v="Wed 13/11/2019 13:28"/>
    <m/>
    <x v="14"/>
    <m/>
    <m/>
    <m/>
    <d v="2019-11-13T13:28:46"/>
    <d v="2019-11-13T13:28:46"/>
    <s v="EMAIL"/>
    <s v="SERVICEDESK@KEYCORP.NET"/>
    <s v="LUKE"/>
    <b v="0"/>
    <m/>
    <s v="METRO"/>
    <m/>
    <m/>
    <n v="-33.703378299999997"/>
    <n v="151.2086505"/>
    <s v="&lt;21&gt;&lt;/21&gt;&lt;83&gt;&lt;/83&gt;&lt;130&gt;&lt;/130&gt;"/>
    <s v="MISC"/>
    <n v="0"/>
    <n v="0"/>
  </r>
  <r>
    <s v="20191109118"/>
    <x v="0"/>
    <s v="99400"/>
    <s v="01"/>
    <s v="DEFAULT"/>
    <s v="99400"/>
    <x v="8"/>
    <x v="1"/>
    <b v="0"/>
    <s v="INGENICO INTERNATIONAL "/>
    <s v="2085"/>
    <x v="3"/>
    <m/>
    <s v="02 9997 0930"/>
    <s v="FD"/>
    <m/>
    <m/>
    <m/>
    <n v="8004"/>
    <n v="320"/>
    <n v="8004"/>
    <n v="8004"/>
    <m/>
    <s v="HANGUPCALL"/>
    <m/>
    <m/>
    <b v="0"/>
    <m/>
    <s v="NEW"/>
    <s v="NSW"/>
    <m/>
    <d v="2019-11-13T13:28:56"/>
    <d v="2019-11-13T13:28:56"/>
    <d v="2019-11-13T13:28:56"/>
    <m/>
    <m/>
    <m/>
    <m/>
    <m/>
    <m/>
    <m/>
    <m/>
    <d v="2019-11-13T13:28:56"/>
    <n v="0"/>
    <d v="2019-11-13T13:28:56"/>
    <n v="0"/>
    <d v="2019-11-13T13:28:56"/>
    <m/>
    <b v="0"/>
    <b v="1"/>
    <m/>
    <b v="1"/>
    <m/>
    <m/>
    <m/>
    <b v="1"/>
    <m/>
    <b v="0"/>
    <m/>
    <b v="0"/>
    <b v="1"/>
    <m/>
    <m/>
    <n v="196"/>
    <n v="1235"/>
    <n v="3576"/>
    <n v="1"/>
    <n v="4"/>
    <n v="1"/>
    <n v="1"/>
    <b v="1"/>
    <m/>
    <m/>
    <m/>
    <m/>
    <m/>
    <m/>
    <m/>
    <m/>
    <m/>
    <m/>
    <m/>
    <m/>
    <m/>
    <m/>
    <m/>
    <m/>
    <s v="HANG UP"/>
    <s v="HANG UP."/>
    <s v="HANG UP."/>
    <s v="COMPLETE"/>
    <s v="4 - SIGNIFICANT"/>
    <s v="NEW"/>
    <s v="SUITE 1/3 MINNA CLOSE "/>
    <m/>
    <s v="BELROSE "/>
    <s v="Fri 22/11/2019 18:24"/>
    <s v="Wed 13/11/2019 13:28"/>
    <m/>
    <x v="14"/>
    <m/>
    <m/>
    <m/>
    <d v="2019-11-13T13:28:56"/>
    <d v="2019-11-13T13:28:56"/>
    <s v="EMAIL"/>
    <s v="SERVICEDESK@KEYCORP.NET"/>
    <s v="LUKE"/>
    <b v="0"/>
    <m/>
    <s v="METRO"/>
    <m/>
    <m/>
    <n v="-33.703378299999997"/>
    <n v="151.2086505"/>
    <s v="&lt;21&gt;&lt;/21&gt;&lt;83&gt;&lt;/83&gt;&lt;130&gt;&lt;/130&gt;"/>
    <s v="MISC"/>
    <n v="0"/>
    <n v="0"/>
  </r>
  <r>
    <s v="20191109238"/>
    <x v="0"/>
    <s v="25449500"/>
    <s v="01"/>
    <s v="005323514"/>
    <s v="25449500"/>
    <x v="2"/>
    <x v="0"/>
    <b v="0"/>
    <s v="MOMENTUM FORUM EVENTS AUSTRALIA LTD"/>
    <s v="6008"/>
    <x v="83"/>
    <m/>
    <s v="0417824619"/>
    <s v="F5"/>
    <m/>
    <m/>
    <m/>
    <n v="8007"/>
    <n v="320"/>
    <n v="8007"/>
    <n v="1329"/>
    <s v="Wednesday "/>
    <m/>
    <s v="INSTALLED MOVE5000 05/03/2019 JOB[3074461]"/>
    <m/>
    <b v="0"/>
    <m/>
    <s v="NEW"/>
    <s v="WA"/>
    <m/>
    <d v="2019-11-13T14:41:54"/>
    <d v="2019-11-13T14:32:54"/>
    <d v="2019-11-13T14:51:44"/>
    <d v="2019-11-13T18:35:00"/>
    <n v="-180"/>
    <m/>
    <m/>
    <m/>
    <m/>
    <m/>
    <m/>
    <m/>
    <m/>
    <m/>
    <m/>
    <d v="2019-11-14T07:49:08"/>
    <m/>
    <b v="0"/>
    <b v="1"/>
    <m/>
    <b v="1"/>
    <m/>
    <m/>
    <m/>
    <b v="1"/>
    <m/>
    <b v="1"/>
    <m/>
    <b v="1"/>
    <b v="1"/>
    <m/>
    <m/>
    <n v="419"/>
    <n v="1250"/>
    <n v="4406"/>
    <n v="1"/>
    <n v="4"/>
    <n v="2"/>
    <n v="1"/>
    <b v="1"/>
    <m/>
    <m/>
    <m/>
    <m/>
    <m/>
    <m/>
    <m/>
    <m/>
    <m/>
    <m/>
    <m/>
    <m/>
    <m/>
    <m/>
    <m/>
    <m/>
    <s v="FDM MOVE5000"/>
    <s v="HOW DO I"/>
    <s v="TRANSFER TO CLIENT - ACCOUNT ENQUIRY"/>
    <s v="COMPLETE"/>
    <s v="4 - SIGNIFICANT"/>
    <s v="ASSIGNED"/>
    <s v="SUITE 5, 531 HAY STREET"/>
    <s v=" "/>
    <s v="SUBIACO"/>
    <s v="Fri 22/11/2019 18:24"/>
    <s v="Wed 13/11/2019 14:32"/>
    <s v="Wed 13/11/2019 18:35"/>
    <x v="84"/>
    <m/>
    <m/>
    <m/>
    <m/>
    <m/>
    <s v="EMAIL"/>
    <s v="SERVICEDESK@KEYCORP.NET"/>
    <s v="LUKE"/>
    <b v="0"/>
    <m/>
    <s v="METRO"/>
    <m/>
    <m/>
    <n v="-31.947475900000001"/>
    <n v="115.8218877"/>
    <s v="&lt;21&gt;&lt;/21&gt;&lt;83&gt;&lt;/83&gt;"/>
    <s v="MOVE5000"/>
    <n v="0"/>
    <n v="0"/>
  </r>
  <r>
    <s v="20191109260"/>
    <x v="1"/>
    <s v="50634888"/>
    <s v="01"/>
    <s v="42298585461259"/>
    <s v="50634888"/>
    <x v="34"/>
    <x v="0"/>
    <b v="0"/>
    <s v="CHUCKLE PARK"/>
    <s v="3000"/>
    <x v="84"/>
    <m/>
    <s v="0401457252"/>
    <s v="F6"/>
    <m/>
    <m/>
    <m/>
    <n v="8001"/>
    <n v="320"/>
    <n v="8001"/>
    <n v="8003"/>
    <s v="Wednesday "/>
    <m/>
    <s v="INSTALLED MOVE5000INT 03/04/2019 JOB[3091338]"/>
    <m/>
    <b v="0"/>
    <m/>
    <s v="NEW"/>
    <s v="VIC"/>
    <m/>
    <d v="2019-11-13T14:48:29"/>
    <d v="2019-11-13T14:43:10"/>
    <d v="2019-11-13T14:53:16"/>
    <d v="2019-11-14T08:45:00"/>
    <n v="0"/>
    <m/>
    <m/>
    <m/>
    <m/>
    <m/>
    <m/>
    <m/>
    <m/>
    <m/>
    <m/>
    <d v="2019-11-13T17:10:48"/>
    <m/>
    <b v="0"/>
    <b v="1"/>
    <m/>
    <b v="1"/>
    <m/>
    <m/>
    <m/>
    <b v="1"/>
    <m/>
    <b v="1"/>
    <m/>
    <b v="1"/>
    <b v="1"/>
    <m/>
    <m/>
    <n v="420"/>
    <n v="1250"/>
    <n v="3703"/>
    <n v="1"/>
    <n v="4"/>
    <n v="2"/>
    <n v="1"/>
    <b v="1"/>
    <m/>
    <m/>
    <m/>
    <m/>
    <m/>
    <m/>
    <m/>
    <m/>
    <m/>
    <m/>
    <m/>
    <m/>
    <m/>
    <m/>
    <m/>
    <m/>
    <s v="FDM MOVE5000INT"/>
    <s v="HOW DO I"/>
    <s v="SETTLEMENT"/>
    <s v="COMPLETE"/>
    <s v="4 - SIGNIFICANT"/>
    <s v="ASSIGNED"/>
    <s v="LEVEL 2 322 LITTLE COLLINS ST"/>
    <s v=" "/>
    <s v="MELBOURNE"/>
    <s v="Fri 22/11/2019 18:24"/>
    <s v="Wed 13/11/2019 14:43"/>
    <s v="Thu 14/11/2019 08:45"/>
    <x v="98"/>
    <m/>
    <m/>
    <m/>
    <m/>
    <m/>
    <s v="EMAIL"/>
    <s v="SERVICEDESK@KEYCORP.NET"/>
    <s v="LUKE"/>
    <b v="0"/>
    <m/>
    <s v="METRO"/>
    <m/>
    <m/>
    <n v="-37.814984500000001"/>
    <n v="144.96404960000001"/>
    <s v="&lt;21/&gt;&lt;83/&gt;&lt;38/&gt;&lt;71/&gt;&lt;40/&gt;&lt;41/&gt;&lt;68/&gt;&lt;46/&gt;&lt;72/&gt;&lt;73/&gt;&lt;74/&gt;&lt;75/&gt;&lt;76/&gt;&lt;77/&gt;&lt;58/&gt;&lt;59/&gt;&lt;60/&gt;&lt;61/&gt;&lt;62/&gt;&lt;63/&gt;&lt;64/&gt;&lt;65/&gt;&lt;66/&gt;&lt;131&gt;USB&lt;/131&gt;&lt;132&gt;PC-Eftpos&lt;/132&gt;&lt;130&gt;FDC10&lt;/130&gt;"/>
    <s v="MOVE5000INT"/>
    <n v="0"/>
    <n v="0"/>
  </r>
  <r>
    <s v="20191109268"/>
    <x v="1"/>
    <s v="50637915"/>
    <s v="01"/>
    <s v="42298585486884"/>
    <s v="50637915"/>
    <x v="5"/>
    <x v="0"/>
    <b v="0"/>
    <s v="THE FOX HOTEL"/>
    <s v="4101"/>
    <x v="16"/>
    <m/>
    <s v="0738442883"/>
    <s v="F6"/>
    <m/>
    <m/>
    <m/>
    <n v="8005"/>
    <n v="320"/>
    <n v="8005"/>
    <n v="8003"/>
    <s v="Wednesday "/>
    <m/>
    <s v="INSTALLED MOVE5000INT 22/10/2019 JOB[3210117]"/>
    <m/>
    <b v="0"/>
    <m/>
    <s v="NEW"/>
    <s v="QLD"/>
    <m/>
    <d v="2019-11-13T14:46:54"/>
    <d v="2019-11-13T14:46:21"/>
    <d v="2019-11-13T14:47:46"/>
    <d v="2019-11-13T18:50:00"/>
    <n v="-60"/>
    <m/>
    <m/>
    <m/>
    <m/>
    <m/>
    <m/>
    <m/>
    <m/>
    <m/>
    <m/>
    <d v="2019-11-13T17:07:58"/>
    <m/>
    <b v="0"/>
    <b v="1"/>
    <m/>
    <b v="1"/>
    <m/>
    <m/>
    <m/>
    <b v="1"/>
    <m/>
    <b v="1"/>
    <m/>
    <b v="1"/>
    <b v="1"/>
    <m/>
    <m/>
    <n v="420"/>
    <n v="1479"/>
    <n v="4254"/>
    <n v="1"/>
    <n v="4"/>
    <n v="2"/>
    <n v="1"/>
    <b v="1"/>
    <m/>
    <m/>
    <m/>
    <m/>
    <m/>
    <m/>
    <m/>
    <m/>
    <m/>
    <m/>
    <m/>
    <m/>
    <m/>
    <m/>
    <m/>
    <m/>
    <s v="FDM MOVE5000INT"/>
    <s v="ITEM REQUEST"/>
    <s v="ADDITIONAL TERMINAL"/>
    <s v="COMPLETE"/>
    <s v="4 - SIGNIFICANT"/>
    <s v="ASSIGNED"/>
    <s v="71-73 MELBOURNE ST"/>
    <s v=" "/>
    <s v="SOUTH BRISBANE"/>
    <s v="Fri 22/11/2019 18:24"/>
    <s v="Wed 13/11/2019 14:46"/>
    <s v="Wed 13/11/2019 18:50"/>
    <x v="99"/>
    <m/>
    <m/>
    <m/>
    <m/>
    <m/>
    <s v="EMAIL"/>
    <s v="SERVICEDESK@KEYCORP.NET"/>
    <s v="LUKE"/>
    <b v="0"/>
    <m/>
    <s v="METRO"/>
    <m/>
    <m/>
    <n v="-27.474187400000002"/>
    <n v="153.01745589999999"/>
    <s v="&lt;21/&gt;&lt;83/&gt;&lt;130&gt;FDC10&lt;/130&gt;&lt;38/&gt;&lt;71/&gt;&lt;40/&gt;&lt;41/&gt;&lt;68/&gt;&lt;46/&gt;&lt;72/&gt;&lt;73/&gt;&lt;74/&gt;&lt;75/&gt;&lt;76/&gt;&lt;77/&gt;&lt;58/&gt;&lt;59/&gt;&lt;60/&gt;&lt;61/&gt;&lt;62/&gt;&lt;63/&gt;&lt;64/&gt;&lt;65/&gt;&lt;66/&gt;&lt;131&gt;USB&lt;/131&gt;&lt;132&gt;PC-Eftpos&lt;/132&gt;"/>
    <s v="MOVE5000INT"/>
    <n v="0"/>
    <n v="0"/>
  </r>
  <r>
    <s v="20191109271"/>
    <x v="1"/>
    <s v="25545200"/>
    <s v="01"/>
    <s v="42298585473965"/>
    <s v="25545200"/>
    <x v="5"/>
    <x v="0"/>
    <b v="0"/>
    <s v="AMICONI RESTAURANT"/>
    <s v="3003"/>
    <x v="85"/>
    <m/>
    <s v="0417035304"/>
    <s v="F5"/>
    <m/>
    <m/>
    <m/>
    <n v="8004"/>
    <n v="3303"/>
    <n v="8004"/>
    <n v="-3303"/>
    <s v="Wednesday "/>
    <m/>
    <s v="INSTALLED MOVE5000 09/07/2019 JOB[3145038]"/>
    <m/>
    <b v="0"/>
    <m/>
    <s v="NEW"/>
    <s v="VIC"/>
    <m/>
    <d v="2019-11-13T14:47:43"/>
    <d v="2019-11-13T14:47:29"/>
    <d v="2019-11-13T14:58:23"/>
    <d v="2019-11-14T08:50:00"/>
    <n v="0"/>
    <d v="2019-11-14T19:00:00"/>
    <n v="0"/>
    <m/>
    <m/>
    <d v="2019-11-14T19:00:00"/>
    <n v="0"/>
    <d v="2019-11-14T11:00:00"/>
    <n v="0"/>
    <d v="2019-11-14T11:12:00"/>
    <n v="0"/>
    <d v="2019-11-14T11:12:17"/>
    <m/>
    <b v="0"/>
    <b v="0"/>
    <n v="3"/>
    <b v="1"/>
    <m/>
    <m/>
    <m/>
    <b v="1"/>
    <m/>
    <b v="1"/>
    <m/>
    <b v="1"/>
    <b v="1"/>
    <n v="1"/>
    <m/>
    <n v="419"/>
    <n v="1555"/>
    <n v="4553"/>
    <n v="1"/>
    <n v="4"/>
    <n v="2"/>
    <n v="1"/>
    <b v="1"/>
    <m/>
    <m/>
    <m/>
    <m/>
    <m/>
    <m/>
    <m/>
    <m/>
    <m/>
    <m/>
    <m/>
    <m/>
    <m/>
    <m/>
    <m/>
    <s v="HI-TECH FIELD SERVICES : GURJEET SINGH"/>
    <s v="FDM MOVE5000"/>
    <s v="PIN PAD"/>
    <s v="SCREEN DAMAGED"/>
    <s v="COMPLETE"/>
    <s v="4 - SIGNIFICANT"/>
    <s v="ASSIGNED"/>
    <s v="359 VICTORIA ST"/>
    <s v=" "/>
    <s v="WEST MELBOURNE"/>
    <s v="Fri 22/11/2019 18:24"/>
    <s v="Wed 13/11/2019 14:47"/>
    <s v="Thu 14/11/2019 08:50"/>
    <x v="100"/>
    <d v="2019-11-14T19:00:00"/>
    <m/>
    <d v="2019-11-14T19:00:00"/>
    <d v="2019-11-14T11:00:00"/>
    <d v="2019-11-14T11:12:00"/>
    <s v="EMAIL"/>
    <s v="JOBS@HITECHFS.COM.AU"/>
    <s v="GRAEME STEPHENS"/>
    <b v="1"/>
    <s v="0469976219"/>
    <s v="METRO"/>
    <m/>
    <m/>
    <n v="-37.805376000000003"/>
    <n v="144.94958700000001"/>
    <s v="&lt;21&gt;&lt;/21&gt;&lt;83&gt;&lt;/83&gt;&lt;130&gt;&lt;/130&gt;"/>
    <s v="MOVE5000"/>
    <n v="1"/>
    <n v="0"/>
  </r>
  <r>
    <s v="20191109273"/>
    <x v="0"/>
    <s v="99400"/>
    <s v="01"/>
    <s v="DEFAULT"/>
    <s v="99400"/>
    <x v="2"/>
    <x v="0"/>
    <b v="0"/>
    <s v="INGENICO INTERNATIONAL "/>
    <s v="2085"/>
    <x v="3"/>
    <m/>
    <s v="02 9997 0930"/>
    <s v="FD"/>
    <m/>
    <m/>
    <m/>
    <n v="8011"/>
    <n v="320"/>
    <n v="8011"/>
    <n v="8011"/>
    <s v="Wednesday 09:00-17:30"/>
    <m/>
    <s v="INSTALLED VX570 08/08/2009 JOB[1043076]"/>
    <m/>
    <b v="0"/>
    <m/>
    <s v="NEW"/>
    <s v="NSW"/>
    <m/>
    <d v="2019-11-13T14:48:14"/>
    <d v="2019-11-13T14:48:08"/>
    <d v="2019-11-13T14:48:22"/>
    <d v="2019-11-14T10:20:00"/>
    <n v="0"/>
    <m/>
    <m/>
    <m/>
    <m/>
    <m/>
    <m/>
    <m/>
    <m/>
    <m/>
    <m/>
    <d v="2019-11-13T14:48:45"/>
    <m/>
    <b v="0"/>
    <b v="1"/>
    <m/>
    <b v="1"/>
    <m/>
    <m/>
    <m/>
    <b v="1"/>
    <m/>
    <b v="1"/>
    <m/>
    <b v="1"/>
    <b v="1"/>
    <m/>
    <m/>
    <n v="212"/>
    <n v="1900"/>
    <n v="5454"/>
    <n v="1"/>
    <n v="4"/>
    <n v="2"/>
    <n v="1"/>
    <b v="1"/>
    <m/>
    <m/>
    <m/>
    <m/>
    <m/>
    <m/>
    <m/>
    <m/>
    <m/>
    <m/>
    <m/>
    <m/>
    <m/>
    <m/>
    <m/>
    <m/>
    <s v="VX570"/>
    <s v="BOQ MERCHANT"/>
    <s v="BOQ MERCHANT"/>
    <s v="COMPLETE"/>
    <s v="4 - SIGNIFICANT"/>
    <s v="ASSIGNED"/>
    <s v="SUITE 1/3 MINNA CLOSE "/>
    <m/>
    <s v="BELROSE "/>
    <s v="Fri 22/11/2019 18:24"/>
    <s v="Wed 13/11/2019 14:48"/>
    <s v="Thu 14/11/2019 10:20"/>
    <x v="101"/>
    <m/>
    <m/>
    <m/>
    <m/>
    <m/>
    <s v="EMAIL"/>
    <s v="SERVICEDESK@KEYCORP.NET"/>
    <s v="LUKE"/>
    <b v="0"/>
    <m/>
    <s v="METRO"/>
    <m/>
    <m/>
    <n v="-33.703378299999997"/>
    <n v="151.2086505"/>
    <s v="&lt;21&gt;&lt;/21&gt;&lt;83&gt;&lt;/83&gt;&lt;130&gt;&lt;/130&gt;"/>
    <s v="MISC"/>
    <n v="0"/>
    <n v="0"/>
  </r>
  <r>
    <s v="20191109282"/>
    <x v="0"/>
    <s v="25449500"/>
    <s v="01"/>
    <s v="005323514"/>
    <s v="25449500"/>
    <x v="2"/>
    <x v="0"/>
    <b v="0"/>
    <s v="MOMENTUM FORUM EVENTS AUSTRALIA LTD"/>
    <s v="6008"/>
    <x v="83"/>
    <m/>
    <s v="0417824619"/>
    <s v="F5"/>
    <m/>
    <m/>
    <m/>
    <n v="8008"/>
    <n v="320"/>
    <n v="1329"/>
    <n v="1329"/>
    <s v="Wednesday "/>
    <m/>
    <s v="INSTALLED MOVE5000 05/03/2019 JOB[3074461]"/>
    <m/>
    <b v="0"/>
    <m/>
    <s v="NEW"/>
    <s v="WA"/>
    <m/>
    <d v="2019-11-13T14:57:06"/>
    <d v="2019-11-13T14:54:00"/>
    <d v="2019-11-14T07:48:47"/>
    <d v="2019-11-13T18:55:00"/>
    <n v="-180"/>
    <m/>
    <m/>
    <m/>
    <m/>
    <m/>
    <m/>
    <m/>
    <m/>
    <m/>
    <m/>
    <d v="2019-11-14T07:48:57"/>
    <m/>
    <b v="0"/>
    <b v="1"/>
    <m/>
    <b v="1"/>
    <m/>
    <m/>
    <m/>
    <b v="1"/>
    <m/>
    <b v="1"/>
    <m/>
    <b v="1"/>
    <b v="1"/>
    <m/>
    <m/>
    <n v="419"/>
    <n v="820"/>
    <n v="1455"/>
    <n v="1"/>
    <n v="4"/>
    <n v="2"/>
    <n v="1"/>
    <b v="1"/>
    <m/>
    <m/>
    <m/>
    <m/>
    <m/>
    <m/>
    <m/>
    <m/>
    <m/>
    <m/>
    <m/>
    <m/>
    <m/>
    <m/>
    <m/>
    <m/>
    <s v="FDM MOVE5000"/>
    <s v="TRAINING REQUEST"/>
    <s v="PHONE TRAINING"/>
    <s v="COMPLETE"/>
    <s v="4 - SIGNIFICANT"/>
    <s v="ASSIGNED"/>
    <s v="SUITE 5, 531 HAY STREET"/>
    <s v=" "/>
    <s v="SUBIACO"/>
    <s v="Fri 22/11/2019 18:24"/>
    <s v="Wed 13/11/2019 14:54"/>
    <s v="Wed 13/11/2019 18:55"/>
    <x v="102"/>
    <m/>
    <m/>
    <m/>
    <m/>
    <m/>
    <s v="EMAIL"/>
    <s v="SERVICEDESK@KEYCORP.NET"/>
    <s v="LUKE"/>
    <b v="0"/>
    <m/>
    <s v="METRO"/>
    <m/>
    <m/>
    <n v="-31.947475900000001"/>
    <n v="115.8218877"/>
    <s v="&lt;21&gt;&lt;/21&gt;&lt;83&gt;&lt;/83&gt;"/>
    <s v="MOVE5000"/>
    <n v="0"/>
    <n v="0"/>
  </r>
  <r>
    <s v="20191109297"/>
    <x v="0"/>
    <s v="25302700"/>
    <s v="01"/>
    <s v="42298585409290"/>
    <s v="25302700"/>
    <x v="12"/>
    <x v="0"/>
    <b v="0"/>
    <s v="SARI SARI ASIAN GROCERIES"/>
    <s v="3805"/>
    <x v="64"/>
    <m/>
    <s v="0421857456"/>
    <s v="F6"/>
    <m/>
    <m/>
    <m/>
    <n v="8007"/>
    <n v="320"/>
    <n v="8007"/>
    <n v="8007"/>
    <s v="Wednesday "/>
    <m/>
    <s v="UPGRADED TO MOVE5000INT 08/05/2018 JOB[2867943]"/>
    <m/>
    <b v="0"/>
    <m/>
    <s v="NEW"/>
    <s v="VIC"/>
    <m/>
    <d v="2019-11-13T15:10:32"/>
    <d v="2019-11-13T15:10:23"/>
    <d v="2019-11-13T15:16:41"/>
    <d v="2019-11-14T09:10:00"/>
    <n v="0"/>
    <m/>
    <m/>
    <m/>
    <m/>
    <m/>
    <m/>
    <m/>
    <m/>
    <m/>
    <m/>
    <d v="2019-11-13T15:18:38"/>
    <m/>
    <b v="0"/>
    <b v="1"/>
    <m/>
    <b v="1"/>
    <m/>
    <m/>
    <m/>
    <b v="1"/>
    <m/>
    <b v="1"/>
    <m/>
    <b v="1"/>
    <b v="1"/>
    <m/>
    <m/>
    <n v="420"/>
    <n v="1555"/>
    <n v="1516"/>
    <n v="1"/>
    <n v="4"/>
    <n v="2"/>
    <n v="1"/>
    <b v="1"/>
    <m/>
    <m/>
    <m/>
    <m/>
    <m/>
    <m/>
    <m/>
    <m/>
    <m/>
    <m/>
    <m/>
    <m/>
    <m/>
    <m/>
    <m/>
    <m/>
    <s v="FDM MOVE5000INT"/>
    <s v="PIN PAD"/>
    <s v="PRINTER"/>
    <s v="COMPLETE"/>
    <s v="4 - SIGNIFICANT"/>
    <s v="ASSIGNED"/>
    <s v="26A WEBB ST"/>
    <s v=" "/>
    <s v="NARRE WARREN"/>
    <s v="Fri 22/11/2019 18:24"/>
    <s v="Wed 13/11/2019 15:10"/>
    <s v="Thu 14/11/2019 09:10"/>
    <x v="103"/>
    <m/>
    <m/>
    <m/>
    <m/>
    <m/>
    <s v="EMAIL"/>
    <s v="SERVICEDESK@KEYCORP.NET"/>
    <s v="LUKE"/>
    <b v="0"/>
    <m/>
    <s v="METRO"/>
    <m/>
    <m/>
    <n v="-38.026435399999997"/>
    <n v="145.30447839999999"/>
    <s v="&lt;21/&gt;&lt;83/&gt;&lt;38/&gt;&lt;71/&gt;&lt;40/&gt;&lt;41/&gt;&lt;68/&gt;&lt;46/&gt;&lt;72/&gt;&lt;73/&gt;&lt;74/&gt;&lt;75/&gt;&lt;76/&gt;&lt;77/&gt;&lt;58/&gt;&lt;59/&gt;&lt;60/&gt;&lt;61/&gt;&lt;62/&gt;&lt;63/&gt;&lt;64/&gt;&lt;65/&gt;&lt;66/&gt;&lt;131&gt;USB&lt;/131&gt;&lt;132&gt;PC-Eftpos&lt;/132&gt;&lt;130&gt;FDC10&lt;/130&gt;"/>
    <s v="MOVE5000INT"/>
    <n v="0"/>
    <n v="0"/>
  </r>
  <r>
    <s v="20191109302"/>
    <x v="0"/>
    <s v="50631283"/>
    <s v="01"/>
    <s v="42298585429454"/>
    <s v="50631283"/>
    <x v="35"/>
    <x v="0"/>
    <b v="0"/>
    <s v="MC PINOY ORIENTAL PTY LTD"/>
    <s v="6432"/>
    <x v="86"/>
    <m/>
    <s v="0411091136"/>
    <s v="F6"/>
    <m/>
    <m/>
    <m/>
    <n v="8002"/>
    <n v="320"/>
    <n v="8002"/>
    <n v="1316"/>
    <s v="Wednesday 08:30-17:30"/>
    <m/>
    <s v="INSTALLED MOVE5000INT 20/08/2018 JOB[2956080]"/>
    <m/>
    <b v="0"/>
    <m/>
    <s v="NEW"/>
    <s v="WA"/>
    <s v="CLOSED EOD, IF NO CALLBACK"/>
    <m/>
    <d v="2019-11-13T15:12:32"/>
    <d v="2019-11-13T15:30:56"/>
    <d v="2019-11-14T15:15:00"/>
    <n v="-180"/>
    <m/>
    <m/>
    <m/>
    <m/>
    <d v="2019-11-13T20:00:00"/>
    <n v="-180"/>
    <m/>
    <m/>
    <m/>
    <m/>
    <d v="2019-11-13T20:58:32"/>
    <m/>
    <b v="0"/>
    <b v="1"/>
    <m/>
    <b v="1"/>
    <m/>
    <d v="2019-11-13T20:00:00"/>
    <n v="-180"/>
    <b v="1"/>
    <m/>
    <b v="1"/>
    <m/>
    <b v="1"/>
    <b v="1"/>
    <m/>
    <m/>
    <n v="420"/>
    <n v="1556"/>
    <n v="4396"/>
    <n v="1"/>
    <n v="4"/>
    <n v="2"/>
    <n v="2"/>
    <b v="1"/>
    <m/>
    <m/>
    <m/>
    <m/>
    <m/>
    <m/>
    <m/>
    <m/>
    <m/>
    <m/>
    <m/>
    <m/>
    <m/>
    <m/>
    <m/>
    <m/>
    <s v="FDM MOVE5000INT"/>
    <s v="POS/PCEFTPOS"/>
    <s v="POS CONFIGURATION"/>
    <s v="COMPLETE"/>
    <s v="4 - SIGNIFICANT"/>
    <s v="ASSIGNED"/>
    <s v="77 BURT ST"/>
    <s v=" "/>
    <s v="BOULDER"/>
    <s v="Fri 22/11/2019 18:24"/>
    <s v="Wed 13/11/2019 15:12"/>
    <s v="Thu 14/11/2019 15:15"/>
    <x v="16"/>
    <m/>
    <m/>
    <d v="2019-11-13T17:00:00"/>
    <m/>
    <m/>
    <s v="EMAIL"/>
    <s v="SERVICEDESK@KEYCORP.NET"/>
    <s v="LUKE"/>
    <b v="0"/>
    <m/>
    <s v="COUNTRY"/>
    <m/>
    <m/>
    <n v="-30.781510000000001"/>
    <n v="121.48820000000001"/>
    <s v="&lt;21/&gt;&lt;83/&gt;&lt;38/&gt;&lt;71/&gt;&lt;40/&gt;&lt;41/&gt;&lt;68/&gt;&lt;46/&gt;&lt;72/&gt;&lt;73/&gt;&lt;74/&gt;&lt;75/&gt;&lt;76/&gt;&lt;77/&gt;&lt;58/&gt;&lt;59/&gt;&lt;60/&gt;&lt;61/&gt;&lt;62/&gt;&lt;63/&gt;&lt;64/&gt;&lt;65/&gt;&lt;66/&gt;&lt;130&gt;NBC24&lt;/130&gt;&lt;131&gt;USB&lt;/131&gt;&lt;132&gt;PC-Eftpos&lt;/132&gt;"/>
    <s v="MOVE5000INT"/>
    <n v="0"/>
    <n v="0"/>
  </r>
  <r>
    <s v="20191109321"/>
    <x v="0"/>
    <s v="25302700"/>
    <s v="01"/>
    <s v="42298585409290"/>
    <s v="25302700"/>
    <x v="12"/>
    <x v="0"/>
    <b v="0"/>
    <s v="SARI SARI ASIAN GROCERIES"/>
    <s v="3805"/>
    <x v="64"/>
    <m/>
    <s v="0421857456"/>
    <s v="F6"/>
    <m/>
    <m/>
    <m/>
    <n v="8010"/>
    <n v="320"/>
    <n v="8010"/>
    <n v="8010"/>
    <s v="Wednesday "/>
    <m/>
    <s v="UPGRADED TO MOVE5000INT 08/05/2018 JOB[2867943]"/>
    <m/>
    <b v="0"/>
    <m/>
    <s v="NEW"/>
    <s v="VIC"/>
    <m/>
    <d v="2019-11-13T15:22:59"/>
    <d v="2019-11-13T15:22:12"/>
    <d v="2019-11-13T16:04:25"/>
    <d v="2019-11-14T09:25:00"/>
    <n v="0"/>
    <m/>
    <m/>
    <m/>
    <m/>
    <m/>
    <m/>
    <m/>
    <m/>
    <m/>
    <m/>
    <d v="2019-11-13T16:05:05"/>
    <m/>
    <b v="0"/>
    <b v="1"/>
    <m/>
    <b v="1"/>
    <m/>
    <m/>
    <m/>
    <b v="1"/>
    <m/>
    <b v="1"/>
    <m/>
    <b v="1"/>
    <b v="1"/>
    <m/>
    <m/>
    <n v="420"/>
    <n v="1555"/>
    <n v="5412"/>
    <n v="1"/>
    <n v="4"/>
    <n v="2"/>
    <n v="1"/>
    <b v="1"/>
    <m/>
    <m/>
    <m/>
    <m/>
    <m/>
    <m/>
    <m/>
    <m/>
    <m/>
    <m/>
    <m/>
    <m/>
    <m/>
    <m/>
    <m/>
    <m/>
    <s v="FDM MOVE5000INT"/>
    <s v="PIN PAD"/>
    <s v="TMS INIT REQUIRED"/>
    <s v="COMPLETE"/>
    <s v="4 - SIGNIFICANT"/>
    <s v="ASSIGNED"/>
    <s v="26A WEBB ST"/>
    <s v=" "/>
    <s v="NARRE WARREN"/>
    <s v="Fri 22/11/2019 18:24"/>
    <s v="Wed 13/11/2019 15:22"/>
    <s v="Thu 14/11/2019 09:25"/>
    <x v="104"/>
    <m/>
    <m/>
    <m/>
    <m/>
    <m/>
    <s v="EMAIL"/>
    <s v="SERVICEDESK@KEYCORP.NET"/>
    <s v="LUKE"/>
    <b v="0"/>
    <m/>
    <s v="METRO"/>
    <m/>
    <m/>
    <n v="-38.026435399999997"/>
    <n v="145.30447839999999"/>
    <s v="&lt;21/&gt;&lt;83/&gt;&lt;38/&gt;&lt;71/&gt;&lt;40/&gt;&lt;41/&gt;&lt;68/&gt;&lt;46/&gt;&lt;72/&gt;&lt;73/&gt;&lt;74/&gt;&lt;75/&gt;&lt;76/&gt;&lt;77/&gt;&lt;58/&gt;&lt;59/&gt;&lt;60/&gt;&lt;61/&gt;&lt;62/&gt;&lt;63/&gt;&lt;64/&gt;&lt;65/&gt;&lt;66/&gt;&lt;131&gt;USB&lt;/131&gt;&lt;132&gt;PC-Eftpos&lt;/132&gt;&lt;130&gt;FDC10&lt;/130&gt;"/>
    <s v="MOVE5000INT"/>
    <n v="0"/>
    <n v="0"/>
  </r>
  <r>
    <s v="20191109331"/>
    <x v="0"/>
    <s v="25467200"/>
    <s v="01"/>
    <s v="006294508"/>
    <s v="25467200"/>
    <x v="2"/>
    <x v="0"/>
    <b v="0"/>
    <s v="NEIL MUNRO AND CO"/>
    <s v="4207"/>
    <x v="87"/>
    <m/>
    <s v="0738077373"/>
    <s v="F5"/>
    <m/>
    <m/>
    <m/>
    <n v="8001"/>
    <n v="320"/>
    <n v="8001"/>
    <n v="8001"/>
    <s v="Wednesday "/>
    <m/>
    <s v="INSTALLED MOVE5000 26/03/2019 JOB[3085408]"/>
    <m/>
    <b v="0"/>
    <m/>
    <s v="NEW"/>
    <s v="QLD"/>
    <m/>
    <d v="2019-11-13T15:30:28"/>
    <d v="2019-11-13T15:29:01"/>
    <d v="2019-11-13T15:34:25"/>
    <d v="2019-11-14T09:30:00"/>
    <n v="-60"/>
    <m/>
    <m/>
    <m/>
    <m/>
    <m/>
    <m/>
    <m/>
    <m/>
    <m/>
    <m/>
    <d v="2019-11-13T15:34:56"/>
    <m/>
    <b v="0"/>
    <b v="1"/>
    <m/>
    <b v="1"/>
    <m/>
    <m/>
    <m/>
    <b v="1"/>
    <m/>
    <b v="1"/>
    <m/>
    <b v="1"/>
    <b v="1"/>
    <m/>
    <m/>
    <n v="419"/>
    <n v="1250"/>
    <n v="3931"/>
    <n v="1"/>
    <n v="4"/>
    <n v="2"/>
    <n v="1"/>
    <b v="1"/>
    <m/>
    <m/>
    <m/>
    <m/>
    <m/>
    <m/>
    <m/>
    <m/>
    <m/>
    <m/>
    <m/>
    <m/>
    <m/>
    <m/>
    <m/>
    <m/>
    <s v="FDM MOVE5000"/>
    <s v="HOW DO I"/>
    <s v="SALE"/>
    <s v="COMPLETE"/>
    <s v="4 - SIGNIFICANT"/>
    <s v="ASSIGNED"/>
    <s v="51 YORK ST"/>
    <s v=" "/>
    <s v="BEENLEIGH"/>
    <s v="Fri 22/11/2019 18:24"/>
    <s v="Wed 13/11/2019 15:29"/>
    <s v="Thu 14/11/2019 09:30"/>
    <x v="105"/>
    <m/>
    <m/>
    <m/>
    <m/>
    <m/>
    <s v="EMAIL"/>
    <s v="SERVICEDESK@KEYCORP.NET"/>
    <s v="LUKE"/>
    <b v="0"/>
    <m/>
    <s v="METRO"/>
    <m/>
    <m/>
    <n v="-27.713365799999998"/>
    <n v="153.201292"/>
    <s v="&lt;21&gt;&lt;/21&gt;&lt;83&gt;&lt;/83&gt;"/>
    <s v="MOVE5000"/>
    <n v="0"/>
    <n v="0"/>
  </r>
  <r>
    <s v="20191109335"/>
    <x v="0"/>
    <s v="50627537"/>
    <s v="01"/>
    <s v="42298585399525"/>
    <s v="50627537"/>
    <x v="28"/>
    <x v="0"/>
    <b v="0"/>
    <s v="THE LUCKY CHARM FORTITUDE VALLEY"/>
    <s v="4006"/>
    <x v="88"/>
    <m/>
    <s v="0738524120"/>
    <s v="F6"/>
    <m/>
    <m/>
    <m/>
    <n v="8007"/>
    <n v="4004"/>
    <n v="8007"/>
    <n v="-4004"/>
    <s v="Wednesday 08:00-17:00"/>
    <m/>
    <s v="UPGRADED TO MOVE5000INT 05/12/2017 JOB[2818124]"/>
    <m/>
    <b v="0"/>
    <m/>
    <s v="NEW"/>
    <s v="QLD"/>
    <m/>
    <d v="2019-11-13T15:31:40"/>
    <d v="2019-11-13T15:31:22"/>
    <d v="2019-11-13T15:51:15"/>
    <d v="2019-11-14T10:35:00"/>
    <n v="-60"/>
    <d v="2019-11-14T12:00:00"/>
    <n v="-60"/>
    <m/>
    <m/>
    <d v="2019-11-14T12:00:00"/>
    <n v="-60"/>
    <d v="2019-11-14T11:23:00"/>
    <n v="-60"/>
    <d v="2019-11-14T11:33:00"/>
    <n v="-60"/>
    <d v="2019-11-14T11:33:30"/>
    <m/>
    <b v="0"/>
    <b v="0"/>
    <n v="2"/>
    <b v="1"/>
    <n v="2"/>
    <m/>
    <m/>
    <b v="1"/>
    <m/>
    <b v="1"/>
    <m/>
    <b v="1"/>
    <b v="1"/>
    <n v="6"/>
    <m/>
    <n v="420"/>
    <n v="1896"/>
    <n v="5423"/>
    <n v="1"/>
    <n v="4"/>
    <n v="24"/>
    <n v="1"/>
    <b v="1"/>
    <m/>
    <m/>
    <m/>
    <m/>
    <m/>
    <m/>
    <m/>
    <m/>
    <m/>
    <m/>
    <m/>
    <m/>
    <m/>
    <m/>
    <m/>
    <s v="DDM COMMUNICATIONS: CAR 4 (DDM 4000) - ADAM"/>
    <s v="FDM MOVE5000INT"/>
    <s v="PINPAD OFFLINE"/>
    <s v="USB - POS REPORTS PINPAD OFFLINE"/>
    <s v="COMPLETE"/>
    <s v="4 - SIGNIFICANT"/>
    <s v="FSP ONSITE"/>
    <s v="230 BRUNSWICK ST"/>
    <s v=" "/>
    <s v="FORTITUDE VALLEY"/>
    <s v="Fri 22/11/2019 18:24"/>
    <s v="Wed 13/11/2019 15:31"/>
    <s v="Thu 14/11/2019 10:35"/>
    <x v="106"/>
    <d v="2019-11-14T11:00:00"/>
    <m/>
    <d v="2019-11-14T11:00:00"/>
    <d v="2019-11-14T10:23:00"/>
    <d v="2019-11-14T10:33:00"/>
    <s v="EMAIL"/>
    <s v="DDM461@BIGPOND.NET.AU"/>
    <s v="ADAM DANIELS"/>
    <b v="1"/>
    <s v="0403163505"/>
    <s v="METRO"/>
    <m/>
    <m/>
    <n v="-27.4562256"/>
    <n v="153.03364980000001"/>
    <s v="&lt;21/&gt;&lt;83/&gt;&lt;38/&gt;&lt;71/&gt;&lt;40/&gt;&lt;41/&gt;&lt;68/&gt;&lt;46/&gt;&lt;72/&gt;&lt;73/&gt;&lt;74/&gt;&lt;75/&gt;&lt;76/&gt;&lt;77/&gt;&lt;58/&gt;&lt;59/&gt;&lt;60/&gt;&lt;61/&gt;&lt;62/&gt;&lt;63/&gt;&lt;64/&gt;&lt;65/&gt;&lt;66/&gt;&lt;132&gt;PC-Eftpos&lt;/132&gt;&lt;131&gt;USB&lt;/131&gt;"/>
    <s v="MOVE5000INT"/>
    <n v="1"/>
    <n v="0"/>
  </r>
  <r>
    <s v="20191109339"/>
    <x v="0"/>
    <s v="50638175"/>
    <s v="01"/>
    <s v="42298585489300"/>
    <s v="50638175"/>
    <x v="36"/>
    <x v="0"/>
    <b v="0"/>
    <s v="FERGUSON PLARRE"/>
    <s v="3040"/>
    <x v="89"/>
    <m/>
    <s v="0438594681"/>
    <s v="F5"/>
    <m/>
    <m/>
    <m/>
    <n v="8002"/>
    <n v="320"/>
    <n v="8002"/>
    <n v="8002"/>
    <s v="Wednesday "/>
    <m/>
    <s v="INSTALLED MOVE5000 13/11/2019 JOB[3227195]"/>
    <m/>
    <b v="0"/>
    <m/>
    <s v="NEW"/>
    <s v="VIC"/>
    <m/>
    <d v="2019-11-13T15:32:57"/>
    <d v="2019-11-13T15:32:19"/>
    <d v="2019-11-13T15:40:40"/>
    <d v="2019-11-14T09:35:00"/>
    <n v="0"/>
    <m/>
    <m/>
    <m/>
    <m/>
    <m/>
    <m/>
    <m/>
    <m/>
    <m/>
    <m/>
    <d v="2019-11-13T15:41:06"/>
    <m/>
    <b v="0"/>
    <b v="1"/>
    <m/>
    <b v="1"/>
    <m/>
    <m/>
    <m/>
    <b v="1"/>
    <m/>
    <b v="1"/>
    <m/>
    <b v="1"/>
    <b v="1"/>
    <m/>
    <m/>
    <n v="419"/>
    <n v="1250"/>
    <n v="5452"/>
    <n v="1"/>
    <n v="4"/>
    <n v="2"/>
    <n v="1"/>
    <b v="1"/>
    <m/>
    <m/>
    <m/>
    <m/>
    <m/>
    <m/>
    <m/>
    <m/>
    <m/>
    <m/>
    <m/>
    <m/>
    <m/>
    <m/>
    <m/>
    <m/>
    <s v="FDM MOVE5000"/>
    <s v="HOW DO I"/>
    <s v="ADD/ REMOVE SURCHARGE"/>
    <s v="COMPLETE"/>
    <s v="4 - SIGNIFICANT"/>
    <s v="ASSIGNED"/>
    <s v="1077 MOUNT ALEXANDER RD"/>
    <s v=" "/>
    <s v="ESSENDON"/>
    <s v="Fri 22/11/2019 18:24"/>
    <s v="Wed 13/11/2019 15:32"/>
    <s v="Thu 14/11/2019 09:35"/>
    <x v="106"/>
    <m/>
    <m/>
    <m/>
    <m/>
    <m/>
    <s v="EMAIL"/>
    <s v="SERVICEDESK@KEYCORP.NET"/>
    <s v="LUKE"/>
    <b v="0"/>
    <m/>
    <s v="METRO"/>
    <m/>
    <m/>
    <n v="-37.745698099999998"/>
    <n v="144.9105089"/>
    <s v="&lt;21&gt;&lt;/21&gt;&lt;83&gt;&lt;/83&gt;&lt;130&gt;&lt;/130&gt;"/>
    <s v="MOVE5000"/>
    <n v="0"/>
    <n v="0"/>
  </r>
  <r>
    <s v="20191109340"/>
    <x v="0"/>
    <s v="25284502"/>
    <s v="01"/>
    <s v="42298585382984"/>
    <s v="25284502"/>
    <x v="37"/>
    <x v="0"/>
    <b v="0"/>
    <s v="MENZIES AVIATION"/>
    <s v="4008"/>
    <x v="90"/>
    <m/>
    <s v="0383408100"/>
    <s v="F5"/>
    <m/>
    <m/>
    <m/>
    <n v="8008"/>
    <n v="4009"/>
    <n v="8008"/>
    <n v="-4009"/>
    <s v="Wednesday "/>
    <m/>
    <s v="UPGRADED TO MOVE5000 15/12/2017 JOB[2822327]"/>
    <m/>
    <b v="0"/>
    <m/>
    <s v="NEW"/>
    <s v="QLD"/>
    <m/>
    <d v="2019-11-13T15:38:28"/>
    <d v="2019-11-13T15:35:09"/>
    <d v="2019-11-13T15:46:46"/>
    <d v="2019-11-14T09:35:00"/>
    <n v="-60"/>
    <d v="2019-11-18T11:00:00"/>
    <n v="-60"/>
    <m/>
    <m/>
    <d v="2019-11-18T11:00:00"/>
    <n v="-60"/>
    <d v="2019-11-15T10:58:00"/>
    <n v="-60"/>
    <d v="2019-11-15T11:19:00"/>
    <n v="-60"/>
    <d v="2019-11-15T11:19:15"/>
    <m/>
    <b v="0"/>
    <b v="0"/>
    <n v="3"/>
    <b v="1"/>
    <m/>
    <m/>
    <m/>
    <b v="1"/>
    <m/>
    <b v="1"/>
    <m/>
    <b v="1"/>
    <b v="1"/>
    <n v="1"/>
    <m/>
    <n v="419"/>
    <n v="1555"/>
    <n v="4066"/>
    <n v="1"/>
    <n v="4"/>
    <n v="24"/>
    <n v="1"/>
    <b v="1"/>
    <m/>
    <m/>
    <m/>
    <m/>
    <m/>
    <m/>
    <m/>
    <m/>
    <m/>
    <m/>
    <m/>
    <m/>
    <m/>
    <m/>
    <m/>
    <s v="DDM COMMUNICATIONS: CAR 9 - HARRY JOHNSON"/>
    <s v="FDM MOVE5000"/>
    <s v="PIN PAD"/>
    <s v="NOT CHARGING"/>
    <s v="COMPLETE"/>
    <s v="4 - SIGNIFICANT"/>
    <s v="FSP ONSITE"/>
    <s v="URO LEVEL 1 INTERNATIONAL TERMINAL"/>
    <s v=" "/>
    <s v="BRISBANE AIRPORT"/>
    <s v="Fri 22/11/2019 18:24"/>
    <s v="Wed 13/11/2019 15:35"/>
    <s v="Thu 14/11/2019 09:35"/>
    <x v="107"/>
    <d v="2019-11-18T10:00:00"/>
    <m/>
    <d v="2019-11-18T10:00:00"/>
    <d v="2019-11-15T09:58:00"/>
    <d v="2019-11-15T10:19:00"/>
    <s v="EMAIL"/>
    <s v="DDM461@BIGPOND.NET.AU"/>
    <s v="HARRY JOHNSON"/>
    <b v="1"/>
    <s v="0424515095"/>
    <s v="METRO"/>
    <m/>
    <m/>
    <n v="-27.394214399999999"/>
    <n v="153.1218303"/>
    <s v="&lt;21&gt;&lt;/21&gt;&lt;83&gt;&lt;/83&gt;"/>
    <s v="MOVE5000"/>
    <n v="1"/>
    <n v="0"/>
  </r>
  <r>
    <s v="20191109341"/>
    <x v="0"/>
    <s v="25572900"/>
    <s v="01"/>
    <s v="42298519010149"/>
    <s v="25572900"/>
    <x v="2"/>
    <x v="0"/>
    <b v="0"/>
    <s v="DR ALIDE SMIT"/>
    <s v="6027"/>
    <x v="91"/>
    <m/>
    <s v="0894009822"/>
    <s v="F5"/>
    <m/>
    <m/>
    <m/>
    <n v="8004"/>
    <n v="320"/>
    <n v="8004"/>
    <n v="8004"/>
    <s v="Wednesday "/>
    <m/>
    <s v="UPGRADED TO MOVE5000 09/08/2019 JOB[3168787]"/>
    <m/>
    <b v="0"/>
    <m/>
    <s v="NEW"/>
    <s v="WA"/>
    <m/>
    <d v="2019-11-13T15:36:11"/>
    <d v="2019-11-13T15:35:36"/>
    <d v="2019-11-13T15:47:21"/>
    <d v="2019-11-13T19:35:00"/>
    <n v="-180"/>
    <m/>
    <m/>
    <m/>
    <m/>
    <m/>
    <m/>
    <m/>
    <m/>
    <m/>
    <m/>
    <d v="2019-11-13T15:47:57"/>
    <m/>
    <b v="0"/>
    <b v="1"/>
    <m/>
    <b v="1"/>
    <m/>
    <m/>
    <m/>
    <b v="1"/>
    <m/>
    <b v="1"/>
    <m/>
    <b v="1"/>
    <b v="1"/>
    <m/>
    <m/>
    <n v="419"/>
    <n v="1250"/>
    <n v="3689"/>
    <n v="1"/>
    <n v="4"/>
    <n v="2"/>
    <n v="1"/>
    <b v="1"/>
    <m/>
    <m/>
    <m/>
    <m/>
    <m/>
    <m/>
    <m/>
    <m/>
    <m/>
    <m/>
    <m/>
    <m/>
    <m/>
    <m/>
    <m/>
    <m/>
    <s v="FDM MOVE5000"/>
    <s v="HOW DO I"/>
    <s v="REFUND"/>
    <s v="COMPLETE"/>
    <s v="4 - SIGNIFICANT"/>
    <s v="ASSIGNED"/>
    <s v="SUITE 210, JOONALUP SPECIALIST CENT 60 SHENTON AVE"/>
    <s v=" "/>
    <s v="JOONDALUP"/>
    <s v="Fri 22/11/2019 18:24"/>
    <s v="Wed 13/11/2019 15:35"/>
    <s v="Wed 13/11/2019 19:35"/>
    <x v="108"/>
    <m/>
    <m/>
    <m/>
    <m/>
    <m/>
    <s v="EMAIL"/>
    <s v="SERVICEDESK@KEYCORP.NET"/>
    <s v="LUKE"/>
    <b v="0"/>
    <m/>
    <s v="METRO"/>
    <m/>
    <m/>
    <n v="-31.739187999999999"/>
    <n v="115.77357000000001"/>
    <s v="&lt;21&gt;&lt;/21&gt;&lt;83&gt;&lt;/83&gt;&lt;130&gt;&lt;/130&gt;"/>
    <s v="MOVE5000"/>
    <n v="0"/>
    <n v="0"/>
  </r>
  <r>
    <s v="20191109348"/>
    <x v="0"/>
    <s v="25172307"/>
    <s v="01"/>
    <s v="42298585360238"/>
    <s v="25172307"/>
    <x v="38"/>
    <x v="0"/>
    <b v="0"/>
    <s v="WEST ELM 7117 BRISBANE"/>
    <s v="4006"/>
    <x v="92"/>
    <m/>
    <s v="0731735270"/>
    <s v="XI"/>
    <m/>
    <m/>
    <m/>
    <n v="8001"/>
    <n v="320"/>
    <n v="8001"/>
    <n v="8001"/>
    <s v="Wednesday 08:30-17:30"/>
    <m/>
    <s v="UPGRADED TO XAC8006INT 14/03/2016 JOB[2343865]"/>
    <m/>
    <b v="0"/>
    <m/>
    <s v="NEW"/>
    <s v="QLD"/>
    <m/>
    <d v="2019-11-13T15:47:23"/>
    <d v="2019-11-13T15:43:10"/>
    <d v="2019-11-13T15:53:23"/>
    <d v="2019-11-14T10:45:00"/>
    <n v="-60"/>
    <m/>
    <m/>
    <m/>
    <m/>
    <m/>
    <m/>
    <m/>
    <m/>
    <m/>
    <m/>
    <d v="2019-11-13T15:53:42"/>
    <m/>
    <b v="0"/>
    <b v="1"/>
    <m/>
    <b v="1"/>
    <m/>
    <m/>
    <m/>
    <b v="1"/>
    <m/>
    <b v="1"/>
    <m/>
    <b v="1"/>
    <b v="1"/>
    <m/>
    <m/>
    <n v="379"/>
    <n v="1460"/>
    <n v="3689"/>
    <n v="1"/>
    <n v="4"/>
    <n v="2"/>
    <n v="1"/>
    <b v="1"/>
    <m/>
    <m/>
    <m/>
    <m/>
    <m/>
    <m/>
    <m/>
    <m/>
    <m/>
    <m/>
    <m/>
    <m/>
    <m/>
    <m/>
    <m/>
    <m/>
    <s v="XAC8006INT"/>
    <s v="6 FD MERCHANT TRAINING"/>
    <s v="REFUND"/>
    <s v="COMPLETE"/>
    <s v="4 - SIGNIFICANT"/>
    <s v="ASSIGNED"/>
    <s v="19 WANDOO ST"/>
    <s v=" "/>
    <s v="FORTITUDE VALLEY"/>
    <s v="Fri 22/11/2019 18:24"/>
    <s v="Wed 13/11/2019 15:43"/>
    <s v="Thu 14/11/2019 10:45"/>
    <x v="109"/>
    <m/>
    <m/>
    <m/>
    <m/>
    <m/>
    <s v="EMAIL"/>
    <s v="SERVICEDESK@KEYCORP.NET"/>
    <s v="LUKE"/>
    <b v="0"/>
    <m/>
    <s v="METRO"/>
    <m/>
    <m/>
    <n v="-34.444159900000002"/>
    <n v="150.86447279999999"/>
    <s v="&lt;21&gt;&lt;/21&gt;&lt;83&gt;24981&lt;/83&gt;&lt;38&gt;&lt;/38&gt;&lt;71&gt;&lt;/71&gt;&lt;40&gt;&lt;/40&gt;&lt;41&gt;&lt;/41&gt;&lt;68&gt;&lt;/68&gt;&lt;46&gt;&lt;/46&gt;&lt;72&gt;&lt;/72&gt;&lt;73&gt;&lt;/73&gt;&lt;74&gt;&lt;/74&gt;&lt;75&gt;&lt;/75&gt;&lt;76&gt;&lt;/76&gt;&lt;77&gt;&lt;/77&gt;&lt;58&gt;&lt;/58&gt;&lt;59&gt;&lt;/59&gt;&lt;60&gt;&lt;/60&gt;&lt;61&gt;&lt;/61&gt;&lt;62&gt;&lt;/62&gt;&lt;63&gt;&lt;/63&gt;&lt;64&gt;&lt;/64&gt;&lt;65&gt;&lt;/65&gt;&lt;66&gt;&lt;/66&gt;"/>
    <s v="XAC8006INT"/>
    <n v="0"/>
    <n v="0"/>
  </r>
  <r>
    <s v="20191109399"/>
    <x v="1"/>
    <s v="25382000"/>
    <s v="01"/>
    <s v="42298585346187"/>
    <s v="25382000"/>
    <x v="2"/>
    <x v="0"/>
    <b v="0"/>
    <s v="LYNDONS BURLEIGH"/>
    <s v="4220"/>
    <x v="48"/>
    <m/>
    <s v="0755935050"/>
    <s v="F5"/>
    <m/>
    <m/>
    <m/>
    <n v="8010"/>
    <n v="320"/>
    <n v="8010"/>
    <n v="8010"/>
    <s v="Wednesday "/>
    <m/>
    <s v="INSTALLED MOVE5000 01/11/2018 JOB[3011641]"/>
    <m/>
    <b v="0"/>
    <m/>
    <s v="NEW"/>
    <s v="QLD"/>
    <m/>
    <d v="2019-11-13T16:15:40"/>
    <d v="2019-11-13T16:12:33"/>
    <d v="2019-11-13T16:16:24"/>
    <d v="2019-11-14T16:15:00"/>
    <n v="-60"/>
    <m/>
    <m/>
    <m/>
    <m/>
    <m/>
    <m/>
    <m/>
    <m/>
    <m/>
    <m/>
    <d v="2019-11-13T16:17:17"/>
    <m/>
    <b v="0"/>
    <b v="1"/>
    <m/>
    <b v="1"/>
    <m/>
    <m/>
    <m/>
    <b v="1"/>
    <m/>
    <b v="1"/>
    <m/>
    <b v="1"/>
    <b v="1"/>
    <m/>
    <m/>
    <n v="419"/>
    <n v="1250"/>
    <n v="3703"/>
    <n v="1"/>
    <n v="4"/>
    <n v="2"/>
    <n v="3"/>
    <b v="1"/>
    <m/>
    <m/>
    <m/>
    <m/>
    <m/>
    <m/>
    <m/>
    <m/>
    <m/>
    <m/>
    <m/>
    <m/>
    <m/>
    <m/>
    <m/>
    <m/>
    <s v="FDM MOVE5000"/>
    <s v="HOW DO I"/>
    <s v="SETTLEMENT"/>
    <s v="COMPLETE"/>
    <s v="4 - SIGNIFICANT"/>
    <s v="ASSIGNED"/>
    <s v="28-32 TOWNSHIP DRIVE"/>
    <s v=" "/>
    <s v="BURLEIGH BC"/>
    <s v="Fri 22/11/2019 18:24"/>
    <s v="Wed 13/11/2019 16:12"/>
    <s v="Thu 14/11/2019 16:15"/>
    <x v="110"/>
    <m/>
    <m/>
    <m/>
    <m/>
    <m/>
    <s v="EMAIL"/>
    <s v="SERVICEDESK@KEYCORP.NET"/>
    <s v="LUKE"/>
    <b v="0"/>
    <m/>
    <s v="PROVINCIAL"/>
    <m/>
    <m/>
    <n v="-28.112781099999999"/>
    <n v="153.4370672"/>
    <s v="&lt;21&gt;&lt;/21&gt;&lt;83&gt;&lt;/83&gt;"/>
    <s v="MOVE5000"/>
    <n v="0"/>
    <n v="0"/>
  </r>
  <r>
    <s v="20191109404"/>
    <x v="0"/>
    <s v="50638103"/>
    <s v="01"/>
    <s v="42298585488617"/>
    <s v="50638103"/>
    <x v="39"/>
    <x v="0"/>
    <b v="0"/>
    <s v="TUTTY FRUITY JUICES"/>
    <s v="2200"/>
    <x v="93"/>
    <m/>
    <s v="0426989222"/>
    <s v="F5"/>
    <m/>
    <m/>
    <m/>
    <n v="8004"/>
    <n v="320"/>
    <n v="8004"/>
    <n v="8004"/>
    <s v="Wednesday "/>
    <m/>
    <s v="INSTALLED MOVE5000 06/11/2019 JOB[3222789]"/>
    <m/>
    <b v="0"/>
    <m/>
    <s v="NEW"/>
    <s v="NSW"/>
    <m/>
    <d v="2019-11-13T16:14:03"/>
    <d v="2019-11-13T16:13:46"/>
    <d v="2019-11-13T16:24:26"/>
    <d v="2019-11-14T10:15:00"/>
    <n v="0"/>
    <m/>
    <m/>
    <m/>
    <m/>
    <m/>
    <m/>
    <m/>
    <m/>
    <m/>
    <m/>
    <d v="2019-11-13T16:25:06"/>
    <m/>
    <b v="0"/>
    <b v="1"/>
    <m/>
    <b v="1"/>
    <m/>
    <m/>
    <m/>
    <b v="1"/>
    <m/>
    <b v="1"/>
    <m/>
    <b v="1"/>
    <b v="1"/>
    <m/>
    <m/>
    <n v="419"/>
    <n v="1250"/>
    <n v="4406"/>
    <n v="1"/>
    <n v="4"/>
    <n v="2"/>
    <n v="1"/>
    <b v="1"/>
    <m/>
    <m/>
    <m/>
    <m/>
    <m/>
    <m/>
    <m/>
    <m/>
    <m/>
    <m/>
    <m/>
    <m/>
    <m/>
    <m/>
    <m/>
    <m/>
    <s v="FDM MOVE5000"/>
    <s v="HOW DO I"/>
    <s v="TRANSFER TO CLIENT - ACCOUNT ENQUIRY"/>
    <s v="COMPLETE"/>
    <s v="4 - SIGNIFICANT"/>
    <s v="ASSIGNED"/>
    <s v="SHOP SH3 COMPASS CNTR 99 NORTH TCE"/>
    <s v=" "/>
    <s v="BANKSTOWN"/>
    <s v="Fri 22/11/2019 18:24"/>
    <s v="Wed 13/11/2019 16:13"/>
    <s v="Thu 14/11/2019 10:15"/>
    <x v="111"/>
    <m/>
    <m/>
    <m/>
    <m/>
    <m/>
    <s v="EMAIL"/>
    <s v="SERVICEDESK@KEYCORP.NET"/>
    <s v="LUKE"/>
    <b v="0"/>
    <m/>
    <s v="METRO"/>
    <m/>
    <m/>
    <n v="-33.917321999999999"/>
    <n v="151.03431"/>
    <s v="&lt;21&gt;&lt;/21&gt;&lt;83&gt;&lt;/83&gt;&lt;130&gt;&lt;/130&gt;"/>
    <s v="MOVE5000"/>
    <n v="0"/>
    <n v="0"/>
  </r>
  <r>
    <s v="20191109408"/>
    <x v="0"/>
    <s v="50636708"/>
    <s v="01"/>
    <s v="42298585478303"/>
    <s v="50636708"/>
    <x v="40"/>
    <x v="0"/>
    <b v="0"/>
    <s v="AMBIENCE ON BURLEIGH QLD PTY LTD"/>
    <s v="4220"/>
    <x v="94"/>
    <m/>
    <s v="0427055678"/>
    <s v="F5"/>
    <m/>
    <m/>
    <m/>
    <n v="8008"/>
    <n v="320"/>
    <n v="8008"/>
    <n v="8008"/>
    <s v="Wednesday "/>
    <m/>
    <s v="INSTALLED MOVE5000 29/07/2019 JOB[3161456]"/>
    <m/>
    <b v="0"/>
    <m/>
    <s v="NEW"/>
    <s v="QLD"/>
    <m/>
    <d v="2019-11-13T16:15:51"/>
    <d v="2019-11-13T16:15:29"/>
    <d v="2019-11-13T16:20:18"/>
    <d v="2019-11-16T16:15:00"/>
    <n v="-60"/>
    <m/>
    <m/>
    <m/>
    <m/>
    <m/>
    <m/>
    <m/>
    <m/>
    <m/>
    <m/>
    <d v="2019-11-13T16:20:51"/>
    <m/>
    <b v="0"/>
    <b v="1"/>
    <m/>
    <b v="1"/>
    <m/>
    <m/>
    <m/>
    <b v="1"/>
    <m/>
    <b v="1"/>
    <m/>
    <b v="1"/>
    <b v="1"/>
    <m/>
    <m/>
    <n v="419"/>
    <n v="1250"/>
    <n v="4407"/>
    <n v="1"/>
    <n v="4"/>
    <n v="2"/>
    <n v="4"/>
    <b v="1"/>
    <m/>
    <m/>
    <m/>
    <m/>
    <m/>
    <m/>
    <m/>
    <m/>
    <m/>
    <m/>
    <m/>
    <m/>
    <m/>
    <m/>
    <m/>
    <m/>
    <s v="FDM MOVE5000"/>
    <s v="HOW DO I"/>
    <s v="TRANSFER TO CLIENT - CHECK TRANSACTION"/>
    <s v="COMPLETE"/>
    <s v="4 - SIGNIFICANT"/>
    <s v="ASSIGNED"/>
    <s v="14 THE ESP"/>
    <s v=" "/>
    <s v="BURLEIGH HEADS"/>
    <s v="Fri 22/11/2019 18:24"/>
    <s v="Wed 13/11/2019 16:15"/>
    <s v="Sat 16/11/2019 16:15"/>
    <x v="112"/>
    <m/>
    <m/>
    <m/>
    <m/>
    <m/>
    <s v="EMAIL"/>
    <s v="SERVICEDESK@KEYCORP.NET"/>
    <s v="LUKE"/>
    <b v="0"/>
    <m/>
    <s v="REMOTE"/>
    <m/>
    <m/>
    <n v="-28.100197300000001"/>
    <n v="153.42503199999999"/>
    <s v="&lt;21&gt;&lt;/21&gt;&lt;83&gt;&lt;/83&gt;&lt;130&gt;&lt;/130&gt;"/>
    <s v="MOVE5000"/>
    <n v="0"/>
    <n v="0"/>
  </r>
  <r>
    <s v="20191109442"/>
    <x v="0"/>
    <s v="50638103"/>
    <s v="01"/>
    <s v="42298585488617"/>
    <s v="50638103"/>
    <x v="39"/>
    <x v="0"/>
    <b v="0"/>
    <s v="TUTTY FRUITY JUICES"/>
    <s v="2200"/>
    <x v="93"/>
    <m/>
    <s v="0426989222"/>
    <s v="F5"/>
    <m/>
    <m/>
    <m/>
    <n v="8004"/>
    <n v="320"/>
    <n v="1329"/>
    <n v="1329"/>
    <s v="Wednesday "/>
    <m/>
    <s v="INSTALLED MOVE5000 06/11/2019 JOB[3222789]"/>
    <m/>
    <b v="0"/>
    <m/>
    <s v="NEW"/>
    <s v="NSW"/>
    <m/>
    <d v="2019-11-13T16:42:47"/>
    <d v="2019-11-13T16:42:37"/>
    <d v="2019-11-14T07:48:06"/>
    <d v="2019-11-14T10:45:00"/>
    <n v="0"/>
    <m/>
    <m/>
    <m/>
    <m/>
    <m/>
    <m/>
    <m/>
    <m/>
    <m/>
    <m/>
    <d v="2019-11-14T07:48:13"/>
    <m/>
    <b v="0"/>
    <b v="1"/>
    <m/>
    <b v="1"/>
    <m/>
    <m/>
    <m/>
    <b v="1"/>
    <m/>
    <b v="1"/>
    <m/>
    <b v="1"/>
    <b v="1"/>
    <m/>
    <m/>
    <n v="419"/>
    <n v="820"/>
    <n v="1455"/>
    <n v="1"/>
    <n v="4"/>
    <n v="2"/>
    <n v="1"/>
    <b v="1"/>
    <m/>
    <m/>
    <m/>
    <m/>
    <m/>
    <m/>
    <m/>
    <m/>
    <m/>
    <m/>
    <m/>
    <m/>
    <m/>
    <m/>
    <m/>
    <m/>
    <s v="FDM MOVE5000"/>
    <s v="TRAINING REQUEST"/>
    <s v="PHONE TRAINING"/>
    <s v="COMPLETE"/>
    <s v="4 - SIGNIFICANT"/>
    <s v="ASSIGNED"/>
    <s v="SHOP SH3 COMPASS CNTR 99 NORTH TCE"/>
    <s v=" "/>
    <s v="BANKSTOWN"/>
    <s v="Fri 22/11/2019 18:24"/>
    <s v="Wed 13/11/2019 16:42"/>
    <s v="Thu 14/11/2019 10:45"/>
    <x v="113"/>
    <m/>
    <m/>
    <m/>
    <m/>
    <m/>
    <s v="EMAIL"/>
    <s v="SERVICEDESK@KEYCORP.NET"/>
    <s v="LUKE"/>
    <b v="0"/>
    <m/>
    <s v="METRO"/>
    <m/>
    <m/>
    <n v="-33.917321999999999"/>
    <n v="151.03431"/>
    <s v="&lt;21&gt;&lt;/21&gt;&lt;83&gt;&lt;/83&gt;&lt;130&gt;&lt;/130&gt;"/>
    <s v="MOVE5000"/>
    <n v="0"/>
    <n v="0"/>
  </r>
  <r>
    <s v="20191109459"/>
    <x v="0"/>
    <s v="25438400"/>
    <s v="01"/>
    <s v="42298585440634"/>
    <s v="25438400"/>
    <x v="2"/>
    <x v="0"/>
    <b v="0"/>
    <s v="THE JERKY SHED"/>
    <s v="4514"/>
    <x v="95"/>
    <m/>
    <s v="0406192030"/>
    <s v="F5"/>
    <m/>
    <m/>
    <m/>
    <n v="8001"/>
    <n v="320"/>
    <n v="8001"/>
    <n v="8001"/>
    <s v="Wednesday "/>
    <m/>
    <s v="INSTALLED MOVE5000 18/02/2019 JOB[3067385]"/>
    <m/>
    <b v="0"/>
    <m/>
    <s v="NEW"/>
    <s v="QLD"/>
    <m/>
    <d v="2019-11-13T16:54:32"/>
    <d v="2019-11-13T16:54:07"/>
    <d v="2019-11-13T17:00:53"/>
    <d v="2019-11-16T16:55:00"/>
    <n v="-60"/>
    <m/>
    <m/>
    <m/>
    <m/>
    <m/>
    <m/>
    <m/>
    <m/>
    <m/>
    <m/>
    <d v="2019-11-13T17:01:15"/>
    <m/>
    <b v="0"/>
    <b v="1"/>
    <m/>
    <b v="1"/>
    <m/>
    <m/>
    <m/>
    <b v="1"/>
    <m/>
    <b v="1"/>
    <m/>
    <b v="1"/>
    <b v="1"/>
    <m/>
    <m/>
    <n v="419"/>
    <n v="1771"/>
    <n v="4824"/>
    <n v="1"/>
    <n v="4"/>
    <n v="2"/>
    <n v="4"/>
    <b v="1"/>
    <m/>
    <m/>
    <m/>
    <m/>
    <m/>
    <m/>
    <m/>
    <m/>
    <m/>
    <m/>
    <m/>
    <m/>
    <m/>
    <m/>
    <m/>
    <m/>
    <s v="FDM MOVE5000"/>
    <s v="COMMUNICATION"/>
    <s v="CHANGE OF COMMS - SIM CHANGE"/>
    <s v="COMPLETE"/>
    <s v="4 - SIGNIFICANT"/>
    <s v="ASSIGNED"/>
    <s v="83 ARCHER ST"/>
    <s v=" "/>
    <s v="WOODFORD"/>
    <s v="Fri 22/11/2019 18:24"/>
    <s v="Wed 13/11/2019 16:54"/>
    <s v="Sat 16/11/2019 16:55"/>
    <x v="114"/>
    <m/>
    <m/>
    <m/>
    <m/>
    <m/>
    <s v="EMAIL"/>
    <s v="SERVICEDESK@KEYCORP.NET"/>
    <s v="LUKE"/>
    <b v="0"/>
    <m/>
    <s v="REMOTE"/>
    <m/>
    <m/>
    <n v="-26.952855"/>
    <n v="152.778008"/>
    <s v="&lt;21&gt;&lt;/21&gt;&lt;83&gt;&lt;/83&gt;"/>
    <s v="MOVE5000"/>
    <n v="0"/>
    <n v="0"/>
  </r>
  <r>
    <s v="20191109464"/>
    <x v="1"/>
    <s v="25365100"/>
    <s v="01"/>
    <s v="42298595433207"/>
    <s v="25365100"/>
    <x v="2"/>
    <x v="0"/>
    <b v="0"/>
    <s v="1961 COFFEEHEAD"/>
    <s v="3124"/>
    <x v="32"/>
    <m/>
    <s v="0437105055"/>
    <s v="F6"/>
    <m/>
    <m/>
    <m/>
    <n v="8002"/>
    <n v="320"/>
    <n v="8003"/>
    <n v="8003"/>
    <s v="Wednesday "/>
    <m/>
    <s v="INSTALLED MOVE5000INT 12/09/2018 JOB[2981302]"/>
    <m/>
    <b v="0"/>
    <m/>
    <s v="NEW"/>
    <s v="VIC"/>
    <m/>
    <d v="2019-11-13T16:57:53"/>
    <d v="2019-11-13T16:57:41"/>
    <d v="2019-11-13T17:13:23"/>
    <d v="2019-11-14T11:00:00"/>
    <n v="0"/>
    <m/>
    <m/>
    <m/>
    <m/>
    <m/>
    <m/>
    <m/>
    <m/>
    <m/>
    <m/>
    <d v="2019-11-13T17:13:50"/>
    <m/>
    <b v="0"/>
    <b v="1"/>
    <m/>
    <b v="1"/>
    <m/>
    <m/>
    <m/>
    <b v="1"/>
    <m/>
    <b v="1"/>
    <m/>
    <b v="1"/>
    <b v="1"/>
    <m/>
    <m/>
    <n v="420"/>
    <n v="1555"/>
    <n v="4391"/>
    <n v="1"/>
    <n v="4"/>
    <n v="2"/>
    <n v="1"/>
    <b v="1"/>
    <m/>
    <m/>
    <m/>
    <m/>
    <m/>
    <m/>
    <m/>
    <m/>
    <m/>
    <m/>
    <m/>
    <m/>
    <m/>
    <m/>
    <m/>
    <m/>
    <s v="FDM MOVE5000INT"/>
    <s v="PIN PAD"/>
    <s v="INVESTIGATION"/>
    <s v="COMPLETE"/>
    <s v="4 - SIGNIFICANT"/>
    <s v="ASSIGNED"/>
    <s v="SHOP 8 / 10 RAILWAY PDE"/>
    <s v=" "/>
    <s v="CAMBERWELL"/>
    <s v="Fri 22/11/2019 18:24"/>
    <s v="Wed 13/11/2019 16:57"/>
    <s v="Thu 14/11/2019 11:00"/>
    <x v="115"/>
    <m/>
    <m/>
    <m/>
    <m/>
    <m/>
    <s v="EMAIL"/>
    <s v="SERVICEDESK@KEYCORP.NET"/>
    <s v="LUKE"/>
    <b v="0"/>
    <m/>
    <s v="METRO"/>
    <m/>
    <m/>
    <n v="-37.827604299999997"/>
    <n v="145.0583164"/>
    <s v="&lt;21/&gt;&lt;83/&gt;&lt;38/&gt;&lt;71/&gt;&lt;40/&gt;&lt;41/&gt;&lt;68/&gt;&lt;46/&gt;&lt;72/&gt;&lt;73/&gt;&lt;74/&gt;&lt;75/&gt;&lt;76/&gt;&lt;77/&gt;&lt;58/&gt;&lt;59/&gt;&lt;60/&gt;&lt;61/&gt;&lt;62/&gt;&lt;63/&gt;&lt;64/&gt;&lt;65/&gt;&lt;66/&gt;&lt;131&gt;USB&lt;/131&gt;&lt;132&gt;PC-Eftpos&lt;/132&gt;&lt;130&gt;NBC24&lt;/130&gt;"/>
    <s v="MOVE5000INT"/>
    <n v="0"/>
    <n v="0"/>
  </r>
  <r>
    <s v="20191109465"/>
    <x v="0"/>
    <s v="25438400"/>
    <s v="01"/>
    <s v="42298585440634"/>
    <s v="25438400"/>
    <x v="2"/>
    <x v="0"/>
    <b v="0"/>
    <s v="THE JERKY SHED"/>
    <s v="4514"/>
    <x v="95"/>
    <m/>
    <s v="0406192030"/>
    <s v="F5"/>
    <m/>
    <m/>
    <m/>
    <n v="8002"/>
    <n v="4250"/>
    <n v="8002"/>
    <n v="-4250"/>
    <s v="Wednesday "/>
    <m/>
    <s v="INSTALLED MOVE5000 18/02/2019 JOB[3067385]"/>
    <m/>
    <b v="0"/>
    <m/>
    <s v="NEW"/>
    <s v="QLD"/>
    <m/>
    <m/>
    <d v="2019-11-13T16:59:24"/>
    <d v="2019-11-13T17:18:28"/>
    <d v="2019-11-16T17:00:00"/>
    <n v="-60"/>
    <d v="2019-11-16T17:00:00"/>
    <n v="-60"/>
    <m/>
    <m/>
    <d v="2019-11-16T17:00:00"/>
    <n v="-60"/>
    <d v="2019-11-16T14:40:00"/>
    <n v="-60"/>
    <d v="2019-11-16T15:00:00"/>
    <n v="-60"/>
    <d v="2019-11-16T15:02:45"/>
    <m/>
    <b v="0"/>
    <b v="1"/>
    <m/>
    <b v="1"/>
    <m/>
    <m/>
    <m/>
    <b v="1"/>
    <m/>
    <b v="1"/>
    <m/>
    <b v="1"/>
    <b v="1"/>
    <n v="1"/>
    <m/>
    <n v="419"/>
    <n v="1555"/>
    <n v="4395"/>
    <n v="1"/>
    <n v="4"/>
    <n v="2"/>
    <n v="4"/>
    <b v="1"/>
    <m/>
    <m/>
    <m/>
    <m/>
    <m/>
    <m/>
    <m/>
    <m/>
    <m/>
    <m/>
    <m/>
    <m/>
    <m/>
    <m/>
    <m/>
    <s v="DDM CABOOLTURE : AHMED MOUSA"/>
    <s v="FDM MOVE5000"/>
    <s v="PIN PAD"/>
    <s v="P7 SWAP SIM CARD"/>
    <s v="COMPLETE"/>
    <s v="4 - SIGNIFICANT"/>
    <s v="ASSIGNED"/>
    <s v="83 ARCHER ST"/>
    <s v=" "/>
    <s v="WOODFORD"/>
    <s v="Fri 22/11/2019 18:24"/>
    <s v="Wed 13/11/2019 16:59"/>
    <s v="Sat 16/11/2019 17:00"/>
    <x v="116"/>
    <d v="2019-11-16T16:00:00"/>
    <m/>
    <d v="2019-11-16T16:00:00"/>
    <d v="2019-11-16T13:40:00"/>
    <d v="2019-11-16T14:00:00"/>
    <s v="EMAIL"/>
    <s v="CHRIS@BBBSERVICES.COM.AU;DDM461@BIGPOND.NET.AU"/>
    <m/>
    <b v="1"/>
    <s v="0433997233"/>
    <s v="REMOTE"/>
    <m/>
    <m/>
    <n v="-26.952855"/>
    <n v="152.778008"/>
    <s v="&lt;21&gt;&lt;/21&gt;&lt;83&gt;&lt;/83&gt;"/>
    <s v="MOVE5000"/>
    <n v="1"/>
    <n v="0"/>
  </r>
  <r>
    <s v="20191109482"/>
    <x v="0"/>
    <s v="64050101"/>
    <s v="01"/>
    <s v="04127569"/>
    <s v="64050101"/>
    <x v="2"/>
    <x v="0"/>
    <b v="0"/>
    <s v="PERTH HEALTH"/>
    <s v="6021"/>
    <x v="27"/>
    <m/>
    <s v="0892402088"/>
    <s v="FT"/>
    <m/>
    <m/>
    <m/>
    <n v="8010"/>
    <n v="320"/>
    <n v="8010"/>
    <n v="8010"/>
    <s v="Wednesday "/>
    <m/>
    <s v="UPGRADED TO XAC T103 05/08/2015 JOB[2132765]"/>
    <m/>
    <b v="0"/>
    <m/>
    <s v="NEW"/>
    <s v="WA"/>
    <m/>
    <d v="2019-11-13T17:15:17"/>
    <d v="2019-11-13T17:13:30"/>
    <d v="2019-11-13T17:29:15"/>
    <d v="2019-11-14T11:15:00"/>
    <n v="-180"/>
    <m/>
    <m/>
    <m/>
    <m/>
    <m/>
    <m/>
    <m/>
    <m/>
    <m/>
    <m/>
    <d v="2019-11-13T17:30:04"/>
    <m/>
    <b v="0"/>
    <b v="1"/>
    <m/>
    <b v="1"/>
    <m/>
    <m/>
    <m/>
    <b v="1"/>
    <m/>
    <b v="1"/>
    <m/>
    <b v="1"/>
    <b v="1"/>
    <m/>
    <m/>
    <n v="353"/>
    <n v="1456"/>
    <n v="4741"/>
    <n v="1"/>
    <n v="4"/>
    <n v="2"/>
    <n v="1"/>
    <b v="1"/>
    <m/>
    <m/>
    <m/>
    <m/>
    <m/>
    <m/>
    <m/>
    <m/>
    <m/>
    <m/>
    <m/>
    <m/>
    <m/>
    <m/>
    <m/>
    <m/>
    <s v="XAC T103"/>
    <s v="2 FD COMMUNICATIONS"/>
    <s v="T03 ERROR"/>
    <s v="COMPLETE"/>
    <s v="4 - SIGNIFICANT"/>
    <s v="ASSIGNED"/>
    <s v="1 CORBUSIER PLACE"/>
    <s v=" "/>
    <s v="BALCATTA"/>
    <s v="Fri 22/11/2019 18:24"/>
    <s v="Wed 13/11/2019 17:13"/>
    <s v="Thu 14/11/2019 11:15"/>
    <x v="117"/>
    <m/>
    <m/>
    <m/>
    <m/>
    <m/>
    <s v="EMAIL"/>
    <s v="SERVICEDESK@KEYCORP.NET"/>
    <s v="LUKE"/>
    <b v="0"/>
    <m/>
    <s v="METRO"/>
    <m/>
    <m/>
    <n v="-31.862921"/>
    <n v="115.81368999999999"/>
    <s v="&lt;21&gt;&lt;/21&gt;&lt;83&gt;18373&lt;/83&gt;"/>
    <s v="XAC T103"/>
    <n v="0"/>
    <n v="0"/>
  </r>
  <r>
    <s v="20191109485"/>
    <x v="0"/>
    <s v="25158906"/>
    <s v="01"/>
    <s v="42298502204626"/>
    <s v="25158906"/>
    <x v="2"/>
    <x v="0"/>
    <b v="0"/>
    <s v="KALMAC"/>
    <s v="6160"/>
    <x v="96"/>
    <m/>
    <s v="0488565141"/>
    <s v="F5"/>
    <m/>
    <m/>
    <m/>
    <n v="8003"/>
    <n v="320"/>
    <n v="8003"/>
    <n v="8003"/>
    <s v="Wednesday "/>
    <m/>
    <s v="UPGRADED TO MOVE5000 21/10/2019 JOB[3213000]"/>
    <m/>
    <b v="0"/>
    <m/>
    <s v="NEW"/>
    <s v="WA"/>
    <m/>
    <d v="2019-11-13T17:15:53"/>
    <d v="2019-11-13T17:15:21"/>
    <d v="2019-11-13T17:27:03"/>
    <d v="2019-11-14T11:15:00"/>
    <n v="-180"/>
    <m/>
    <m/>
    <m/>
    <m/>
    <m/>
    <m/>
    <m/>
    <m/>
    <m/>
    <m/>
    <d v="2019-11-13T17:27:26"/>
    <m/>
    <b v="0"/>
    <b v="1"/>
    <m/>
    <b v="1"/>
    <m/>
    <m/>
    <m/>
    <b v="1"/>
    <m/>
    <b v="1"/>
    <m/>
    <b v="1"/>
    <b v="1"/>
    <m/>
    <m/>
    <n v="419"/>
    <n v="1250"/>
    <n v="3931"/>
    <n v="1"/>
    <n v="4"/>
    <n v="2"/>
    <n v="1"/>
    <b v="1"/>
    <m/>
    <m/>
    <m/>
    <m/>
    <m/>
    <m/>
    <m/>
    <m/>
    <m/>
    <m/>
    <m/>
    <m/>
    <m/>
    <m/>
    <m/>
    <m/>
    <s v="FDM MOVE5000"/>
    <s v="HOW DO I"/>
    <s v="SALE"/>
    <s v="COMPLETE"/>
    <s v="4 - SIGNIFICANT"/>
    <s v="ASSIGNED"/>
    <s v="4 BEACH STREET"/>
    <s v=" "/>
    <s v="FREMANTLE"/>
    <s v="Fri 22/11/2019 18:24"/>
    <s v="Wed 13/11/2019 17:15"/>
    <s v="Thu 14/11/2019 11:15"/>
    <x v="117"/>
    <m/>
    <m/>
    <m/>
    <m/>
    <m/>
    <s v="EMAIL"/>
    <s v="SERVICEDESK@KEYCORP.NET"/>
    <s v="LUKE"/>
    <b v="0"/>
    <m/>
    <s v="METRO"/>
    <m/>
    <m/>
    <n v="-32.048530499999998"/>
    <n v="115.7492841"/>
    <s v="&lt;21&gt;&lt;/21&gt;&lt;83&gt;&lt;/83&gt;&lt;130&gt;&lt;/130&gt;"/>
    <s v="MOVE5000"/>
    <n v="0"/>
    <n v="0"/>
  </r>
  <r>
    <s v="20191109486"/>
    <x v="0"/>
    <s v="25158906"/>
    <s v="01"/>
    <s v="42298502204626"/>
    <s v="25158906"/>
    <x v="2"/>
    <x v="0"/>
    <b v="0"/>
    <s v="KALMAC"/>
    <s v="6160"/>
    <x v="96"/>
    <m/>
    <s v="0488565141"/>
    <s v="F5"/>
    <m/>
    <m/>
    <m/>
    <n v="8003"/>
    <n v="320"/>
    <n v="8003"/>
    <n v="8003"/>
    <s v="Wednesday "/>
    <m/>
    <s v="UPGRADED TO MOVE5000 21/10/2019 JOB[3213000]"/>
    <m/>
    <b v="0"/>
    <m/>
    <s v="NEW"/>
    <s v="WA"/>
    <m/>
    <d v="2019-11-13T17:16:27"/>
    <d v="2019-11-13T17:16:20"/>
    <d v="2019-11-13T17:19:29"/>
    <d v="2019-11-14T11:20:00"/>
    <n v="-180"/>
    <m/>
    <m/>
    <m/>
    <m/>
    <m/>
    <m/>
    <m/>
    <m/>
    <m/>
    <m/>
    <d v="2019-11-13T17:19:51"/>
    <m/>
    <b v="0"/>
    <b v="1"/>
    <m/>
    <b v="1"/>
    <m/>
    <m/>
    <m/>
    <b v="1"/>
    <m/>
    <b v="1"/>
    <m/>
    <b v="1"/>
    <b v="1"/>
    <m/>
    <m/>
    <n v="419"/>
    <n v="1250"/>
    <n v="1591"/>
    <n v="1"/>
    <n v="4"/>
    <n v="2"/>
    <n v="1"/>
    <b v="1"/>
    <m/>
    <m/>
    <m/>
    <m/>
    <m/>
    <m/>
    <m/>
    <m/>
    <m/>
    <m/>
    <m/>
    <m/>
    <m/>
    <m/>
    <m/>
    <m/>
    <s v="FDM MOVE5000"/>
    <s v="HOW DO I"/>
    <s v="REPRINT RECEIPT"/>
    <s v="COMPLETE"/>
    <s v="4 - SIGNIFICANT"/>
    <s v="ASSIGNED"/>
    <s v="4 BEACH STREET"/>
    <s v=" "/>
    <s v="FREMANTLE"/>
    <s v="Fri 22/11/2019 18:24"/>
    <s v="Wed 13/11/2019 17:16"/>
    <s v="Thu 14/11/2019 11:20"/>
    <x v="118"/>
    <m/>
    <m/>
    <m/>
    <m/>
    <m/>
    <s v="EMAIL"/>
    <s v="SERVICEDESK@KEYCORP.NET"/>
    <s v="LUKE"/>
    <b v="0"/>
    <m/>
    <s v="METRO"/>
    <m/>
    <m/>
    <n v="-32.048530499999998"/>
    <n v="115.7492841"/>
    <s v="&lt;21&gt;&lt;/21&gt;&lt;83&gt;&lt;/83&gt;&lt;130&gt;&lt;/130&gt;"/>
    <s v="MOVE5000"/>
    <n v="0"/>
    <n v="0"/>
  </r>
  <r>
    <s v="20191109492"/>
    <x v="0"/>
    <s v="25158906"/>
    <s v="01"/>
    <s v="42298502204626"/>
    <s v="25158906"/>
    <x v="2"/>
    <x v="0"/>
    <b v="0"/>
    <s v="KALMAC"/>
    <s v="6160"/>
    <x v="96"/>
    <m/>
    <s v="0488565141"/>
    <s v="F5"/>
    <m/>
    <m/>
    <m/>
    <n v="8003"/>
    <n v="320"/>
    <n v="8003"/>
    <n v="8003"/>
    <s v="Wednesday "/>
    <m/>
    <s v="UPGRADED TO MOVE5000 21/10/2019 JOB[3213000]"/>
    <m/>
    <b v="0"/>
    <m/>
    <s v="NEW"/>
    <s v="WA"/>
    <m/>
    <d v="2019-11-13T17:24:40"/>
    <d v="2019-11-13T17:24:29"/>
    <d v="2019-11-13T17:25:44"/>
    <d v="2019-11-14T11:25:00"/>
    <n v="-180"/>
    <m/>
    <m/>
    <m/>
    <m/>
    <m/>
    <m/>
    <m/>
    <m/>
    <m/>
    <m/>
    <d v="2019-11-13T17:26:24"/>
    <m/>
    <b v="0"/>
    <b v="1"/>
    <m/>
    <b v="1"/>
    <m/>
    <m/>
    <m/>
    <b v="1"/>
    <m/>
    <b v="1"/>
    <m/>
    <b v="1"/>
    <b v="1"/>
    <m/>
    <m/>
    <n v="419"/>
    <n v="1250"/>
    <n v="3931"/>
    <n v="1"/>
    <n v="4"/>
    <n v="2"/>
    <n v="1"/>
    <b v="1"/>
    <m/>
    <m/>
    <m/>
    <m/>
    <m/>
    <m/>
    <m/>
    <m/>
    <m/>
    <m/>
    <m/>
    <m/>
    <m/>
    <m/>
    <m/>
    <m/>
    <s v="FDM MOVE5000"/>
    <s v="HOW DO I"/>
    <s v="SALE"/>
    <s v="COMPLETE"/>
    <s v="4 - SIGNIFICANT"/>
    <s v="ASSIGNED"/>
    <s v="4 BEACH STREET"/>
    <s v=" "/>
    <s v="FREMANTLE"/>
    <s v="Fri 22/11/2019 18:24"/>
    <s v="Wed 13/11/2019 17:24"/>
    <s v="Thu 14/11/2019 11:25"/>
    <x v="119"/>
    <m/>
    <m/>
    <m/>
    <m/>
    <m/>
    <s v="EMAIL"/>
    <s v="SERVICEDESK@KEYCORP.NET"/>
    <s v="LUKE"/>
    <b v="0"/>
    <m/>
    <s v="METRO"/>
    <m/>
    <m/>
    <n v="-32.048530499999998"/>
    <n v="115.7492841"/>
    <s v="&lt;21&gt;&lt;/21&gt;&lt;83&gt;&lt;/83&gt;&lt;130&gt;&lt;/130&gt;"/>
    <s v="MOVE5000"/>
    <n v="0"/>
    <n v="0"/>
  </r>
  <r>
    <s v="20191109764"/>
    <x v="0"/>
    <s v="50633142"/>
    <s v="01"/>
    <s v="42298585445807"/>
    <s v="50633142"/>
    <x v="2"/>
    <x v="0"/>
    <b v="0"/>
    <s v="NIMBIN APOTHECARY AND CLINIC"/>
    <s v="2480"/>
    <x v="97"/>
    <m/>
    <s v="0448269773"/>
    <s v="F5"/>
    <m/>
    <m/>
    <m/>
    <n v="8006"/>
    <n v="320"/>
    <n v="8006"/>
    <n v="8006"/>
    <s v="Thursday "/>
    <m/>
    <s v="INSTALLED MOVE5000 03/12/2018 JOB[3029030]"/>
    <m/>
    <b v="0"/>
    <m/>
    <s v="NEW"/>
    <s v="NSW"/>
    <m/>
    <d v="2019-11-14T10:05:49"/>
    <d v="2019-11-14T10:05:39"/>
    <d v="2019-11-14T10:16:03"/>
    <d v="2019-11-15T10:05:00"/>
    <n v="0"/>
    <m/>
    <m/>
    <m/>
    <m/>
    <m/>
    <m/>
    <m/>
    <m/>
    <m/>
    <m/>
    <d v="2019-11-14T10:16:29"/>
    <m/>
    <b v="0"/>
    <b v="1"/>
    <m/>
    <b v="1"/>
    <m/>
    <m/>
    <m/>
    <b v="1"/>
    <m/>
    <b v="1"/>
    <m/>
    <b v="1"/>
    <b v="1"/>
    <m/>
    <m/>
    <n v="419"/>
    <n v="1250"/>
    <n v="3703"/>
    <n v="1"/>
    <n v="4"/>
    <n v="2"/>
    <n v="2"/>
    <b v="1"/>
    <m/>
    <m/>
    <m/>
    <m/>
    <m/>
    <m/>
    <m/>
    <m/>
    <m/>
    <m/>
    <m/>
    <m/>
    <m/>
    <m/>
    <m/>
    <m/>
    <s v="FDM MOVE5000"/>
    <s v="HOW DO I"/>
    <s v="SETTLEMENT"/>
    <s v="COMPLETE"/>
    <s v="4 - SIGNIFICANT"/>
    <s v="ASSIGNED"/>
    <s v="54 CULLEN ST"/>
    <s v=" "/>
    <s v="NIMBIN"/>
    <s v="Fri 22/11/2019 18:24"/>
    <s v="Thu 14/11/2019 10:05"/>
    <s v="Fri 15/11/2019 10:05"/>
    <x v="120"/>
    <m/>
    <m/>
    <m/>
    <m/>
    <m/>
    <s v="EMAIL"/>
    <s v="SERVICEDESK@KEYCORP.NET"/>
    <s v="LUKE"/>
    <b v="0"/>
    <m/>
    <s v="COUNTRY"/>
    <m/>
    <m/>
    <n v="-28.596375999999999"/>
    <n v="153.2226101"/>
    <s v="&lt;21&gt;&lt;/21&gt;&lt;83&gt;&lt;/83&gt;"/>
    <s v="MOVE5000"/>
    <n v="0"/>
    <n v="0"/>
  </r>
  <r>
    <s v="20191109768"/>
    <x v="0"/>
    <s v="50635380"/>
    <s v="01"/>
    <s v="42298585465755"/>
    <s v="50635380"/>
    <x v="41"/>
    <x v="0"/>
    <b v="0"/>
    <s v="STORAGE KING BURPENGARY"/>
    <s v="4505"/>
    <x v="98"/>
    <m/>
    <s v="0417774654"/>
    <s v="F5"/>
    <m/>
    <m/>
    <m/>
    <n v="8005"/>
    <n v="320"/>
    <n v="8005"/>
    <n v="8005"/>
    <s v="Thursday "/>
    <m/>
    <s v="INSTALLED MOVE5000 13/05/2019 JOB[3105947]"/>
    <m/>
    <b v="0"/>
    <m/>
    <s v="NEW"/>
    <s v="QLD"/>
    <m/>
    <d v="2019-11-14T10:08:40"/>
    <d v="2019-11-14T10:08:27"/>
    <d v="2019-11-14T10:11:23"/>
    <d v="2019-11-14T14:10:00"/>
    <n v="-60"/>
    <m/>
    <m/>
    <m/>
    <m/>
    <m/>
    <m/>
    <m/>
    <m/>
    <m/>
    <m/>
    <d v="2019-11-15T11:04:09"/>
    <m/>
    <b v="0"/>
    <b v="1"/>
    <m/>
    <b v="1"/>
    <m/>
    <m/>
    <m/>
    <b v="1"/>
    <m/>
    <b v="1"/>
    <m/>
    <b v="1"/>
    <b v="1"/>
    <m/>
    <m/>
    <n v="419"/>
    <n v="1250"/>
    <n v="3703"/>
    <n v="1"/>
    <n v="4"/>
    <n v="2"/>
    <n v="1"/>
    <b v="1"/>
    <m/>
    <m/>
    <m/>
    <m/>
    <m/>
    <m/>
    <m/>
    <m/>
    <m/>
    <m/>
    <m/>
    <m/>
    <m/>
    <m/>
    <m/>
    <m/>
    <s v="FDM MOVE5000"/>
    <s v="HOW DO I"/>
    <s v="SETTLEMENT"/>
    <s v="COMPLETE"/>
    <s v="4 - SIGNIFICANT"/>
    <s v="ASSIGNED"/>
    <s v="900 OLD GYMPIE RD"/>
    <s v=" "/>
    <s v="BURPENGARY"/>
    <s v="Fri 22/11/2019 18:24"/>
    <s v="Thu 14/11/2019 10:08"/>
    <s v="Thu 14/11/2019 14:10"/>
    <x v="121"/>
    <m/>
    <m/>
    <m/>
    <m/>
    <m/>
    <s v="EMAIL"/>
    <s v="SERVICEDESK@KEYCORP.NET"/>
    <s v="LUKE"/>
    <b v="0"/>
    <m/>
    <s v="METRO"/>
    <m/>
    <m/>
    <n v="-27.1720571"/>
    <n v="152.98118439999999"/>
    <s v="&lt;21&gt;&lt;/21&gt;&lt;83&gt;&lt;/83&gt;"/>
    <s v="MOVE5000"/>
    <n v="0"/>
    <n v="0"/>
  </r>
  <r>
    <s v="20191109796"/>
    <x v="0"/>
    <s v="99400"/>
    <s v="01"/>
    <s v="DEFAULT"/>
    <s v="99400"/>
    <x v="8"/>
    <x v="1"/>
    <b v="0"/>
    <s v="INGENICO INTERNATIONAL "/>
    <s v="2085"/>
    <x v="3"/>
    <m/>
    <s v="02 9997 0930"/>
    <s v="FD"/>
    <m/>
    <m/>
    <m/>
    <n v="8008"/>
    <n v="320"/>
    <n v="8008"/>
    <n v="8008"/>
    <m/>
    <s v="HANGUPCALL"/>
    <m/>
    <m/>
    <b v="0"/>
    <m/>
    <s v="NEW"/>
    <s v="NSW"/>
    <m/>
    <d v="2019-11-14T10:25:04"/>
    <d v="2019-11-14T10:25:04"/>
    <d v="2019-11-14T10:25:04"/>
    <m/>
    <m/>
    <m/>
    <m/>
    <m/>
    <m/>
    <m/>
    <m/>
    <d v="2019-11-14T10:25:04"/>
    <n v="0"/>
    <d v="2019-11-14T10:25:04"/>
    <n v="0"/>
    <d v="2019-11-14T10:25:04"/>
    <m/>
    <b v="0"/>
    <b v="1"/>
    <m/>
    <b v="1"/>
    <m/>
    <m/>
    <m/>
    <b v="1"/>
    <m/>
    <b v="0"/>
    <m/>
    <b v="0"/>
    <b v="1"/>
    <m/>
    <m/>
    <n v="196"/>
    <n v="1235"/>
    <n v="3576"/>
    <n v="1"/>
    <n v="4"/>
    <n v="1"/>
    <n v="1"/>
    <b v="1"/>
    <m/>
    <m/>
    <m/>
    <m/>
    <m/>
    <m/>
    <m/>
    <m/>
    <m/>
    <m/>
    <m/>
    <m/>
    <m/>
    <m/>
    <m/>
    <m/>
    <s v="HANG UP"/>
    <s v="HANG UP."/>
    <s v="HANG UP."/>
    <s v="COMPLETE"/>
    <s v="4 - SIGNIFICANT"/>
    <s v="NEW"/>
    <s v="SUITE 1/3 MINNA CLOSE "/>
    <m/>
    <s v="BELROSE "/>
    <s v="Fri 22/11/2019 18:24"/>
    <s v="Thu 14/11/2019 10:25"/>
    <m/>
    <x v="14"/>
    <m/>
    <m/>
    <m/>
    <d v="2019-11-14T10:25:04"/>
    <d v="2019-11-14T10:25:04"/>
    <s v="EMAIL"/>
    <s v="SERVICEDESK@KEYCORP.NET"/>
    <s v="LUKE"/>
    <b v="0"/>
    <m/>
    <s v="METRO"/>
    <m/>
    <m/>
    <n v="-33.703378299999997"/>
    <n v="151.2086505"/>
    <s v="&lt;21&gt;&lt;/21&gt;&lt;83&gt;&lt;/83&gt;&lt;130&gt;&lt;/130&gt;"/>
    <s v="MISC"/>
    <n v="0"/>
    <n v="0"/>
  </r>
  <r>
    <s v="20191109797"/>
    <x v="0"/>
    <s v="99400"/>
    <s v="01"/>
    <s v="DEFAULT"/>
    <s v="99400"/>
    <x v="8"/>
    <x v="1"/>
    <b v="0"/>
    <s v="INGENICO INTERNATIONAL "/>
    <s v="2085"/>
    <x v="3"/>
    <m/>
    <s v="02 9997 0930"/>
    <s v="FD"/>
    <m/>
    <m/>
    <m/>
    <n v="8008"/>
    <n v="320"/>
    <n v="8008"/>
    <n v="8008"/>
    <m/>
    <s v="HANGUPCALL"/>
    <m/>
    <m/>
    <b v="0"/>
    <m/>
    <s v="NEW"/>
    <s v="NSW"/>
    <m/>
    <d v="2019-11-14T10:25:15"/>
    <d v="2019-11-14T10:25:15"/>
    <d v="2019-11-14T10:25:15"/>
    <m/>
    <m/>
    <m/>
    <m/>
    <m/>
    <m/>
    <m/>
    <m/>
    <d v="2019-11-14T10:25:15"/>
    <n v="0"/>
    <d v="2019-11-14T10:25:15"/>
    <n v="0"/>
    <d v="2019-11-14T10:25:15"/>
    <m/>
    <b v="0"/>
    <b v="1"/>
    <m/>
    <b v="1"/>
    <m/>
    <m/>
    <m/>
    <b v="1"/>
    <m/>
    <b v="0"/>
    <m/>
    <b v="0"/>
    <b v="1"/>
    <m/>
    <m/>
    <n v="196"/>
    <n v="1235"/>
    <n v="3576"/>
    <n v="1"/>
    <n v="4"/>
    <n v="1"/>
    <n v="1"/>
    <b v="1"/>
    <m/>
    <m/>
    <m/>
    <m/>
    <m/>
    <m/>
    <m/>
    <m/>
    <m/>
    <m/>
    <m/>
    <m/>
    <m/>
    <m/>
    <m/>
    <m/>
    <s v="HANG UP"/>
    <s v="HANG UP."/>
    <s v="HANG UP."/>
    <s v="COMPLETE"/>
    <s v="4 - SIGNIFICANT"/>
    <s v="NEW"/>
    <s v="SUITE 1/3 MINNA CLOSE "/>
    <m/>
    <s v="BELROSE "/>
    <s v="Fri 22/11/2019 18:24"/>
    <s v="Thu 14/11/2019 10:25"/>
    <m/>
    <x v="14"/>
    <m/>
    <m/>
    <m/>
    <d v="2019-11-14T10:25:15"/>
    <d v="2019-11-14T10:25:15"/>
    <s v="EMAIL"/>
    <s v="SERVICEDESK@KEYCORP.NET"/>
    <s v="LUKE"/>
    <b v="0"/>
    <m/>
    <s v="METRO"/>
    <m/>
    <m/>
    <n v="-33.703378299999997"/>
    <n v="151.2086505"/>
    <s v="&lt;21&gt;&lt;/21&gt;&lt;83&gt;&lt;/83&gt;&lt;130&gt;&lt;/130&gt;"/>
    <s v="MISC"/>
    <n v="0"/>
    <n v="0"/>
  </r>
  <r>
    <s v="20191109798"/>
    <x v="0"/>
    <s v="99400"/>
    <s v="01"/>
    <s v="DEFAULT"/>
    <s v="99400"/>
    <x v="8"/>
    <x v="1"/>
    <b v="0"/>
    <s v="INGENICO INTERNATIONAL "/>
    <s v="2085"/>
    <x v="3"/>
    <m/>
    <s v="02 9997 0930"/>
    <s v="FD"/>
    <m/>
    <m/>
    <m/>
    <n v="8008"/>
    <n v="320"/>
    <n v="8008"/>
    <n v="8008"/>
    <m/>
    <s v="HANGUPCALL"/>
    <m/>
    <m/>
    <b v="0"/>
    <m/>
    <s v="NEW"/>
    <s v="NSW"/>
    <m/>
    <d v="2019-11-14T10:25:15"/>
    <d v="2019-11-14T10:25:15"/>
    <d v="2019-11-14T10:25:15"/>
    <m/>
    <m/>
    <m/>
    <m/>
    <m/>
    <m/>
    <m/>
    <m/>
    <d v="2019-11-14T10:25:15"/>
    <n v="0"/>
    <d v="2019-11-14T10:25:15"/>
    <n v="0"/>
    <d v="2019-11-14T10:25:15"/>
    <m/>
    <b v="0"/>
    <b v="1"/>
    <m/>
    <b v="1"/>
    <m/>
    <m/>
    <m/>
    <b v="1"/>
    <m/>
    <b v="0"/>
    <m/>
    <b v="0"/>
    <b v="1"/>
    <m/>
    <m/>
    <n v="196"/>
    <n v="1235"/>
    <n v="3576"/>
    <n v="1"/>
    <n v="4"/>
    <n v="1"/>
    <n v="1"/>
    <b v="1"/>
    <m/>
    <m/>
    <m/>
    <m/>
    <m/>
    <m/>
    <m/>
    <m/>
    <m/>
    <m/>
    <m/>
    <m/>
    <m/>
    <m/>
    <m/>
    <m/>
    <s v="HANG UP"/>
    <s v="HANG UP."/>
    <s v="HANG UP."/>
    <s v="COMPLETE"/>
    <s v="4 - SIGNIFICANT"/>
    <s v="NEW"/>
    <s v="SUITE 1/3 MINNA CLOSE "/>
    <m/>
    <s v="BELROSE "/>
    <s v="Fri 22/11/2019 18:24"/>
    <s v="Thu 14/11/2019 10:25"/>
    <m/>
    <x v="14"/>
    <m/>
    <m/>
    <m/>
    <d v="2019-11-14T10:25:15"/>
    <d v="2019-11-14T10:25:15"/>
    <s v="EMAIL"/>
    <s v="SERVICEDESK@KEYCORP.NET"/>
    <s v="LUKE"/>
    <b v="0"/>
    <m/>
    <s v="METRO"/>
    <m/>
    <m/>
    <n v="-33.703378299999997"/>
    <n v="151.2086505"/>
    <s v="&lt;21&gt;&lt;/21&gt;&lt;83&gt;&lt;/83&gt;&lt;130&gt;&lt;/130&gt;"/>
    <s v="MISC"/>
    <n v="0"/>
    <n v="0"/>
  </r>
  <r>
    <s v="20191109805"/>
    <x v="1"/>
    <s v="25210401"/>
    <s v="01"/>
    <s v="42298585346195"/>
    <s v="25210401"/>
    <x v="2"/>
    <x v="0"/>
    <b v="0"/>
    <s v="LYNDONS GLADSTONE"/>
    <s v="4680"/>
    <x v="99"/>
    <m/>
    <s v="0749721691"/>
    <s v="F5"/>
    <m/>
    <m/>
    <m/>
    <n v="8011"/>
    <n v="320"/>
    <n v="8011"/>
    <n v="8011"/>
    <s v="Thursday "/>
    <m/>
    <s v="UPGRADED TO MOVE5000 30/10/2018 JOB[3007715]"/>
    <m/>
    <b v="0"/>
    <m/>
    <s v="NEW"/>
    <s v="QLD"/>
    <m/>
    <d v="2019-11-14T10:28:10"/>
    <d v="2019-11-14T10:27:56"/>
    <d v="2019-11-14T10:34:17"/>
    <d v="2019-11-17T10:30:00"/>
    <n v="-60"/>
    <m/>
    <m/>
    <m/>
    <m/>
    <m/>
    <m/>
    <m/>
    <m/>
    <m/>
    <m/>
    <d v="2019-11-14T10:34:42"/>
    <m/>
    <b v="0"/>
    <b v="1"/>
    <m/>
    <b v="1"/>
    <m/>
    <m/>
    <m/>
    <b v="1"/>
    <m/>
    <b v="1"/>
    <m/>
    <b v="1"/>
    <b v="1"/>
    <m/>
    <m/>
    <n v="419"/>
    <n v="1250"/>
    <n v="3703"/>
    <n v="1"/>
    <n v="4"/>
    <n v="2"/>
    <n v="4"/>
    <b v="1"/>
    <m/>
    <m/>
    <m/>
    <m/>
    <m/>
    <m/>
    <m/>
    <m/>
    <m/>
    <m/>
    <m/>
    <m/>
    <m/>
    <m/>
    <m/>
    <m/>
    <s v="FDM MOVE5000"/>
    <s v="HOW DO I"/>
    <s v="SETTLEMENT"/>
    <s v="COMPLETE"/>
    <s v="4 - SIGNIFICANT"/>
    <s v="ASSIGNED"/>
    <s v="8 SIDE ST"/>
    <s v=" "/>
    <s v="GLADSTONE"/>
    <s v="Fri 22/11/2019 18:24"/>
    <s v="Thu 14/11/2019 10:27"/>
    <s v="Sun 17/11/2019 10:30"/>
    <x v="122"/>
    <m/>
    <m/>
    <m/>
    <m/>
    <m/>
    <s v="EMAIL"/>
    <s v="SERVICEDESK@KEYCORP.NET"/>
    <s v="LUKE"/>
    <b v="0"/>
    <m/>
    <s v="REMOTE"/>
    <m/>
    <m/>
    <n v="-23.844191599999998"/>
    <n v="151.2489697"/>
    <s v="&lt;21&gt;&lt;/21&gt;&lt;83&gt;&lt;/83&gt;"/>
    <s v="MOVE5000"/>
    <n v="0"/>
    <n v="0"/>
  </r>
  <r>
    <s v="20191109820"/>
    <x v="0"/>
    <s v="99400"/>
    <s v="01"/>
    <s v="DEFAULT"/>
    <s v="99400"/>
    <x v="8"/>
    <x v="1"/>
    <b v="0"/>
    <s v="INGENICO INTERNATIONAL "/>
    <s v="2085"/>
    <x v="3"/>
    <m/>
    <s v="02 9997 0930"/>
    <s v="FD"/>
    <m/>
    <m/>
    <m/>
    <n v="8004"/>
    <n v="320"/>
    <n v="8004"/>
    <n v="8004"/>
    <m/>
    <s v="HANGUPCALL"/>
    <m/>
    <m/>
    <b v="0"/>
    <m/>
    <s v="NEW"/>
    <s v="NSW"/>
    <m/>
    <d v="2019-11-14T10:35:13"/>
    <d v="2019-11-14T10:35:13"/>
    <d v="2019-11-14T10:35:13"/>
    <m/>
    <m/>
    <m/>
    <m/>
    <m/>
    <m/>
    <m/>
    <m/>
    <d v="2019-11-14T10:35:13"/>
    <n v="0"/>
    <d v="2019-11-14T10:35:13"/>
    <n v="0"/>
    <d v="2019-11-14T10:35:13"/>
    <m/>
    <b v="0"/>
    <b v="1"/>
    <m/>
    <b v="1"/>
    <m/>
    <m/>
    <m/>
    <b v="1"/>
    <m/>
    <b v="0"/>
    <m/>
    <b v="0"/>
    <b v="1"/>
    <m/>
    <m/>
    <n v="196"/>
    <n v="1235"/>
    <n v="3576"/>
    <n v="1"/>
    <n v="4"/>
    <n v="1"/>
    <n v="1"/>
    <b v="1"/>
    <m/>
    <m/>
    <m/>
    <m/>
    <m/>
    <m/>
    <m/>
    <m/>
    <m/>
    <m/>
    <m/>
    <m/>
    <m/>
    <m/>
    <m/>
    <m/>
    <s v="HANG UP"/>
    <s v="HANG UP."/>
    <s v="HANG UP."/>
    <s v="COMPLETE"/>
    <s v="4 - SIGNIFICANT"/>
    <s v="NEW"/>
    <s v="SUITE 1/3 MINNA CLOSE "/>
    <m/>
    <s v="BELROSE "/>
    <s v="Fri 22/11/2019 18:24"/>
    <s v="Thu 14/11/2019 10:35"/>
    <m/>
    <x v="14"/>
    <m/>
    <m/>
    <m/>
    <d v="2019-11-14T10:35:13"/>
    <d v="2019-11-14T10:35:13"/>
    <s v="EMAIL"/>
    <s v="SERVICEDESK@KEYCORP.NET"/>
    <s v="LUKE"/>
    <b v="0"/>
    <m/>
    <s v="METRO"/>
    <m/>
    <m/>
    <n v="-33.703378299999997"/>
    <n v="151.2086505"/>
    <s v="&lt;21&gt;&lt;/21&gt;&lt;83&gt;&lt;/83&gt;&lt;130&gt;&lt;/130&gt;"/>
    <s v="MISC"/>
    <n v="0"/>
    <n v="0"/>
  </r>
  <r>
    <s v="20191109822"/>
    <x v="1"/>
    <s v="25210401"/>
    <s v="01"/>
    <s v="42298585346195"/>
    <s v="25210401"/>
    <x v="2"/>
    <x v="0"/>
    <b v="0"/>
    <s v="LYNDONS GLADSTONE"/>
    <s v="4680"/>
    <x v="99"/>
    <m/>
    <s v="0749721691"/>
    <s v="F5"/>
    <m/>
    <m/>
    <m/>
    <n v="8003"/>
    <n v="320"/>
    <n v="8003"/>
    <n v="8003"/>
    <s v="Thursday "/>
    <m/>
    <s v="UPGRADED TO MOVE5000 30/10/2018 JOB[3007715]"/>
    <m/>
    <b v="0"/>
    <m/>
    <s v="NEW"/>
    <s v="QLD"/>
    <m/>
    <d v="2019-11-14T10:38:02"/>
    <d v="2019-11-14T10:37:05"/>
    <d v="2019-11-14T10:50:13"/>
    <d v="2019-11-17T10:40:00"/>
    <n v="-60"/>
    <m/>
    <m/>
    <m/>
    <m/>
    <m/>
    <m/>
    <m/>
    <m/>
    <m/>
    <m/>
    <d v="2019-11-14T10:58:04"/>
    <m/>
    <b v="0"/>
    <b v="1"/>
    <m/>
    <b v="1"/>
    <m/>
    <m/>
    <m/>
    <b v="1"/>
    <m/>
    <b v="1"/>
    <m/>
    <b v="1"/>
    <b v="1"/>
    <m/>
    <m/>
    <n v="419"/>
    <n v="1250"/>
    <n v="3703"/>
    <n v="1"/>
    <n v="4"/>
    <n v="2"/>
    <n v="4"/>
    <b v="1"/>
    <m/>
    <m/>
    <m/>
    <m/>
    <m/>
    <m/>
    <m/>
    <m/>
    <m/>
    <m/>
    <m/>
    <m/>
    <m/>
    <m/>
    <m/>
    <m/>
    <s v="FDM MOVE5000"/>
    <s v="HOW DO I"/>
    <s v="SETTLEMENT"/>
    <s v="COMPLETE"/>
    <s v="4 - SIGNIFICANT"/>
    <s v="ASSIGNED"/>
    <s v="8 SIDE ST"/>
    <s v=" "/>
    <s v="GLADSTONE"/>
    <s v="Fri 22/11/2019 18:24"/>
    <s v="Thu 14/11/2019 10:37"/>
    <s v="Sun 17/11/2019 10:40"/>
    <x v="123"/>
    <m/>
    <m/>
    <m/>
    <m/>
    <m/>
    <s v="EMAIL"/>
    <s v="SERVICEDESK@KEYCORP.NET"/>
    <s v="LUKE"/>
    <b v="0"/>
    <m/>
    <s v="REMOTE"/>
    <m/>
    <m/>
    <n v="-23.844191599999998"/>
    <n v="151.2489697"/>
    <s v="&lt;21&gt;&lt;/21&gt;&lt;83&gt;&lt;/83&gt;"/>
    <s v="MOVE5000"/>
    <n v="0"/>
    <n v="0"/>
  </r>
  <r>
    <s v="20191109823"/>
    <x v="0"/>
    <s v="24485800"/>
    <s v="01"/>
    <s v="550199887041604"/>
    <s v="24485800"/>
    <x v="2"/>
    <x v="0"/>
    <b v="0"/>
    <s v="EARLY BIRDS ON THE BEACH CAFÉ"/>
    <s v="4852"/>
    <x v="100"/>
    <m/>
    <s v="07 4088 6000"/>
    <s v="FT"/>
    <m/>
    <m/>
    <m/>
    <n v="8006"/>
    <n v="320"/>
    <n v="8006"/>
    <n v="1329"/>
    <s v="Thursday "/>
    <m/>
    <s v="UPGRADED TO XAC T103 07/08/2015 JOB[2128359]"/>
    <m/>
    <b v="0"/>
    <m/>
    <s v="NEW"/>
    <s v="QLD"/>
    <m/>
    <d v="2019-11-14T10:38:02"/>
    <d v="2019-11-14T10:37:50"/>
    <d v="2019-11-14T10:45:19"/>
    <d v="2019-11-17T10:40:00"/>
    <n v="-60"/>
    <m/>
    <m/>
    <m/>
    <m/>
    <m/>
    <m/>
    <m/>
    <m/>
    <m/>
    <m/>
    <d v="2019-11-15T09:22:14"/>
    <m/>
    <b v="0"/>
    <b v="1"/>
    <m/>
    <b v="1"/>
    <m/>
    <m/>
    <m/>
    <b v="1"/>
    <m/>
    <b v="1"/>
    <m/>
    <b v="1"/>
    <b v="1"/>
    <m/>
    <m/>
    <n v="353"/>
    <n v="1459"/>
    <n v="4183"/>
    <n v="1"/>
    <n v="4"/>
    <n v="2"/>
    <n v="4"/>
    <b v="1"/>
    <m/>
    <m/>
    <m/>
    <m/>
    <m/>
    <m/>
    <m/>
    <m/>
    <m/>
    <m/>
    <m/>
    <m/>
    <m/>
    <m/>
    <m/>
    <m/>
    <s v="XAC T103"/>
    <s v="5 FD MISC"/>
    <s v="TRANSFER TO MERCHANT SERVICES"/>
    <s v="COMPLETE"/>
    <s v="4 - SIGNIFICANT"/>
    <s v="ASSIGNED"/>
    <s v="SHOP 2, THE HUB PORTERS PRM"/>
    <s v=" "/>
    <s v="MISSION BEACH"/>
    <s v="Fri 22/11/2019 18:24"/>
    <s v="Thu 14/11/2019 10:37"/>
    <s v="Sun 17/11/2019 10:40"/>
    <x v="123"/>
    <m/>
    <m/>
    <m/>
    <m/>
    <m/>
    <s v="EMAIL"/>
    <s v="SERVICEDESK@KEYCORP.NET"/>
    <s v="LUKE"/>
    <b v="0"/>
    <m/>
    <s v="REMOTE"/>
    <m/>
    <m/>
    <n v="-17.867287999999999"/>
    <n v="146.10716300000001"/>
    <s v="&lt;21&gt;&lt;/21&gt;&lt;83&gt;18721&lt;/83&gt;"/>
    <s v="XAC T103"/>
    <n v="0"/>
    <n v="0"/>
  </r>
  <r>
    <s v="20191109840"/>
    <x v="0"/>
    <s v="50632948"/>
    <s v="01"/>
    <s v="42298585444024"/>
    <s v="50632948"/>
    <x v="2"/>
    <x v="0"/>
    <b v="0"/>
    <s v="AUS SOAR PTY LTD"/>
    <s v="3802"/>
    <x v="101"/>
    <m/>
    <s v="0413581940"/>
    <s v="F7"/>
    <m/>
    <m/>
    <m/>
    <n v="8005"/>
    <n v="320"/>
    <n v="8005"/>
    <n v="8005"/>
    <s v="Thursday "/>
    <m/>
    <s v="INSTALLED MOVE5000 23/11/2018 JOB[3023013]"/>
    <m/>
    <b v="0"/>
    <m/>
    <s v="NEW"/>
    <s v="VIC"/>
    <m/>
    <d v="2019-11-14T10:52:22"/>
    <d v="2019-11-14T10:50:55"/>
    <d v="2019-11-14T11:19:06"/>
    <d v="2019-11-14T14:50:00"/>
    <n v="0"/>
    <m/>
    <m/>
    <m/>
    <m/>
    <m/>
    <m/>
    <m/>
    <m/>
    <m/>
    <m/>
    <d v="2019-11-14T14:58:02"/>
    <m/>
    <b v="0"/>
    <b v="1"/>
    <m/>
    <b v="1"/>
    <m/>
    <m/>
    <m/>
    <b v="1"/>
    <m/>
    <b v="1"/>
    <m/>
    <b v="1"/>
    <b v="1"/>
    <m/>
    <m/>
    <n v="441"/>
    <n v="1267"/>
    <n v="5188"/>
    <n v="1"/>
    <n v="4"/>
    <n v="2"/>
    <n v="1"/>
    <b v="1"/>
    <m/>
    <m/>
    <m/>
    <m/>
    <m/>
    <m/>
    <m/>
    <m/>
    <m/>
    <m/>
    <m/>
    <m/>
    <m/>
    <m/>
    <m/>
    <m/>
    <s v="FDM MOVE5000 POSGATE"/>
    <s v="NETWORK"/>
    <s v="SWITCH"/>
    <s v="COMPLETE"/>
    <s v="4 - SIGNIFICANT"/>
    <s v="ASSIGNED"/>
    <s v="39 ENDEAVOUR HILLS SHOPPING CENTRE"/>
    <s v=" "/>
    <s v="ENDEAVOUR HILLS"/>
    <s v="Fri 22/11/2019 18:24"/>
    <s v="Thu 14/11/2019 10:50"/>
    <s v="Thu 14/11/2019 14:50"/>
    <x v="124"/>
    <m/>
    <m/>
    <m/>
    <m/>
    <m/>
    <s v="EMAIL"/>
    <s v="SERVICEDESK@KEYCORP.NET"/>
    <s v="LUKE"/>
    <b v="0"/>
    <m/>
    <s v="METRO"/>
    <m/>
    <m/>
    <n v="-37.978088700000001"/>
    <n v="145.25872770000001"/>
    <s v="&lt;21&gt;&lt;/21&gt;&lt;83&gt;&lt;/83&gt;"/>
    <s v="MOVE5000POS"/>
    <n v="0"/>
    <n v="0"/>
  </r>
  <r>
    <s v="20191109847"/>
    <x v="0"/>
    <s v="50634525"/>
    <s v="01"/>
    <s v="42298585457760"/>
    <s v="50634525"/>
    <x v="42"/>
    <x v="0"/>
    <b v="0"/>
    <s v="UNEARTHED STREETWEAR"/>
    <s v="4570"/>
    <x v="102"/>
    <m/>
    <s v="0437604677"/>
    <s v="F5"/>
    <m/>
    <m/>
    <m/>
    <n v="8009"/>
    <n v="320"/>
    <n v="8009"/>
    <n v="8009"/>
    <s v="Thursday "/>
    <m/>
    <s v="INSTALLED MOVE5000 07/03/2019 JOB[3078790]"/>
    <m/>
    <b v="0"/>
    <m/>
    <s v="NEW"/>
    <s v="QLD"/>
    <m/>
    <d v="2019-11-14T03:03:00"/>
    <d v="2019-11-14T10:56:08"/>
    <d v="2019-11-14T11:03:46"/>
    <d v="2019-11-15T11:00:00"/>
    <n v="-60"/>
    <m/>
    <m/>
    <m/>
    <m/>
    <m/>
    <m/>
    <m/>
    <m/>
    <m/>
    <m/>
    <d v="2019-11-14T11:04:28"/>
    <m/>
    <b v="0"/>
    <b v="1"/>
    <m/>
    <b v="1"/>
    <m/>
    <m/>
    <m/>
    <b v="1"/>
    <m/>
    <b v="1"/>
    <m/>
    <b v="1"/>
    <b v="1"/>
    <m/>
    <m/>
    <n v="419"/>
    <n v="1250"/>
    <n v="3703"/>
    <n v="1"/>
    <n v="4"/>
    <n v="2"/>
    <n v="2"/>
    <b v="1"/>
    <m/>
    <m/>
    <m/>
    <m/>
    <m/>
    <m/>
    <m/>
    <m/>
    <m/>
    <m/>
    <m/>
    <m/>
    <m/>
    <m/>
    <m/>
    <m/>
    <s v="FDM MOVE5000"/>
    <s v="HOW DO I"/>
    <s v="SETTLEMENT"/>
    <s v="COMPLETE"/>
    <s v="4 - SIGNIFICANT"/>
    <s v="ASSIGNED"/>
    <s v="SHOP 1 107 MARY ST"/>
    <s v=" "/>
    <s v="GYMPIE"/>
    <s v="Fri 22/11/2019 18:24"/>
    <s v="Thu 14/11/2019 10:56"/>
    <s v="Fri 15/11/2019 11:00"/>
    <x v="125"/>
    <m/>
    <m/>
    <m/>
    <m/>
    <m/>
    <s v="EMAIL"/>
    <s v="SERVICEDESK@KEYCORP.NET"/>
    <s v="LUKE"/>
    <b v="0"/>
    <m/>
    <s v="COUNTRY"/>
    <m/>
    <m/>
    <n v="-26.1899312"/>
    <n v="152.6625239"/>
    <s v="&lt;21&gt;&lt;/21&gt;&lt;83&gt;&lt;/83&gt;"/>
    <s v="MOVE5000"/>
    <n v="0"/>
    <n v="0"/>
  </r>
  <r>
    <s v="20191109856"/>
    <x v="1"/>
    <s v="50629915"/>
    <s v="01"/>
    <s v="42298585418291"/>
    <s v="50629915"/>
    <x v="43"/>
    <x v="0"/>
    <b v="0"/>
    <s v="N G P LORIMER PTY LTD"/>
    <s v="3144"/>
    <x v="103"/>
    <m/>
    <s v="0398643570"/>
    <s v="XM"/>
    <m/>
    <m/>
    <m/>
    <n v="8006"/>
    <n v="320"/>
    <n v="8006"/>
    <n v="8006"/>
    <s v="Thursday 09:00-17:30"/>
    <m/>
    <s v="INSTALLED T103PMOBILE 07/06/2018 JOB[2892127]"/>
    <m/>
    <b v="0"/>
    <m/>
    <s v="NEW"/>
    <s v="VIC"/>
    <m/>
    <d v="2019-11-14T11:00:15"/>
    <d v="2019-11-14T10:59:28"/>
    <d v="2019-11-14T11:11:16"/>
    <d v="2019-11-14T15:00:00"/>
    <n v="0"/>
    <m/>
    <m/>
    <m/>
    <m/>
    <m/>
    <m/>
    <m/>
    <m/>
    <m/>
    <m/>
    <d v="2019-11-15T09:58:27"/>
    <m/>
    <b v="0"/>
    <b v="1"/>
    <m/>
    <b v="1"/>
    <m/>
    <m/>
    <m/>
    <b v="1"/>
    <m/>
    <b v="1"/>
    <m/>
    <b v="1"/>
    <b v="1"/>
    <m/>
    <m/>
    <n v="354"/>
    <n v="1457"/>
    <n v="4590"/>
    <n v="1"/>
    <n v="4"/>
    <n v="2"/>
    <n v="1"/>
    <b v="1"/>
    <m/>
    <m/>
    <m/>
    <m/>
    <m/>
    <m/>
    <m/>
    <m/>
    <m/>
    <m/>
    <m/>
    <m/>
    <m/>
    <m/>
    <m/>
    <m/>
    <s v="T103PMOBILE"/>
    <s v="3 FD SOFTWARE"/>
    <s v="CENTRIQ PARAMETER UPDATE"/>
    <s v="COMPLETE"/>
    <s v="4 - SIGNIFICANT"/>
    <s v="ASSIGNED"/>
    <s v="1303 MALVERN RD"/>
    <s v=" "/>
    <s v="MALVERN"/>
    <s v="Fri 22/11/2019 18:24"/>
    <s v="Thu 14/11/2019 10:59"/>
    <s v="Thu 14/11/2019 15:00"/>
    <x v="126"/>
    <m/>
    <m/>
    <m/>
    <m/>
    <m/>
    <s v="EMAIL"/>
    <s v="SERVICEDESK@KEYCORP.NET"/>
    <s v="LUKE"/>
    <b v="0"/>
    <m/>
    <s v="METRO"/>
    <m/>
    <m/>
    <n v="-37.852389899999999"/>
    <n v="145.03730719999999"/>
    <s v="&lt;21&gt;&lt;/21&gt;&lt;83&gt;31379&lt;/83&gt;"/>
    <s v="T103PMOBILE"/>
    <n v="0"/>
    <n v="0"/>
  </r>
  <r>
    <s v="20191109859"/>
    <x v="0"/>
    <s v="25035700"/>
    <s v="01"/>
    <s v="42298585299279"/>
    <s v="25035700"/>
    <x v="2"/>
    <x v="0"/>
    <b v="0"/>
    <s v="NORTHERN RIVERS COMMUNITY CANCER FOUNDATION LTD"/>
    <s v="2480"/>
    <x v="104"/>
    <m/>
    <s v="0266294350"/>
    <s v="XM"/>
    <m/>
    <m/>
    <m/>
    <n v="8010"/>
    <n v="320"/>
    <n v="8010"/>
    <n v="8010"/>
    <s v="Thursday "/>
    <m/>
    <s v="UPGRADED TO T103PMOBILE 31/07/2014 JOB[1931531]"/>
    <m/>
    <b v="0"/>
    <m/>
    <s v="NEW"/>
    <s v="NSW"/>
    <m/>
    <d v="2019-11-14T11:07:44"/>
    <d v="2019-11-14T11:01:41"/>
    <d v="2019-11-14T11:08:02"/>
    <d v="2019-11-15T11:05:00"/>
    <n v="0"/>
    <m/>
    <m/>
    <m/>
    <m/>
    <m/>
    <m/>
    <m/>
    <m/>
    <m/>
    <m/>
    <d v="2019-11-14T11:08:36"/>
    <m/>
    <b v="0"/>
    <b v="1"/>
    <m/>
    <b v="1"/>
    <m/>
    <m/>
    <m/>
    <b v="1"/>
    <m/>
    <b v="1"/>
    <m/>
    <b v="1"/>
    <b v="1"/>
    <m/>
    <m/>
    <n v="354"/>
    <n v="1460"/>
    <n v="3689"/>
    <n v="1"/>
    <n v="4"/>
    <n v="2"/>
    <n v="2"/>
    <b v="1"/>
    <m/>
    <m/>
    <m/>
    <m/>
    <m/>
    <m/>
    <m/>
    <m/>
    <m/>
    <m/>
    <m/>
    <m/>
    <m/>
    <m/>
    <m/>
    <m/>
    <s v="T103PMOBILE"/>
    <s v="6 FD MERCHANT TRAINING"/>
    <s v="REFUND"/>
    <s v="COMPLETE"/>
    <s v="4 - SIGNIFICANT"/>
    <s v="ASSIGNED"/>
    <s v="145 LAUREL AVE"/>
    <s v=" "/>
    <s v="LISMORE"/>
    <s v="Fri 22/11/2019 18:24"/>
    <s v="Thu 14/11/2019 11:01"/>
    <s v="Fri 15/11/2019 11:05"/>
    <x v="127"/>
    <m/>
    <m/>
    <m/>
    <m/>
    <m/>
    <s v="EMAIL"/>
    <s v="SERVICEDESK@KEYCORP.NET"/>
    <s v="LUKE"/>
    <b v="0"/>
    <m/>
    <s v="COUNTRY"/>
    <m/>
    <m/>
    <n v="-28.808952999999999"/>
    <n v="153.289649"/>
    <s v="&lt;21&gt;&lt;/21&gt;&lt;83&gt;13425&lt;/83&gt;"/>
    <s v="T103PMOBILE"/>
    <n v="0"/>
    <n v="0"/>
  </r>
  <r>
    <s v="20191109861"/>
    <x v="0"/>
    <s v="50632211"/>
    <s v="01"/>
    <s v="42298585436889"/>
    <s v="50632211"/>
    <x v="2"/>
    <x v="0"/>
    <b v="0"/>
    <s v="DALLAS KEBAB AND CAFE PTY LTD"/>
    <s v="3047"/>
    <x v="105"/>
    <m/>
    <s v="0409199966"/>
    <s v="F5"/>
    <m/>
    <m/>
    <m/>
    <n v="8001"/>
    <n v="3307"/>
    <n v="8001"/>
    <n v="-3307"/>
    <s v="Thursday 08:30-17:30"/>
    <m/>
    <s v="INSTALLED MOVE5000 08/10/2018 JOB[2995451]"/>
    <m/>
    <b v="0"/>
    <m/>
    <s v="NEW"/>
    <s v="VIC"/>
    <m/>
    <d v="2019-11-14T11:03:40"/>
    <d v="2019-11-14T11:03:21"/>
    <d v="2019-11-14T11:08:13"/>
    <d v="2019-11-14T15:05:00"/>
    <n v="0"/>
    <d v="2019-11-14T15:10:00"/>
    <n v="0"/>
    <m/>
    <m/>
    <d v="2019-11-14T15:10:00"/>
    <n v="0"/>
    <d v="2019-11-14T13:41:00"/>
    <n v="0"/>
    <d v="2019-11-14T13:52:00"/>
    <n v="0"/>
    <d v="2019-11-14T13:53:02"/>
    <m/>
    <b v="0"/>
    <b v="1"/>
    <m/>
    <b v="1"/>
    <m/>
    <m/>
    <m/>
    <b v="1"/>
    <m/>
    <b v="1"/>
    <m/>
    <b v="1"/>
    <b v="1"/>
    <n v="1"/>
    <m/>
    <n v="419"/>
    <n v="1884"/>
    <n v="5116"/>
    <n v="1"/>
    <n v="4"/>
    <n v="24"/>
    <n v="1"/>
    <b v="1"/>
    <m/>
    <m/>
    <m/>
    <m/>
    <m/>
    <m/>
    <m/>
    <m/>
    <m/>
    <m/>
    <m/>
    <m/>
    <m/>
    <m/>
    <m/>
    <s v="HI-TECH FIELD SERVICES:LOU DESALVO"/>
    <s v="FDM MOVE5000"/>
    <s v="FDM MOVE5000 SWAP REQUEST"/>
    <s v="TERMINAL BATTERY ISSUE"/>
    <s v="COMPLETE"/>
    <s v="4 - SIGNIFICANT"/>
    <s v="FSP ONSITE"/>
    <s v="159 BLAIR ST"/>
    <s v=" "/>
    <s v="DALLAS"/>
    <s v="Fri 22/11/2019 18:24"/>
    <s v="Thu 14/11/2019 11:03"/>
    <s v="Thu 14/11/2019 15:05"/>
    <x v="128"/>
    <d v="2019-11-14T15:10:00"/>
    <m/>
    <d v="2019-11-14T15:10:00"/>
    <d v="2019-11-14T13:41:00"/>
    <d v="2019-11-14T13:52:00"/>
    <s v="EMAIL"/>
    <s v="JOBS@HITECHFS.COM.AU"/>
    <s v="LOU DESALVO"/>
    <b v="1"/>
    <m/>
    <s v="METRO"/>
    <m/>
    <m/>
    <n v="-37.672175799999998"/>
    <n v="144.93151750000001"/>
    <s v="&lt;21&gt;&lt;/21&gt;&lt;83&gt;&lt;/83&gt;"/>
    <s v="MOVE5000"/>
    <n v="1"/>
    <n v="0"/>
  </r>
  <r>
    <s v="20191109903"/>
    <x v="0"/>
    <s v="50638025"/>
    <s v="01"/>
    <s v="42298585487361"/>
    <s v="50638025"/>
    <x v="44"/>
    <x v="0"/>
    <b v="0"/>
    <s v="PETES MOBILE TRAILER SERVICES"/>
    <s v="5160"/>
    <x v="106"/>
    <m/>
    <s v="0452571069"/>
    <s v="F5"/>
    <m/>
    <m/>
    <m/>
    <n v="8004"/>
    <n v="320"/>
    <n v="8004"/>
    <n v="8004"/>
    <s v="Thursday "/>
    <m/>
    <s v="INSTALLED MOVE5000 22/10/2019 JOB[3213951]"/>
    <m/>
    <b v="0"/>
    <m/>
    <s v="NEW"/>
    <s v="SA"/>
    <m/>
    <d v="2019-11-14T11:23:57"/>
    <d v="2019-11-14T11:23:43"/>
    <d v="2019-11-14T11:38:10"/>
    <d v="2019-11-14T15:25:00"/>
    <n v="-30"/>
    <m/>
    <m/>
    <m/>
    <m/>
    <m/>
    <m/>
    <m/>
    <m/>
    <m/>
    <m/>
    <d v="2019-11-14T11:38:36"/>
    <m/>
    <b v="0"/>
    <b v="1"/>
    <m/>
    <b v="1"/>
    <m/>
    <m/>
    <m/>
    <b v="1"/>
    <m/>
    <b v="1"/>
    <m/>
    <b v="1"/>
    <b v="1"/>
    <m/>
    <m/>
    <n v="419"/>
    <n v="1250"/>
    <n v="4150"/>
    <n v="1"/>
    <n v="4"/>
    <n v="2"/>
    <n v="1"/>
    <b v="1"/>
    <m/>
    <m/>
    <m/>
    <m/>
    <m/>
    <m/>
    <m/>
    <m/>
    <m/>
    <m/>
    <m/>
    <m/>
    <m/>
    <m/>
    <m/>
    <m/>
    <s v="FDM MOVE5000"/>
    <s v="HOW DO I"/>
    <s v="MOTO"/>
    <s v="COMPLETE"/>
    <s v="4 - SIGNIFICANT"/>
    <s v="ASSIGNED"/>
    <s v="UNITS 3 AND 4 66 OSULLIVAN BEACH RD   _x0009_"/>
    <s v=" "/>
    <s v="LONSDALE"/>
    <s v="Fri 22/11/2019 18:24"/>
    <s v="Thu 14/11/2019 11:23"/>
    <s v="Thu 14/11/2019 15:25"/>
    <x v="129"/>
    <m/>
    <m/>
    <m/>
    <m/>
    <m/>
    <s v="EMAIL"/>
    <s v="SERVICEDESK@KEYCORP.NET"/>
    <s v="LUKE"/>
    <b v="0"/>
    <m/>
    <s v="METRO"/>
    <m/>
    <m/>
    <n v="-35.117552500000002"/>
    <n v="138.49895960000001"/>
    <s v="&lt;21&gt;&lt;/21&gt;&lt;83&gt;&lt;/83&gt;&lt;130&gt;&lt;/130&gt;"/>
    <s v="MOVE5000"/>
    <n v="0"/>
    <n v="0"/>
  </r>
  <r>
    <s v="20191109915"/>
    <x v="0"/>
    <s v="50625080"/>
    <s v="01"/>
    <s v="42298585378909"/>
    <s v="50625080"/>
    <x v="45"/>
    <x v="0"/>
    <b v="0"/>
    <s v="TOP KNOTCH BRASSERIE"/>
    <s v="2456"/>
    <x v="107"/>
    <m/>
    <s v="0266492696"/>
    <s v="XM"/>
    <m/>
    <m/>
    <m/>
    <n v="8009"/>
    <n v="2461"/>
    <n v="8009"/>
    <n v="-2461"/>
    <s v="Thursday 08:30-17:00"/>
    <m/>
    <s v="INSTALLED T103PMOBILE 18/04/2016 JOB[2371858]"/>
    <m/>
    <b v="0"/>
    <m/>
    <s v="NEW"/>
    <s v="NSW"/>
    <m/>
    <d v="2019-11-14T11:30:04"/>
    <d v="2019-11-14T11:29:10"/>
    <d v="2019-11-14T11:48:27"/>
    <d v="2019-11-15T11:30:00"/>
    <n v="0"/>
    <d v="2019-11-16T12:00:00"/>
    <n v="0"/>
    <m/>
    <m/>
    <d v="2019-11-16T12:00:00"/>
    <n v="0"/>
    <d v="2019-11-16T12:00:00"/>
    <n v="0"/>
    <d v="2019-11-16T12:36:00"/>
    <n v="0"/>
    <d v="2019-11-16T18:56:22"/>
    <m/>
    <b v="0"/>
    <b v="0"/>
    <n v="3"/>
    <b v="1"/>
    <m/>
    <m/>
    <m/>
    <b v="1"/>
    <m/>
    <b v="1"/>
    <m/>
    <b v="1"/>
    <b v="1"/>
    <n v="1"/>
    <m/>
    <n v="354"/>
    <m/>
    <m/>
    <n v="1"/>
    <n v="4"/>
    <n v="2"/>
    <n v="2"/>
    <b v="1"/>
    <m/>
    <m/>
    <m/>
    <m/>
    <m/>
    <m/>
    <m/>
    <m/>
    <m/>
    <m/>
    <m/>
    <m/>
    <m/>
    <m/>
    <m/>
    <s v="ADVANCED WORKS GRAFTON"/>
    <s v="T103PMOBILE"/>
    <m/>
    <m/>
    <s v="COMPLETE"/>
    <s v="4 - SIGNIFICANT"/>
    <s v="ASSIGNED"/>
    <s v="AMBLE INN 7 TASMAN ST"/>
    <s v=" "/>
    <s v="CORINDI BEACH"/>
    <s v="Fri 22/11/2019 18:24"/>
    <s v="Thu 14/11/2019 11:29"/>
    <s v="Fri 15/11/2019 11:30"/>
    <x v="130"/>
    <d v="2019-11-16T12:00:00"/>
    <m/>
    <d v="2019-11-16T12:00:00"/>
    <d v="2019-11-16T12:00:00"/>
    <d v="2019-11-16T12:36:00"/>
    <s v="EMAIL"/>
    <s v="GRAFTONELECTRONICS@BIGPOND.COM ; JIM@ADVANCEDWORKS.COM.AU"/>
    <s v="EMAIL"/>
    <b v="1"/>
    <s v="0409201083"/>
    <s v="COUNTRY"/>
    <m/>
    <m/>
    <n v="-30.0341731"/>
    <n v="153.19291749999999"/>
    <s v="&lt;21&gt;&lt;/21&gt;&lt;83&gt;25458&lt;/83&gt;"/>
    <s v="T103PMOBILE"/>
    <n v="1"/>
    <n v="0"/>
  </r>
  <r>
    <s v="20191109916"/>
    <x v="0"/>
    <s v="25582100"/>
    <s v="01"/>
    <s v="42298585282390"/>
    <s v="25582100"/>
    <x v="2"/>
    <x v="0"/>
    <b v="0"/>
    <s v="NORTHERN COLLEGE OF THE ARTS AND TECHNOLOGY"/>
    <s v="3072"/>
    <x v="25"/>
    <m/>
    <s v="0394781333"/>
    <s v="F5"/>
    <m/>
    <m/>
    <m/>
    <n v="8002"/>
    <n v="320"/>
    <n v="8002"/>
    <n v="8002"/>
    <s v="Thursday 08:30-17:00"/>
    <m/>
    <s v="UPGRADED TO MOVE5000 16/09/2019 JOB[3184654]"/>
    <m/>
    <b v="0"/>
    <m/>
    <s v="NEW"/>
    <s v="VIC"/>
    <m/>
    <d v="2019-11-14T11:30:07"/>
    <d v="2019-11-14T11:29:48"/>
    <d v="2019-11-14T11:55:58"/>
    <d v="2019-11-14T15:30:00"/>
    <n v="0"/>
    <m/>
    <m/>
    <m/>
    <m/>
    <m/>
    <m/>
    <m/>
    <m/>
    <m/>
    <m/>
    <d v="2019-11-14T11:56:20"/>
    <m/>
    <b v="0"/>
    <b v="1"/>
    <m/>
    <b v="1"/>
    <m/>
    <m/>
    <m/>
    <b v="1"/>
    <m/>
    <b v="1"/>
    <m/>
    <b v="1"/>
    <b v="1"/>
    <m/>
    <m/>
    <n v="419"/>
    <n v="1250"/>
    <n v="4150"/>
    <n v="1"/>
    <n v="4"/>
    <n v="2"/>
    <n v="1"/>
    <b v="1"/>
    <m/>
    <m/>
    <m/>
    <m/>
    <m/>
    <m/>
    <m/>
    <m/>
    <m/>
    <m/>
    <m/>
    <m/>
    <m/>
    <m/>
    <m/>
    <m/>
    <s v="FDM MOVE5000"/>
    <s v="HOW DO I"/>
    <s v="MOTO"/>
    <s v="COMPLETE"/>
    <s v="4 - SIGNIFICANT"/>
    <s v="ASSIGNED"/>
    <s v="62 MURRAY RD"/>
    <s v=" "/>
    <s v="PRESTON"/>
    <s v="Fri 22/11/2019 18:24"/>
    <s v="Thu 14/11/2019 11:29"/>
    <s v="Thu 14/11/2019 15:30"/>
    <x v="131"/>
    <m/>
    <m/>
    <m/>
    <m/>
    <m/>
    <s v="EMAIL"/>
    <s v="SERVICEDESK@KEYCORP.NET"/>
    <s v="LUKE"/>
    <b v="0"/>
    <m/>
    <s v="METRO"/>
    <m/>
    <m/>
    <n v="-37.740244699999998"/>
    <n v="145.02601390000001"/>
    <s v="&lt;21&gt;&lt;/21&gt;&lt;83&gt;&lt;/83&gt;&lt;130&gt;&lt;/130&gt;"/>
    <s v="MOVE5000"/>
    <n v="0"/>
    <n v="0"/>
  </r>
  <r>
    <s v="20191109922"/>
    <x v="0"/>
    <s v="50625080"/>
    <s v="01"/>
    <s v="42298585378909"/>
    <s v="50625080"/>
    <x v="45"/>
    <x v="0"/>
    <b v="0"/>
    <s v="TOP KNOTCH BRASSERIE"/>
    <s v="2456"/>
    <x v="107"/>
    <m/>
    <s v="0266492696"/>
    <s v="XM"/>
    <m/>
    <m/>
    <m/>
    <n v="8008"/>
    <n v="2461"/>
    <n v="8008"/>
    <n v="-2461"/>
    <s v="Thursday 08:30-17:00"/>
    <m/>
    <s v="INSTALLED T103PMOBILE 18/04/2016 JOB[2371858]"/>
    <m/>
    <b v="0"/>
    <m/>
    <s v="NEW"/>
    <s v="NSW"/>
    <m/>
    <d v="2019-11-14T11:33:44"/>
    <d v="2019-11-14T11:31:43"/>
    <d v="2019-11-14T11:43:31"/>
    <d v="2019-11-15T11:35:00"/>
    <n v="0"/>
    <d v="2019-11-18T01:00:00"/>
    <n v="0"/>
    <m/>
    <m/>
    <d v="2019-11-18T01:00:00"/>
    <n v="0"/>
    <d v="2019-11-18T08:30:00"/>
    <n v="0"/>
    <d v="2019-11-18T08:58:00"/>
    <n v="0"/>
    <d v="2019-11-18T08:58:39"/>
    <m/>
    <b v="0"/>
    <b v="0"/>
    <n v="3"/>
    <b v="0"/>
    <n v="3"/>
    <m/>
    <m/>
    <b v="1"/>
    <m/>
    <b v="1"/>
    <m/>
    <b v="1"/>
    <b v="1"/>
    <n v="5"/>
    <m/>
    <n v="354"/>
    <n v="1455"/>
    <n v="4154"/>
    <n v="1"/>
    <n v="4"/>
    <n v="2"/>
    <n v="2"/>
    <b v="1"/>
    <m/>
    <m/>
    <m/>
    <m/>
    <m/>
    <m/>
    <m/>
    <m/>
    <m/>
    <m/>
    <m/>
    <m/>
    <m/>
    <m/>
    <m/>
    <s v="ADVANCED WORKS GRAFTON"/>
    <s v="T103PMOBILE"/>
    <s v="1 FD HARDWARE"/>
    <s v="POWER - BATTERY/CHARGE FAILURE"/>
    <s v="COMPLETE"/>
    <s v="4 - SIGNIFICANT"/>
    <s v="ASSIGNED"/>
    <s v="AMBLE INN 7 TASMAN ST"/>
    <s v=" "/>
    <s v="CORINDI BEACH"/>
    <s v="Fri 22/11/2019 18:24"/>
    <s v="Thu 14/11/2019 11:31"/>
    <s v="Fri 15/11/2019 11:35"/>
    <x v="132"/>
    <d v="2019-11-18T01:00:00"/>
    <m/>
    <d v="2019-11-18T01:00:00"/>
    <d v="2019-11-18T08:30:00"/>
    <d v="2019-11-18T08:58:00"/>
    <s v="EMAIL"/>
    <s v="GRAFTONELECTRONICS@BIGPOND.COM ; JIM@ADVANCEDWORKS.COM.AU"/>
    <s v="EMAIL"/>
    <b v="1"/>
    <s v="0409201083"/>
    <s v="COUNTRY"/>
    <m/>
    <m/>
    <n v="-30.0341731"/>
    <n v="153.19291749999999"/>
    <s v="&lt;21&gt;&lt;/21&gt;&lt;83&gt;25458&lt;/83&gt;"/>
    <s v="T103PMOBILE"/>
    <n v="1"/>
    <n v="0"/>
  </r>
  <r>
    <s v="20191109945"/>
    <x v="0"/>
    <s v="50632948"/>
    <s v="01"/>
    <s v="42298585444024"/>
    <s v="50632948"/>
    <x v="2"/>
    <x v="0"/>
    <b v="0"/>
    <s v="AUS SOAR PTY LTD"/>
    <s v="3802"/>
    <x v="101"/>
    <m/>
    <s v="0413581940"/>
    <s v="F7"/>
    <m/>
    <m/>
    <m/>
    <n v="8010"/>
    <n v="320"/>
    <n v="8010"/>
    <n v="8010"/>
    <s v="Thursday "/>
    <m/>
    <s v="INSTALLED MOVE5000 23/11/2018 JOB[3023013]"/>
    <m/>
    <b v="0"/>
    <m/>
    <s v="NEW"/>
    <s v="VIC"/>
    <m/>
    <d v="2019-11-14T11:43:23"/>
    <d v="2019-11-14T11:41:46"/>
    <d v="2019-11-14T11:58:59"/>
    <d v="2019-11-14T15:45:00"/>
    <n v="0"/>
    <m/>
    <m/>
    <m/>
    <m/>
    <m/>
    <m/>
    <m/>
    <m/>
    <m/>
    <m/>
    <d v="2019-11-14T12:00:00"/>
    <m/>
    <b v="0"/>
    <b v="1"/>
    <m/>
    <b v="1"/>
    <m/>
    <m/>
    <m/>
    <b v="1"/>
    <m/>
    <b v="1"/>
    <m/>
    <b v="1"/>
    <b v="1"/>
    <m/>
    <m/>
    <n v="441"/>
    <n v="1267"/>
    <n v="4388"/>
    <n v="1"/>
    <n v="4"/>
    <n v="2"/>
    <n v="1"/>
    <b v="1"/>
    <m/>
    <m/>
    <m/>
    <m/>
    <m/>
    <m/>
    <m/>
    <m/>
    <m/>
    <m/>
    <m/>
    <m/>
    <m/>
    <m/>
    <m/>
    <m/>
    <s v="FDM MOVE5000 POSGATE"/>
    <s v="NETWORK"/>
    <s v="GATEWAY PASSWORD"/>
    <s v="COMPLETE"/>
    <s v="4 - SIGNIFICANT"/>
    <s v="ASSIGNED"/>
    <s v="39 ENDEAVOUR HILLS SHOPPING CENTRE"/>
    <s v=" "/>
    <s v="ENDEAVOUR HILLS"/>
    <s v="Fri 22/11/2019 18:24"/>
    <s v="Thu 14/11/2019 11:41"/>
    <s v="Thu 14/11/2019 15:45"/>
    <x v="133"/>
    <m/>
    <m/>
    <m/>
    <m/>
    <m/>
    <s v="EMAIL"/>
    <s v="SERVICEDESK@KEYCORP.NET"/>
    <s v="LUKE"/>
    <b v="0"/>
    <m/>
    <s v="METRO"/>
    <m/>
    <m/>
    <n v="-37.978088700000001"/>
    <n v="145.25872770000001"/>
    <s v="&lt;21&gt;&lt;/21&gt;&lt;83&gt;&lt;/83&gt;"/>
    <s v="MOVE5000POS"/>
    <n v="0"/>
    <n v="0"/>
  </r>
  <r>
    <s v="20191109994"/>
    <x v="0"/>
    <s v="50634755"/>
    <s v="01"/>
    <s v="42298585460111"/>
    <s v="50634755"/>
    <x v="46"/>
    <x v="0"/>
    <b v="0"/>
    <s v="HIGH STREET VACUUMS AND ELECTRICAL"/>
    <s v="3630"/>
    <x v="108"/>
    <m/>
    <s v="0408575878"/>
    <s v="F5"/>
    <m/>
    <m/>
    <m/>
    <n v="8005"/>
    <n v="320"/>
    <n v="8005"/>
    <n v="8005"/>
    <s v="Thursday "/>
    <m/>
    <s v="INSTALLED MOVE5000 27/03/2019 JOB[3086626]"/>
    <m/>
    <b v="0"/>
    <m/>
    <s v="NEW"/>
    <s v="VIC"/>
    <s v="CLOSE EOD IF NO CALLBACK"/>
    <d v="2019-11-14T12:05:42"/>
    <d v="2019-11-14T12:00:38"/>
    <d v="2019-11-14T12:11:48"/>
    <d v="2019-11-17T12:00:00"/>
    <n v="0"/>
    <m/>
    <m/>
    <m/>
    <m/>
    <m/>
    <m/>
    <m/>
    <m/>
    <m/>
    <m/>
    <d v="2019-11-15T11:03:56"/>
    <m/>
    <b v="0"/>
    <b v="1"/>
    <m/>
    <b v="1"/>
    <m/>
    <m/>
    <m/>
    <b v="1"/>
    <m/>
    <b v="1"/>
    <m/>
    <b v="1"/>
    <b v="1"/>
    <m/>
    <m/>
    <n v="419"/>
    <n v="1896"/>
    <n v="5432"/>
    <n v="1"/>
    <n v="4"/>
    <n v="2"/>
    <n v="4"/>
    <b v="1"/>
    <m/>
    <m/>
    <m/>
    <m/>
    <m/>
    <m/>
    <m/>
    <m/>
    <m/>
    <m/>
    <m/>
    <m/>
    <m/>
    <m/>
    <m/>
    <m/>
    <s v="FDM MOVE5000"/>
    <s v="PINPAD OFFLINE"/>
    <s v="SERIAL - POS REPORTS PINPAD OFFLINE"/>
    <s v="COMPLETE"/>
    <s v="4 - SIGNIFICANT"/>
    <s v="ASSIGNED"/>
    <s v="134 HIGH ST"/>
    <s v=" "/>
    <s v="SHEPPARTON"/>
    <s v="Fri 22/11/2019 18:24"/>
    <s v="Thu 14/11/2019 12:00"/>
    <s v="Sun 17/11/2019 12:00"/>
    <x v="134"/>
    <m/>
    <m/>
    <m/>
    <m/>
    <m/>
    <s v="EMAIL"/>
    <s v="SERVICEDESK@KEYCORP.NET"/>
    <s v="LUKE"/>
    <b v="0"/>
    <m/>
    <s v="REMOTE"/>
    <m/>
    <m/>
    <n v="-36.381748000000002"/>
    <n v="145.40260129999999"/>
    <s v="&lt;21&gt;&lt;/21&gt;&lt;83&gt;&lt;/83&gt;"/>
    <s v="MOVE5000"/>
    <n v="0"/>
    <n v="0"/>
  </r>
  <r>
    <s v="20191110006"/>
    <x v="1"/>
    <s v="50634148"/>
    <s v="01"/>
    <s v="42298585455939"/>
    <s v="50634148"/>
    <x v="17"/>
    <x v="0"/>
    <b v="0"/>
    <s v="THE CHERRY TREE HOTEL"/>
    <s v="3121"/>
    <x v="41"/>
    <m/>
    <s v="0411219977"/>
    <s v="F5"/>
    <m/>
    <m/>
    <m/>
    <n v="8006"/>
    <n v="320"/>
    <n v="8006"/>
    <n v="8006"/>
    <s v="Thursday "/>
    <m/>
    <s v="INSTALLED MOVE5000 26/02/2019 JOB[3068906]"/>
    <m/>
    <b v="0"/>
    <m/>
    <s v="NEW"/>
    <s v="VIC"/>
    <m/>
    <d v="2019-11-14T12:05:01"/>
    <d v="2019-11-14T12:04:39"/>
    <d v="2019-11-14T12:13:37"/>
    <d v="2019-11-14T16:05:00"/>
    <n v="0"/>
    <m/>
    <m/>
    <m/>
    <m/>
    <m/>
    <m/>
    <m/>
    <m/>
    <m/>
    <m/>
    <d v="2019-11-14T12:14:32"/>
    <m/>
    <b v="0"/>
    <b v="1"/>
    <m/>
    <b v="1"/>
    <m/>
    <m/>
    <m/>
    <b v="1"/>
    <m/>
    <b v="1"/>
    <m/>
    <b v="1"/>
    <b v="1"/>
    <m/>
    <m/>
    <n v="419"/>
    <n v="1250"/>
    <n v="4050"/>
    <n v="1"/>
    <n v="4"/>
    <n v="2"/>
    <n v="1"/>
    <b v="1"/>
    <m/>
    <m/>
    <m/>
    <m/>
    <m/>
    <m/>
    <m/>
    <m/>
    <m/>
    <m/>
    <m/>
    <m/>
    <m/>
    <m/>
    <m/>
    <m/>
    <s v="FDM MOVE5000"/>
    <s v="HOW DO I"/>
    <s v="LOGON"/>
    <s v="COMPLETE"/>
    <s v="4 - SIGNIFICANT"/>
    <s v="ASSIGNED"/>
    <s v="53 BALMAIN ST"/>
    <s v=" "/>
    <s v="CREMORNE"/>
    <s v="Fri 22/11/2019 18:24"/>
    <s v="Thu 14/11/2019 12:04"/>
    <s v="Thu 14/11/2019 16:05"/>
    <x v="135"/>
    <m/>
    <m/>
    <m/>
    <m/>
    <m/>
    <s v="EMAIL"/>
    <s v="SERVICEDESK@KEYCORP.NET"/>
    <s v="LUKE"/>
    <b v="0"/>
    <m/>
    <s v="METRO"/>
    <m/>
    <m/>
    <n v="-37.829968000000001"/>
    <n v="144.99324899999999"/>
    <s v="&lt;21&gt;&lt;/21&gt;&lt;83&gt;&lt;/83&gt;"/>
    <s v="MOVE5000"/>
    <n v="0"/>
    <n v="0"/>
  </r>
  <r>
    <s v="20191110038"/>
    <x v="0"/>
    <s v="99400"/>
    <s v="01"/>
    <s v="DEFAULT"/>
    <s v="99400"/>
    <x v="2"/>
    <x v="0"/>
    <b v="0"/>
    <s v="INGENICO INTERNATIONAL "/>
    <s v="2085"/>
    <x v="3"/>
    <m/>
    <s v="02 9997 0930"/>
    <s v="FD"/>
    <m/>
    <m/>
    <m/>
    <n v="8004"/>
    <n v="320"/>
    <n v="8004"/>
    <n v="8004"/>
    <s v="Thursday 09:00-17:30"/>
    <m/>
    <s v="INSTALLED VX570 08/08/2009 JOB[1043076]"/>
    <m/>
    <b v="0"/>
    <m/>
    <s v="NEW"/>
    <s v="NSW"/>
    <m/>
    <d v="2019-11-14T12:18:47"/>
    <d v="2019-11-14T12:18:15"/>
    <d v="2019-11-14T12:19:36"/>
    <d v="2019-11-14T16:20:00"/>
    <n v="0"/>
    <m/>
    <m/>
    <m/>
    <m/>
    <m/>
    <m/>
    <m/>
    <m/>
    <m/>
    <m/>
    <d v="2019-11-14T12:20:03"/>
    <m/>
    <b v="0"/>
    <b v="1"/>
    <m/>
    <b v="1"/>
    <m/>
    <m/>
    <m/>
    <b v="1"/>
    <m/>
    <b v="1"/>
    <m/>
    <b v="1"/>
    <b v="1"/>
    <m/>
    <m/>
    <n v="212"/>
    <n v="1459"/>
    <n v="4139"/>
    <n v="1"/>
    <n v="4"/>
    <n v="2"/>
    <n v="1"/>
    <b v="1"/>
    <m/>
    <m/>
    <m/>
    <m/>
    <m/>
    <m/>
    <m/>
    <m/>
    <m/>
    <m/>
    <m/>
    <m/>
    <m/>
    <m/>
    <m/>
    <m/>
    <s v="VX570"/>
    <s v="5 FD MISC"/>
    <s v="HANGUP"/>
    <s v="COMPLETE"/>
    <s v="4 - SIGNIFICANT"/>
    <s v="ASSIGNED"/>
    <s v="SUITE 1/3 MINNA CLOSE "/>
    <m/>
    <s v="BELROSE "/>
    <s v="Fri 22/11/2019 18:24"/>
    <s v="Thu 14/11/2019 12:18"/>
    <s v="Thu 14/11/2019 16:20"/>
    <x v="136"/>
    <m/>
    <m/>
    <m/>
    <m/>
    <m/>
    <s v="EMAIL"/>
    <s v="SERVICEDESK@KEYCORP.NET"/>
    <s v="LUKE"/>
    <b v="0"/>
    <m/>
    <s v="METRO"/>
    <m/>
    <m/>
    <n v="-33.703378299999997"/>
    <n v="151.2086505"/>
    <s v="&lt;21&gt;&lt;/21&gt;&lt;83&gt;&lt;/83&gt;&lt;130&gt;&lt;/130&gt;"/>
    <s v="MISC"/>
    <n v="0"/>
    <n v="0"/>
  </r>
  <r>
    <s v="20191110043"/>
    <x v="0"/>
    <s v="99400"/>
    <s v="01"/>
    <s v="DEFAULT"/>
    <s v="99400"/>
    <x v="8"/>
    <x v="1"/>
    <b v="0"/>
    <s v="INGENICO INTERNATIONAL "/>
    <s v="2085"/>
    <x v="3"/>
    <m/>
    <s v="02 9997 0930"/>
    <s v="FD"/>
    <m/>
    <m/>
    <m/>
    <n v="8001"/>
    <n v="320"/>
    <n v="8001"/>
    <n v="8001"/>
    <m/>
    <s v="HANGUPCALL"/>
    <m/>
    <m/>
    <b v="0"/>
    <m/>
    <s v="NEW"/>
    <s v="NSW"/>
    <m/>
    <d v="2019-11-14T12:19:45"/>
    <d v="2019-11-14T12:19:45"/>
    <d v="2019-11-14T12:19:45"/>
    <m/>
    <m/>
    <m/>
    <m/>
    <m/>
    <m/>
    <m/>
    <m/>
    <d v="2019-11-14T12:19:45"/>
    <n v="0"/>
    <d v="2019-11-14T12:19:45"/>
    <n v="0"/>
    <d v="2019-11-14T12:19:45"/>
    <m/>
    <b v="0"/>
    <b v="1"/>
    <m/>
    <b v="1"/>
    <m/>
    <m/>
    <m/>
    <b v="1"/>
    <m/>
    <b v="0"/>
    <m/>
    <b v="0"/>
    <b v="1"/>
    <m/>
    <m/>
    <n v="196"/>
    <n v="1235"/>
    <n v="3576"/>
    <n v="1"/>
    <n v="4"/>
    <n v="1"/>
    <n v="1"/>
    <b v="1"/>
    <m/>
    <m/>
    <m/>
    <m/>
    <m/>
    <m/>
    <m/>
    <m/>
    <m/>
    <m/>
    <m/>
    <m/>
    <m/>
    <m/>
    <m/>
    <m/>
    <s v="HANG UP"/>
    <s v="HANG UP."/>
    <s v="HANG UP."/>
    <s v="COMPLETE"/>
    <s v="4 - SIGNIFICANT"/>
    <s v="NEW"/>
    <s v="SUITE 1/3 MINNA CLOSE "/>
    <m/>
    <s v="BELROSE "/>
    <s v="Fri 22/11/2019 18:24"/>
    <s v="Thu 14/11/2019 12:19"/>
    <m/>
    <x v="14"/>
    <m/>
    <m/>
    <m/>
    <d v="2019-11-14T12:19:45"/>
    <d v="2019-11-14T12:19:45"/>
    <s v="EMAIL"/>
    <s v="SERVICEDESK@KEYCORP.NET"/>
    <s v="LUKE"/>
    <b v="0"/>
    <m/>
    <s v="METRO"/>
    <m/>
    <m/>
    <n v="-33.703378299999997"/>
    <n v="151.2086505"/>
    <s v="&lt;21&gt;&lt;/21&gt;&lt;83&gt;&lt;/83&gt;&lt;130&gt;&lt;/130&gt;"/>
    <s v="MISC"/>
    <n v="0"/>
    <n v="0"/>
  </r>
  <r>
    <s v="20191110056"/>
    <x v="0"/>
    <s v="99400"/>
    <s v="01"/>
    <s v="DEFAULT"/>
    <s v="99400"/>
    <x v="2"/>
    <x v="0"/>
    <b v="0"/>
    <s v="INGENICO INTERNATIONAL "/>
    <s v="2085"/>
    <x v="3"/>
    <m/>
    <s v="02 9997 0930"/>
    <s v="FD"/>
    <m/>
    <m/>
    <m/>
    <n v="8002"/>
    <n v="320"/>
    <n v="8002"/>
    <n v="8002"/>
    <s v="Thursday 09:00-17:30"/>
    <m/>
    <s v="INSTALLED VX570 08/08/2009 JOB[1043076]"/>
    <m/>
    <b v="0"/>
    <m/>
    <s v="NEW"/>
    <s v="NSW"/>
    <m/>
    <d v="2019-11-14T12:35:30"/>
    <d v="2019-11-14T12:32:34"/>
    <d v="2019-11-14T12:36:11"/>
    <d v="2019-11-14T16:35:00"/>
    <n v="0"/>
    <m/>
    <m/>
    <m/>
    <m/>
    <m/>
    <m/>
    <m/>
    <m/>
    <m/>
    <m/>
    <d v="2019-11-14T12:36:25"/>
    <m/>
    <b v="0"/>
    <b v="1"/>
    <m/>
    <b v="1"/>
    <m/>
    <m/>
    <m/>
    <b v="1"/>
    <m/>
    <b v="1"/>
    <m/>
    <b v="1"/>
    <b v="1"/>
    <m/>
    <m/>
    <n v="212"/>
    <n v="1900"/>
    <n v="5454"/>
    <n v="1"/>
    <n v="4"/>
    <n v="2"/>
    <n v="1"/>
    <b v="1"/>
    <m/>
    <m/>
    <m/>
    <m/>
    <m/>
    <m/>
    <m/>
    <m/>
    <m/>
    <m/>
    <m/>
    <m/>
    <m/>
    <m/>
    <m/>
    <m/>
    <s v="VX570"/>
    <s v="BOQ MERCHANT"/>
    <s v="BOQ MERCHANT"/>
    <s v="COMPLETE"/>
    <s v="4 - SIGNIFICANT"/>
    <s v="ASSIGNED"/>
    <s v="SUITE 1/3 MINNA CLOSE "/>
    <m/>
    <s v="BELROSE "/>
    <s v="Fri 22/11/2019 18:24"/>
    <s v="Thu 14/11/2019 12:32"/>
    <s v="Thu 14/11/2019 16:35"/>
    <x v="137"/>
    <m/>
    <m/>
    <m/>
    <m/>
    <m/>
    <s v="EMAIL"/>
    <s v="SERVICEDESK@KEYCORP.NET"/>
    <s v="LUKE"/>
    <b v="0"/>
    <m/>
    <s v="METRO"/>
    <m/>
    <m/>
    <n v="-33.703378299999997"/>
    <n v="151.2086505"/>
    <s v="&lt;21&gt;&lt;/21&gt;&lt;83&gt;&lt;/83&gt;&lt;130&gt;&lt;/130&gt;"/>
    <s v="MISC"/>
    <n v="0"/>
    <n v="0"/>
  </r>
  <r>
    <s v="20191110058"/>
    <x v="0"/>
    <s v="50638054"/>
    <s v="01"/>
    <s v="42298585487718"/>
    <s v="50638054"/>
    <x v="47"/>
    <x v="0"/>
    <b v="0"/>
    <s v="VIETNAM JOURNEY COFFEE FOOD CAKES AND BUBBLE TEA"/>
    <s v="2450"/>
    <x v="109"/>
    <m/>
    <s v="0479119023"/>
    <s v="F5"/>
    <m/>
    <m/>
    <m/>
    <n v="8010"/>
    <n v="2461"/>
    <n v="8010"/>
    <n v="1365"/>
    <s v="Thursday "/>
    <m/>
    <s v="INSTALLED MOVE5000 30/10/2019 JOB[3216434]"/>
    <m/>
    <b v="0"/>
    <m/>
    <s v="NEW"/>
    <s v="NSW"/>
    <m/>
    <d v="2019-11-14T12:33:58"/>
    <d v="2019-11-14T12:33:44"/>
    <d v="2019-11-14T12:41:45"/>
    <d v="2019-11-15T12:35:00"/>
    <n v="0"/>
    <m/>
    <m/>
    <m/>
    <m/>
    <m/>
    <m/>
    <d v="2019-11-14T14:06:00"/>
    <n v="0"/>
    <d v="2019-11-14T14:06:00"/>
    <n v="0"/>
    <d v="2019-11-14T14:06:48"/>
    <m/>
    <b v="0"/>
    <b v="1"/>
    <m/>
    <b v="1"/>
    <m/>
    <m/>
    <m/>
    <b v="1"/>
    <m/>
    <b v="1"/>
    <m/>
    <b v="1"/>
    <b v="1"/>
    <m/>
    <m/>
    <n v="419"/>
    <n v="1250"/>
    <n v="4397"/>
    <n v="3"/>
    <n v="4"/>
    <n v="2"/>
    <n v="2"/>
    <b v="0"/>
    <m/>
    <m/>
    <m/>
    <m/>
    <m/>
    <m/>
    <m/>
    <m/>
    <m/>
    <m/>
    <m/>
    <m/>
    <m/>
    <m/>
    <n v="15"/>
    <s v="ADVANCED WORKS GRAFTON"/>
    <s v="FDM MOVE5000"/>
    <s v="HOW DO I"/>
    <s v="POS ENQUIRY"/>
    <s v="CANCELLED"/>
    <s v="4 - SIGNIFICANT"/>
    <s v="ASSIGNED"/>
    <s v="S59 / 253 PACIFIC NTH HWY"/>
    <s v=" "/>
    <s v="COFFS HARBOUR"/>
    <s v="Fri 22/11/2019 18:24"/>
    <s v="Thu 14/11/2019 12:33"/>
    <s v="Fri 15/11/2019 12:35"/>
    <x v="138"/>
    <m/>
    <m/>
    <m/>
    <d v="2019-11-14T14:06:00"/>
    <d v="2019-11-14T14:06:00"/>
    <s v="EMAIL"/>
    <s v="GRAFTONELECTRONICS@BIGPOND.COM ; JIM@ADVANCEDWORKS.COM.AU"/>
    <s v="EMAIL"/>
    <b v="1"/>
    <s v="0409201083"/>
    <s v="COUNTRY"/>
    <m/>
    <m/>
    <n v="-30.282655800000001"/>
    <n v="153.13141759999999"/>
    <s v="&lt;21&gt;&lt;/21&gt;&lt;83&gt;&lt;/83&gt;&lt;130&gt;&lt;/130&gt;"/>
    <s v="MOVE5000"/>
    <n v="1"/>
    <n v="0"/>
  </r>
  <r>
    <s v="20191110081"/>
    <x v="0"/>
    <s v="50636708"/>
    <s v="01"/>
    <s v="42298585478303"/>
    <s v="50636708"/>
    <x v="40"/>
    <x v="0"/>
    <b v="0"/>
    <s v="AMBIENCE ON BURLEIGH QLD PTY LTD"/>
    <s v="4220"/>
    <x v="94"/>
    <m/>
    <s v="0427055678"/>
    <s v="F5"/>
    <m/>
    <m/>
    <m/>
    <n v="8003"/>
    <n v="320"/>
    <n v="8003"/>
    <n v="8003"/>
    <s v="Thursday "/>
    <m/>
    <s v="INSTALLED MOVE5000 29/07/2019 JOB[3161456]"/>
    <m/>
    <b v="0"/>
    <m/>
    <s v="NEW"/>
    <s v="QLD"/>
    <m/>
    <d v="2019-11-14T12:44:56"/>
    <d v="2019-11-14T12:44:20"/>
    <d v="2019-11-14T12:48:24"/>
    <d v="2019-11-17T12:45:00"/>
    <n v="-60"/>
    <m/>
    <m/>
    <m/>
    <m/>
    <m/>
    <m/>
    <m/>
    <m/>
    <m/>
    <m/>
    <d v="2019-11-14T12:49:25"/>
    <m/>
    <b v="0"/>
    <b v="1"/>
    <m/>
    <b v="1"/>
    <m/>
    <m/>
    <m/>
    <b v="1"/>
    <m/>
    <b v="1"/>
    <m/>
    <b v="1"/>
    <b v="1"/>
    <m/>
    <m/>
    <n v="419"/>
    <n v="1250"/>
    <n v="1586"/>
    <n v="1"/>
    <n v="4"/>
    <n v="2"/>
    <n v="4"/>
    <b v="1"/>
    <m/>
    <m/>
    <m/>
    <m/>
    <m/>
    <m/>
    <m/>
    <m/>
    <m/>
    <m/>
    <m/>
    <m/>
    <m/>
    <m/>
    <m/>
    <m/>
    <s v="FDM MOVE5000"/>
    <s v="HOW DO I"/>
    <s v="REPORTS"/>
    <s v="COMPLETE"/>
    <s v="4 - SIGNIFICANT"/>
    <s v="ASSIGNED"/>
    <s v="14 THE ESP"/>
    <s v=" "/>
    <s v="BURLEIGH HEADS"/>
    <s v="Fri 22/11/2019 18:24"/>
    <s v="Thu 14/11/2019 12:44"/>
    <s v="Sun 17/11/2019 12:45"/>
    <x v="139"/>
    <m/>
    <m/>
    <m/>
    <m/>
    <m/>
    <s v="EMAIL"/>
    <s v="SERVICEDESK@KEYCORP.NET"/>
    <s v="LUKE"/>
    <b v="0"/>
    <m/>
    <s v="REMOTE"/>
    <m/>
    <m/>
    <n v="-28.100197300000001"/>
    <n v="153.42503199999999"/>
    <s v="&lt;21&gt;&lt;/21&gt;&lt;83&gt;&lt;/83&gt;&lt;130&gt;&lt;/130&gt;"/>
    <s v="MOVE5000"/>
    <n v="0"/>
    <n v="0"/>
  </r>
  <r>
    <s v="20191110086"/>
    <x v="0"/>
    <s v="50627238"/>
    <s v="01"/>
    <s v="42298585396901"/>
    <s v="50627238"/>
    <x v="2"/>
    <x v="0"/>
    <b v="0"/>
    <s v="LONG TAIL THAI"/>
    <s v="2560"/>
    <x v="110"/>
    <m/>
    <s v="0406615743"/>
    <s v="XM"/>
    <m/>
    <m/>
    <m/>
    <n v="8001"/>
    <n v="320"/>
    <n v="8001"/>
    <n v="8001"/>
    <s v="Thursday "/>
    <m/>
    <s v="INSTALLED T103PMOBILE 05/06/2017 JOB[2702228]"/>
    <m/>
    <b v="0"/>
    <m/>
    <s v="NEW"/>
    <s v="NSW"/>
    <m/>
    <d v="2019-11-14T12:46:10"/>
    <d v="2019-11-14T12:45:42"/>
    <d v="2019-11-14T12:54:31"/>
    <d v="2019-11-14T16:45:00"/>
    <n v="0"/>
    <m/>
    <m/>
    <m/>
    <m/>
    <m/>
    <m/>
    <m/>
    <m/>
    <m/>
    <m/>
    <d v="2019-11-14T12:54:53"/>
    <m/>
    <b v="0"/>
    <b v="1"/>
    <m/>
    <b v="1"/>
    <m/>
    <m/>
    <m/>
    <b v="1"/>
    <m/>
    <b v="1"/>
    <m/>
    <b v="1"/>
    <b v="1"/>
    <m/>
    <m/>
    <n v="354"/>
    <n v="1456"/>
    <n v="4521"/>
    <n v="1"/>
    <n v="4"/>
    <n v="2"/>
    <n v="1"/>
    <b v="1"/>
    <m/>
    <m/>
    <m/>
    <m/>
    <m/>
    <m/>
    <m/>
    <m/>
    <m/>
    <m/>
    <m/>
    <m/>
    <m/>
    <m/>
    <m/>
    <m/>
    <s v="T103PMOBILE"/>
    <s v="2 FD COMMUNICATIONS"/>
    <s v="NO CONNECTION"/>
    <s v="COMPLETE"/>
    <s v="4 - SIGNIFICANT"/>
    <s v="ASSIGNED"/>
    <s v="SHOP 2 79 APPIN CTR"/>
    <s v=" "/>
    <s v="APPIN"/>
    <s v="Fri 22/11/2019 18:24"/>
    <s v="Thu 14/11/2019 12:45"/>
    <s v="Thu 14/11/2019 16:45"/>
    <x v="140"/>
    <m/>
    <m/>
    <m/>
    <m/>
    <m/>
    <s v="EMAIL"/>
    <s v="SERVICEDESK@KEYCORP.NET"/>
    <s v="LUKE"/>
    <b v="0"/>
    <m/>
    <s v="METRO"/>
    <m/>
    <m/>
    <n v="-34.200067900000001"/>
    <n v="150.7874659"/>
    <s v="&lt;21&gt;&lt;/21&gt;&lt;83&gt;28635&lt;/83&gt;"/>
    <s v="T103PMOBILE"/>
    <n v="0"/>
    <n v="0"/>
  </r>
  <r>
    <s v="20191110091"/>
    <x v="0"/>
    <s v="50636708"/>
    <s v="01"/>
    <s v="42298585478303"/>
    <s v="50636708"/>
    <x v="40"/>
    <x v="0"/>
    <b v="0"/>
    <s v="AMBIENCE ON BURLEIGH QLD PTY LTD"/>
    <s v="4220"/>
    <x v="94"/>
    <m/>
    <s v="0427055678"/>
    <s v="F5"/>
    <m/>
    <m/>
    <m/>
    <n v="8011"/>
    <n v="320"/>
    <n v="8011"/>
    <n v="8011"/>
    <s v="Thursday "/>
    <m/>
    <s v="INSTALLED MOVE5000 29/07/2019 JOB[3161456]"/>
    <m/>
    <b v="0"/>
    <m/>
    <s v="NEW"/>
    <s v="QLD"/>
    <m/>
    <d v="2019-11-14T12:48:59"/>
    <d v="2019-11-14T12:48:53"/>
    <d v="2019-11-14T15:15:46"/>
    <d v="2019-11-17T12:50:00"/>
    <n v="-60"/>
    <m/>
    <m/>
    <m/>
    <m/>
    <m/>
    <m/>
    <m/>
    <m/>
    <m/>
    <m/>
    <d v="2019-11-14T15:16:27"/>
    <m/>
    <b v="0"/>
    <b v="1"/>
    <m/>
    <b v="1"/>
    <m/>
    <m/>
    <m/>
    <b v="1"/>
    <m/>
    <b v="1"/>
    <m/>
    <b v="1"/>
    <b v="1"/>
    <m/>
    <m/>
    <n v="419"/>
    <n v="820"/>
    <n v="1455"/>
    <n v="1"/>
    <n v="4"/>
    <n v="2"/>
    <n v="4"/>
    <b v="1"/>
    <m/>
    <m/>
    <m/>
    <m/>
    <m/>
    <m/>
    <m/>
    <m/>
    <m/>
    <m/>
    <m/>
    <m/>
    <m/>
    <m/>
    <m/>
    <m/>
    <s v="FDM MOVE5000"/>
    <s v="TRAINING REQUEST"/>
    <s v="PHONE TRAINING"/>
    <s v="COMPLETE"/>
    <s v="4 - SIGNIFICANT"/>
    <s v="ASSIGNED"/>
    <s v="14 THE ESP"/>
    <s v=" "/>
    <s v="BURLEIGH HEADS"/>
    <s v="Fri 22/11/2019 18:24"/>
    <s v="Thu 14/11/2019 12:48"/>
    <s v="Sun 17/11/2019 12:50"/>
    <x v="141"/>
    <m/>
    <m/>
    <m/>
    <m/>
    <m/>
    <s v="EMAIL"/>
    <s v="SERVICEDESK@KEYCORP.NET"/>
    <s v="LUKE"/>
    <b v="0"/>
    <m/>
    <s v="REMOTE"/>
    <m/>
    <m/>
    <n v="-28.100197300000001"/>
    <n v="153.42503199999999"/>
    <s v="&lt;21&gt;&lt;/21&gt;&lt;83&gt;&lt;/83&gt;&lt;130&gt;&lt;/130&gt;"/>
    <s v="MOVE5000"/>
    <n v="0"/>
    <n v="0"/>
  </r>
  <r>
    <s v="20191110094"/>
    <x v="0"/>
    <s v="25213001"/>
    <s v="01"/>
    <s v="42298585359255"/>
    <s v="25213001"/>
    <x v="2"/>
    <x v="0"/>
    <b v="0"/>
    <s v="LOLA DAWN PTY LTD"/>
    <s v="2750"/>
    <x v="111"/>
    <m/>
    <s v="0413662921"/>
    <s v="XI"/>
    <m/>
    <m/>
    <m/>
    <n v="8008"/>
    <n v="320"/>
    <n v="8008"/>
    <n v="8008"/>
    <s v="Thursday 08:30-17:30"/>
    <m/>
    <s v="INSTALLED XAC8006INT 10/08/2016 JOB[2485553]"/>
    <m/>
    <b v="0"/>
    <m/>
    <s v="NEW"/>
    <s v="NSW"/>
    <m/>
    <d v="2019-11-14T12:50:54"/>
    <d v="2019-11-14T12:50:15"/>
    <d v="2019-11-14T13:10:18"/>
    <d v="2019-11-14T16:50:00"/>
    <n v="0"/>
    <m/>
    <m/>
    <m/>
    <m/>
    <m/>
    <m/>
    <m/>
    <m/>
    <m/>
    <m/>
    <d v="2019-11-14T13:10:59"/>
    <m/>
    <b v="0"/>
    <b v="1"/>
    <m/>
    <b v="1"/>
    <m/>
    <m/>
    <m/>
    <b v="1"/>
    <m/>
    <b v="1"/>
    <m/>
    <b v="1"/>
    <b v="1"/>
    <m/>
    <m/>
    <n v="379"/>
    <n v="1460"/>
    <n v="4150"/>
    <n v="1"/>
    <n v="4"/>
    <n v="2"/>
    <n v="1"/>
    <b v="1"/>
    <m/>
    <m/>
    <m/>
    <m/>
    <m/>
    <m/>
    <m/>
    <m/>
    <m/>
    <m/>
    <m/>
    <m/>
    <m/>
    <m/>
    <m/>
    <m/>
    <s v="XAC8006INT"/>
    <s v="6 FD MERCHANT TRAINING"/>
    <s v="MOTO"/>
    <s v="COMPLETE"/>
    <s v="4 - SIGNIFICANT"/>
    <s v="ASSIGNED"/>
    <s v="13/541 HIGH ST"/>
    <s v=" "/>
    <s v="PENRITH"/>
    <s v="Fri 22/11/2019 18:24"/>
    <s v="Thu 14/11/2019 12:50"/>
    <s v="Thu 14/11/2019 16:50"/>
    <x v="142"/>
    <m/>
    <m/>
    <m/>
    <m/>
    <m/>
    <s v="EMAIL"/>
    <s v="SERVICEDESK@KEYCORP.NET"/>
    <s v="LUKE"/>
    <b v="0"/>
    <m/>
    <s v="METRO"/>
    <m/>
    <m/>
    <n v="-33.7525841"/>
    <n v="150.69425939999999"/>
    <s v="&lt;21&gt;&lt;/21&gt;&lt;83&gt;26297&lt;/83&gt;&lt;38&gt;&lt;/38&gt;&lt;71&gt;&lt;/71&gt;&lt;40&gt;&lt;/40&gt;&lt;41&gt;&lt;/41&gt;&lt;68&gt;&lt;/68&gt;&lt;46&gt;&lt;/46&gt;&lt;72&gt;&lt;/72&gt;&lt;73&gt;&lt;/73&gt;&lt;74&gt;&lt;/74&gt;&lt;75&gt;&lt;/75&gt;&lt;76&gt;&lt;/76&gt;&lt;77&gt;&lt;/77&gt;&lt;58&gt;&lt;/58&gt;&lt;59&gt;&lt;/59&gt;&lt;60&gt;&lt;/60&gt;&lt;61&gt;&lt;/61&gt;&lt;62&gt;&lt;/62&gt;&lt;63&gt;&lt;/63&gt;&lt;64&gt;&lt;/64&gt;&lt;65&gt;&lt;/65&gt;&lt;66&gt;&lt;/66&gt;"/>
    <s v="XAC8006INT"/>
    <n v="0"/>
    <n v="0"/>
  </r>
  <r>
    <s v="20191110096"/>
    <x v="0"/>
    <s v="25526300"/>
    <s v="01"/>
    <s v="42298585379998"/>
    <s v="25526300"/>
    <x v="48"/>
    <x v="0"/>
    <b v="0"/>
    <s v="CONSULATE GENERAL OF THE PEOPLES REPUBLIC OF CHINA"/>
    <s v="3142"/>
    <x v="112"/>
    <m/>
    <s v="0398220604"/>
    <s v="F5"/>
    <m/>
    <m/>
    <m/>
    <n v="8004"/>
    <n v="320"/>
    <n v="8004"/>
    <n v="8004"/>
    <s v="Thursday "/>
    <m/>
    <s v="UPGRADED TO MOVE5000 25/09/2019 JOB[3195777]"/>
    <m/>
    <b v="0"/>
    <m/>
    <s v="NEW"/>
    <s v="VIC"/>
    <m/>
    <d v="2019-11-14T12:51:26"/>
    <d v="2019-11-14T12:51:07"/>
    <d v="2019-11-14T13:21:45"/>
    <d v="2019-11-14T16:55:00"/>
    <n v="0"/>
    <m/>
    <m/>
    <m/>
    <m/>
    <m/>
    <m/>
    <m/>
    <m/>
    <m/>
    <m/>
    <d v="2019-11-14T13:22:18"/>
    <m/>
    <b v="0"/>
    <b v="1"/>
    <m/>
    <b v="1"/>
    <m/>
    <m/>
    <m/>
    <b v="1"/>
    <m/>
    <b v="1"/>
    <m/>
    <b v="1"/>
    <b v="1"/>
    <m/>
    <m/>
    <n v="419"/>
    <n v="1250"/>
    <n v="3703"/>
    <n v="1"/>
    <n v="4"/>
    <n v="2"/>
    <n v="1"/>
    <b v="1"/>
    <m/>
    <m/>
    <m/>
    <m/>
    <m/>
    <m/>
    <m/>
    <m/>
    <m/>
    <m/>
    <m/>
    <m/>
    <m/>
    <m/>
    <m/>
    <m/>
    <s v="FDM MOVE5000"/>
    <s v="HOW DO I"/>
    <s v="SETTLEMENT"/>
    <s v="COMPLETE"/>
    <s v="4 - SIGNIFICANT"/>
    <s v="ASSIGNED"/>
    <s v="75 77 IRVING RD"/>
    <s v=" "/>
    <s v="TOORAK"/>
    <s v="Fri 22/11/2019 18:24"/>
    <s v="Thu 14/11/2019 12:51"/>
    <s v="Thu 14/11/2019 16:55"/>
    <x v="143"/>
    <m/>
    <m/>
    <m/>
    <m/>
    <m/>
    <s v="EMAIL"/>
    <s v="SERVICEDESK@KEYCORP.NET"/>
    <s v="LUKE"/>
    <b v="0"/>
    <m/>
    <s v="METRO"/>
    <m/>
    <m/>
    <n v="-37.842962499999999"/>
    <n v="145.01944320000001"/>
    <s v="&lt;21&gt;&lt;/21&gt;&lt;83&gt;&lt;/83&gt;&lt;130&gt;&lt;/130&gt;"/>
    <s v="MOVE5000"/>
    <n v="0"/>
    <n v="0"/>
  </r>
  <r>
    <s v="20191110100"/>
    <x v="0"/>
    <s v="50636708"/>
    <s v="01"/>
    <s v="42298585478303"/>
    <s v="50636708"/>
    <x v="40"/>
    <x v="0"/>
    <b v="0"/>
    <s v="AMBIENCE ON BURLEIGH QLD PTY LTD"/>
    <s v="4220"/>
    <x v="94"/>
    <m/>
    <s v="0427055678"/>
    <s v="F5"/>
    <m/>
    <m/>
    <m/>
    <n v="8011"/>
    <n v="320"/>
    <n v="8011"/>
    <n v="8011"/>
    <s v="Thursday "/>
    <m/>
    <s v="INSTALLED MOVE5000 29/07/2019 JOB[3161456]"/>
    <m/>
    <b v="0"/>
    <m/>
    <s v="NEW"/>
    <s v="QLD"/>
    <m/>
    <d v="2019-11-14T12:52:52"/>
    <d v="2019-11-14T12:52:39"/>
    <d v="2019-11-14T12:54:04"/>
    <d v="2019-11-17T12:55:00"/>
    <n v="-60"/>
    <m/>
    <m/>
    <m/>
    <m/>
    <m/>
    <m/>
    <m/>
    <m/>
    <m/>
    <m/>
    <d v="2019-11-14T12:54:28"/>
    <m/>
    <b v="0"/>
    <b v="1"/>
    <m/>
    <b v="1"/>
    <m/>
    <m/>
    <m/>
    <b v="1"/>
    <m/>
    <b v="1"/>
    <m/>
    <b v="1"/>
    <b v="1"/>
    <m/>
    <m/>
    <n v="419"/>
    <n v="1250"/>
    <n v="1591"/>
    <n v="1"/>
    <n v="4"/>
    <n v="2"/>
    <n v="4"/>
    <b v="1"/>
    <m/>
    <m/>
    <m/>
    <m/>
    <m/>
    <m/>
    <m/>
    <m/>
    <m/>
    <m/>
    <m/>
    <m/>
    <m/>
    <m/>
    <m/>
    <m/>
    <s v="FDM MOVE5000"/>
    <s v="HOW DO I"/>
    <s v="REPRINT RECEIPT"/>
    <s v="COMPLETE"/>
    <s v="4 - SIGNIFICANT"/>
    <s v="ASSIGNED"/>
    <s v="14 THE ESP"/>
    <s v=" "/>
    <s v="BURLEIGH HEADS"/>
    <s v="Fri 22/11/2019 18:24"/>
    <s v="Thu 14/11/2019 12:52"/>
    <s v="Sun 17/11/2019 12:55"/>
    <x v="144"/>
    <m/>
    <m/>
    <m/>
    <m/>
    <m/>
    <s v="EMAIL"/>
    <s v="SERVICEDESK@KEYCORP.NET"/>
    <s v="LUKE"/>
    <b v="0"/>
    <m/>
    <s v="REMOTE"/>
    <m/>
    <m/>
    <n v="-28.100197300000001"/>
    <n v="153.42503199999999"/>
    <s v="&lt;21&gt;&lt;/21&gt;&lt;83&gt;&lt;/83&gt;&lt;130&gt;&lt;/130&gt;"/>
    <s v="MOVE5000"/>
    <n v="0"/>
    <n v="0"/>
  </r>
  <r>
    <s v="20191110110"/>
    <x v="0"/>
    <s v="25324700"/>
    <s v="01"/>
    <s v="42298585370385"/>
    <s v="25324700"/>
    <x v="2"/>
    <x v="0"/>
    <b v="0"/>
    <s v="ONE STOP MECHANICAL REPAIRS"/>
    <s v="2560"/>
    <x v="2"/>
    <m/>
    <s v="0246275022"/>
    <s v="F5"/>
    <m/>
    <m/>
    <m/>
    <n v="8009"/>
    <n v="2218"/>
    <n v="8009"/>
    <n v="1366"/>
    <s v="Thursday "/>
    <m/>
    <s v="INSTALLED MOVE5000 13/06/2018 JOB[2926891]"/>
    <m/>
    <b v="0"/>
    <m/>
    <s v="NEW"/>
    <s v="NSW"/>
    <m/>
    <d v="2019-11-14T13:05:02"/>
    <d v="2019-11-14T13:04:16"/>
    <d v="2019-11-14T13:06:49"/>
    <d v="2019-11-14T17:05:00"/>
    <n v="0"/>
    <d v="2019-11-14T17:00:00"/>
    <n v="0"/>
    <m/>
    <m/>
    <d v="2019-11-14T17:05:00"/>
    <n v="0"/>
    <d v="2019-11-14T14:30:00"/>
    <n v="0"/>
    <d v="2019-11-14T15:00:00"/>
    <n v="0"/>
    <d v="2019-11-14T15:01:32"/>
    <m/>
    <b v="0"/>
    <b v="1"/>
    <m/>
    <b v="1"/>
    <m/>
    <m/>
    <m/>
    <b v="1"/>
    <m/>
    <b v="1"/>
    <m/>
    <b v="1"/>
    <b v="1"/>
    <m/>
    <m/>
    <n v="419"/>
    <n v="1884"/>
    <n v="5098"/>
    <n v="2"/>
    <n v="4"/>
    <n v="24"/>
    <n v="1"/>
    <b v="1"/>
    <m/>
    <m/>
    <m/>
    <m/>
    <m/>
    <m/>
    <m/>
    <m/>
    <m/>
    <m/>
    <m/>
    <m/>
    <m/>
    <m/>
    <n v="9"/>
    <s v="PROCOM SYDNEY: SUBAT TAHIR"/>
    <s v="FDM MOVE5000"/>
    <s v="FDM MOVE5000 SWAP REQUEST"/>
    <s v="DAMAGED TERMINAL"/>
    <s v="FAILED"/>
    <s v="4 - SIGNIFICANT"/>
    <s v="FSP ONSITE"/>
    <s v="UNIT 1 181 AIRDS RD"/>
    <s v=" "/>
    <s v="LEUMEAH"/>
    <s v="Fri 22/11/2019 18:24"/>
    <s v="Thu 14/11/2019 13:04"/>
    <s v="Thu 14/11/2019 17:05"/>
    <x v="145"/>
    <d v="2019-11-14T17:00:00"/>
    <m/>
    <d v="2019-11-14T17:05:00"/>
    <d v="2019-11-14T14:30:00"/>
    <d v="2019-11-14T15:00:00"/>
    <s v="EMAIL"/>
    <s v="SYDNEY@PROCOM.NET.AU"/>
    <s v="TBA"/>
    <b v="1"/>
    <s v="0451038183"/>
    <s v="METRO"/>
    <m/>
    <m/>
    <n v="-34.048149700000003"/>
    <n v="150.83024570000001"/>
    <s v="&lt;21&gt;&lt;/21&gt;&lt;83&gt;&lt;/83&gt;"/>
    <s v="MOVE5000"/>
    <n v="1"/>
    <n v="0"/>
  </r>
  <r>
    <s v="20191110124"/>
    <x v="0"/>
    <s v="25280202"/>
    <s v="01"/>
    <s v="42298585399335"/>
    <s v="25280202"/>
    <x v="2"/>
    <x v="0"/>
    <b v="0"/>
    <s v="THE LUCKY CHARM NEWSAG"/>
    <s v="6168"/>
    <x v="113"/>
    <m/>
    <s v="0895283933"/>
    <s v="F6"/>
    <m/>
    <m/>
    <m/>
    <n v="8002"/>
    <n v="6002"/>
    <n v="8002"/>
    <n v="-6002"/>
    <s v="Thursday "/>
    <m/>
    <s v="INSTALLED MOVE5000INT 12/01/2018 JOB[2833663]"/>
    <m/>
    <b v="0"/>
    <m/>
    <s v="NEW"/>
    <s v="WA"/>
    <m/>
    <d v="2019-11-14T13:14:18"/>
    <d v="2019-11-14T13:13:27"/>
    <d v="2019-11-14T13:33:10"/>
    <d v="2019-11-14T17:15:00"/>
    <n v="-180"/>
    <d v="2019-11-14T17:30:00"/>
    <n v="-180"/>
    <m/>
    <m/>
    <d v="2019-11-14T17:30:00"/>
    <n v="-180"/>
    <d v="2019-11-14T16:24:00"/>
    <n v="-180"/>
    <d v="2019-11-14T16:40:00"/>
    <n v="-180"/>
    <d v="2019-11-14T16:32:37"/>
    <m/>
    <b v="0"/>
    <b v="1"/>
    <m/>
    <b v="1"/>
    <m/>
    <m/>
    <m/>
    <b v="1"/>
    <m/>
    <b v="1"/>
    <m/>
    <b v="1"/>
    <b v="1"/>
    <n v="3"/>
    <m/>
    <n v="420"/>
    <n v="1771"/>
    <n v="4868"/>
    <n v="1"/>
    <n v="4"/>
    <n v="24"/>
    <n v="1"/>
    <b v="1"/>
    <m/>
    <m/>
    <m/>
    <m/>
    <m/>
    <m/>
    <m/>
    <m/>
    <m/>
    <m/>
    <m/>
    <m/>
    <m/>
    <m/>
    <m/>
    <s v="PROCOM PERTH: CAR 2 (PROCOM 6000) - NANCY THOMPSON"/>
    <s v="FDM MOVE5000INT"/>
    <s v="COMMUNICATION"/>
    <s v="PC EFTPOS - PINPAD OFFLINE"/>
    <s v="COMPLETE"/>
    <s v="4 - SIGNIFICANT"/>
    <s v="FSP ONSITE"/>
    <s v="1 ROCKINGHAM CENTRE COUNCIL AVE"/>
    <s v=" "/>
    <s v="ROCKINGHAM"/>
    <s v="Fri 22/11/2019 18:24"/>
    <s v="Thu 14/11/2019 13:13"/>
    <s v="Thu 14/11/2019 17:15"/>
    <x v="146"/>
    <d v="2019-11-14T14:30:00"/>
    <m/>
    <d v="2019-11-14T14:30:00"/>
    <d v="2019-11-14T13:24:00"/>
    <d v="2019-11-14T13:40:00"/>
    <s v="EMAIL"/>
    <s v="JOBS@PROCOM.NET.AU"/>
    <s v="NANCY THOMPSON"/>
    <b v="1"/>
    <s v="0413993289"/>
    <s v="METRO"/>
    <m/>
    <m/>
    <n v="-32.289574000000002"/>
    <n v="115.744946"/>
    <s v="&lt;21/&gt;&lt;83/&gt;&lt;38/&gt;&lt;71/&gt;&lt;40/&gt;&lt;41/&gt;&lt;68/&gt;&lt;46/&gt;&lt;72/&gt;&lt;73/&gt;&lt;74/&gt;&lt;75/&gt;&lt;76/&gt;&lt;77/&gt;&lt;58/&gt;&lt;59/&gt;&lt;60/&gt;&lt;61/&gt;&lt;62/&gt;&lt;63/&gt;&lt;64/&gt;&lt;65/&gt;&lt;66/&gt;&lt;130&gt;FDC10&lt;/130&gt;&lt;132&gt;PC-Eftpos&lt;/132&gt;&lt;131&gt;USB&lt;/131&gt;"/>
    <s v="MOVE5000INT"/>
    <n v="1"/>
    <n v="0"/>
  </r>
  <r>
    <s v="20191110137"/>
    <x v="0"/>
    <s v="25409400"/>
    <s v="01"/>
    <s v="42298519011535"/>
    <s v="25409400"/>
    <x v="2"/>
    <x v="0"/>
    <b v="0"/>
    <s v="AIRCONDITIONING DIRECT PTY LTD"/>
    <s v="4509"/>
    <x v="114"/>
    <m/>
    <s v="0734919926"/>
    <s v="F5"/>
    <m/>
    <m/>
    <m/>
    <n v="8005"/>
    <n v="320"/>
    <n v="8005"/>
    <n v="8005"/>
    <s v="Thursday "/>
    <m/>
    <s v="INSTALLED MOVE5000 08/01/2019 JOB[3045344]"/>
    <m/>
    <b v="0"/>
    <m/>
    <s v="NEW"/>
    <s v="QLD"/>
    <m/>
    <d v="2019-11-14T13:17:01"/>
    <d v="2019-11-14T13:16:25"/>
    <d v="2019-11-14T13:21:19"/>
    <d v="2019-11-14T17:20:00"/>
    <n v="-60"/>
    <m/>
    <m/>
    <m/>
    <m/>
    <m/>
    <m/>
    <m/>
    <m/>
    <m/>
    <m/>
    <d v="2019-11-14T13:21:59"/>
    <m/>
    <b v="0"/>
    <b v="1"/>
    <m/>
    <b v="1"/>
    <m/>
    <m/>
    <m/>
    <b v="1"/>
    <m/>
    <b v="1"/>
    <m/>
    <b v="1"/>
    <b v="1"/>
    <m/>
    <m/>
    <n v="419"/>
    <n v="1555"/>
    <n v="4412"/>
    <n v="1"/>
    <n v="4"/>
    <n v="2"/>
    <n v="1"/>
    <b v="1"/>
    <m/>
    <m/>
    <m/>
    <m/>
    <m/>
    <m/>
    <m/>
    <m/>
    <m/>
    <m/>
    <m/>
    <m/>
    <m/>
    <m/>
    <m/>
    <m/>
    <s v="FDM MOVE5000"/>
    <s v="PIN PAD"/>
    <s v="X0 ERROR"/>
    <s v="COMPLETE"/>
    <s v="4 - SIGNIFICANT"/>
    <s v="ASSIGNED"/>
    <s v="46 FLINDERS ST"/>
    <s v=" "/>
    <s v="NORTH LAKES"/>
    <s v="Fri 22/11/2019 18:24"/>
    <s v="Thu 14/11/2019 13:16"/>
    <s v="Thu 14/11/2019 17:20"/>
    <x v="136"/>
    <m/>
    <m/>
    <m/>
    <m/>
    <m/>
    <s v="EMAIL"/>
    <s v="SERVICEDESK@KEYCORP.NET"/>
    <s v="LUKE"/>
    <b v="0"/>
    <m/>
    <s v="METRO"/>
    <m/>
    <m/>
    <n v="-27.223072299999998"/>
    <n v="153.00063940000001"/>
    <s v="&lt;21&gt;&lt;/21&gt;&lt;83&gt;&lt;/83&gt;"/>
    <s v="MOVE5000"/>
    <n v="0"/>
    <n v="0"/>
  </r>
  <r>
    <s v="20191110146"/>
    <x v="0"/>
    <s v="50635247"/>
    <s v="01"/>
    <s v="42298585464329"/>
    <s v="50635247"/>
    <x v="49"/>
    <x v="0"/>
    <b v="0"/>
    <s v="SOUTH BEACH BED AND BREAKFAST"/>
    <s v="6162"/>
    <x v="115"/>
    <m/>
    <s v="0402826909"/>
    <s v="F5"/>
    <m/>
    <m/>
    <m/>
    <n v="8011"/>
    <n v="320"/>
    <n v="8011"/>
    <n v="1316"/>
    <s v="Thursday "/>
    <m/>
    <s v="INSTALLED MOVE5000 17/04/2019 JOB[3102061]"/>
    <m/>
    <b v="0"/>
    <m/>
    <s v="NEW"/>
    <s v="WA"/>
    <m/>
    <d v="2019-11-14T13:21:31"/>
    <d v="2019-11-14T13:21:21"/>
    <d v="2019-11-14T13:29:07"/>
    <d v="2019-11-14T17:25:00"/>
    <n v="-180"/>
    <m/>
    <m/>
    <m/>
    <m/>
    <m/>
    <m/>
    <m/>
    <m/>
    <m/>
    <m/>
    <d v="2019-11-14T13:41:22"/>
    <m/>
    <b v="0"/>
    <b v="1"/>
    <m/>
    <b v="1"/>
    <m/>
    <m/>
    <m/>
    <b v="1"/>
    <m/>
    <b v="1"/>
    <m/>
    <b v="1"/>
    <b v="1"/>
    <m/>
    <m/>
    <n v="419"/>
    <n v="1250"/>
    <n v="4150"/>
    <n v="1"/>
    <n v="4"/>
    <n v="2"/>
    <n v="1"/>
    <b v="1"/>
    <m/>
    <m/>
    <m/>
    <m/>
    <m/>
    <m/>
    <m/>
    <m/>
    <m/>
    <m/>
    <m/>
    <m/>
    <m/>
    <m/>
    <m/>
    <m/>
    <s v="FDM MOVE5000"/>
    <s v="HOW DO I"/>
    <s v="MOTO"/>
    <s v="COMPLETE"/>
    <s v="4 - SIGNIFICANT"/>
    <s v="ASSIGNED"/>
    <s v="273 SOUTH TCE"/>
    <s v=" "/>
    <s v="SOUTH FREMANTLE"/>
    <s v="Fri 22/11/2019 18:24"/>
    <s v="Thu 14/11/2019 13:21"/>
    <s v="Thu 14/11/2019 17:25"/>
    <x v="26"/>
    <m/>
    <m/>
    <m/>
    <m/>
    <m/>
    <s v="EMAIL"/>
    <s v="SERVICEDESK@KEYCORP.NET"/>
    <s v="LUKE"/>
    <b v="0"/>
    <m/>
    <s v="METRO"/>
    <m/>
    <m/>
    <n v="-32.070121800000003"/>
    <n v="115.75255009999999"/>
    <s v="&lt;21&gt;&lt;/21&gt;&lt;83&gt;&lt;/83&gt;"/>
    <s v="MOVE5000"/>
    <n v="0"/>
    <n v="0"/>
  </r>
  <r>
    <s v="20191110156"/>
    <x v="0"/>
    <s v="50638184"/>
    <s v="01"/>
    <s v="42298585489250"/>
    <s v="50638184"/>
    <x v="5"/>
    <x v="0"/>
    <b v="0"/>
    <s v="COWES KITCHEN"/>
    <s v="3922"/>
    <x v="116"/>
    <m/>
    <s v="0432797020"/>
    <s v="F5"/>
    <m/>
    <m/>
    <m/>
    <n v="8006"/>
    <n v="320"/>
    <n v="8006"/>
    <n v="8006"/>
    <s v="Thursday "/>
    <m/>
    <s v="INSTALLED MOVE5000 12/11/2019 JOB[3227056]"/>
    <m/>
    <b v="0"/>
    <m/>
    <s v="NEW"/>
    <s v="VIC"/>
    <m/>
    <d v="2019-11-14T13:26:04"/>
    <d v="2019-11-14T13:25:58"/>
    <d v="2019-11-14T13:31:46"/>
    <d v="2019-11-17T13:25:00"/>
    <n v="0"/>
    <m/>
    <m/>
    <m/>
    <m/>
    <m/>
    <m/>
    <m/>
    <m/>
    <m/>
    <m/>
    <d v="2019-11-14T13:32:25"/>
    <m/>
    <b v="0"/>
    <b v="1"/>
    <m/>
    <b v="1"/>
    <m/>
    <m/>
    <m/>
    <b v="1"/>
    <m/>
    <b v="1"/>
    <m/>
    <b v="1"/>
    <b v="1"/>
    <m/>
    <m/>
    <n v="419"/>
    <n v="1250"/>
    <n v="4406"/>
    <n v="1"/>
    <n v="4"/>
    <n v="2"/>
    <n v="4"/>
    <b v="1"/>
    <m/>
    <m/>
    <m/>
    <m/>
    <m/>
    <m/>
    <m/>
    <m/>
    <m/>
    <m/>
    <m/>
    <m/>
    <m/>
    <m/>
    <m/>
    <m/>
    <s v="FDM MOVE5000"/>
    <s v="HOW DO I"/>
    <s v="TRANSFER TO CLIENT - ACCOUNT ENQUIRY"/>
    <s v="COMPLETE"/>
    <s v="4 - SIGNIFICANT"/>
    <s v="ASSIGNED"/>
    <s v="1 / 69B CHAPEL ST"/>
    <s v=" "/>
    <s v="COWES"/>
    <s v="Fri 22/11/2019 18:24"/>
    <s v="Thu 14/11/2019 13:25"/>
    <s v="Sun 17/11/2019 13:25"/>
    <x v="147"/>
    <m/>
    <m/>
    <m/>
    <m/>
    <m/>
    <s v="EMAIL"/>
    <s v="SERVICEDESK@KEYCORP.NET"/>
    <s v="LUKE"/>
    <b v="0"/>
    <m/>
    <s v="REMOTE"/>
    <m/>
    <m/>
    <n v="-38.4504959"/>
    <n v="145.23967579999999"/>
    <s v="&lt;21&gt;&lt;/21&gt;&lt;83&gt;&lt;/83&gt;&lt;130&gt;&lt;/130&gt;"/>
    <s v="MOVE5000"/>
    <n v="0"/>
    <n v="0"/>
  </r>
  <r>
    <s v="20191110164"/>
    <x v="0"/>
    <s v="25300100"/>
    <s v="01"/>
    <s v="42298585403947"/>
    <s v="25300100"/>
    <x v="2"/>
    <x v="0"/>
    <b v="0"/>
    <s v="PALM LANKA TRADERS"/>
    <s v="2145"/>
    <x v="117"/>
    <m/>
    <s v="0423591219"/>
    <s v="F6"/>
    <m/>
    <m/>
    <m/>
    <n v="8001"/>
    <n v="320"/>
    <n v="8001"/>
    <n v="8001"/>
    <s v="Thursday 08:30-17:30"/>
    <m/>
    <s v="UPGRADED TO MOVE5000INT 18/04/2018 JOB[2860716]"/>
    <m/>
    <b v="0"/>
    <m/>
    <s v="NEW"/>
    <s v="NSW"/>
    <m/>
    <d v="2019-11-14T13:31:49"/>
    <d v="2019-11-14T13:31:33"/>
    <d v="2019-11-14T13:38:44"/>
    <d v="2019-11-15T08:35:00"/>
    <n v="0"/>
    <m/>
    <m/>
    <m/>
    <m/>
    <m/>
    <m/>
    <m/>
    <m/>
    <m/>
    <m/>
    <d v="2019-11-14T13:39:12"/>
    <m/>
    <b v="0"/>
    <b v="1"/>
    <m/>
    <b v="1"/>
    <m/>
    <m/>
    <m/>
    <b v="1"/>
    <m/>
    <b v="1"/>
    <m/>
    <b v="1"/>
    <b v="1"/>
    <m/>
    <m/>
    <n v="420"/>
    <n v="1250"/>
    <n v="3689"/>
    <n v="1"/>
    <n v="4"/>
    <n v="2"/>
    <n v="1"/>
    <b v="1"/>
    <m/>
    <m/>
    <m/>
    <m/>
    <m/>
    <m/>
    <m/>
    <m/>
    <m/>
    <m/>
    <m/>
    <m/>
    <m/>
    <m/>
    <m/>
    <m/>
    <s v="FDM MOVE5000INT"/>
    <s v="HOW DO I"/>
    <s v="REFUND"/>
    <s v="COMPLETE"/>
    <s v="4 - SIGNIFICANT"/>
    <s v="ASSIGNED"/>
    <s v="61 -2 -12 CIVIC AVE"/>
    <s v=" "/>
    <s v="PENDLE HILL"/>
    <s v="Fri 22/11/2019 18:24"/>
    <s v="Thu 14/11/2019 13:31"/>
    <s v="Fri 15/11/2019 08:35"/>
    <x v="148"/>
    <m/>
    <m/>
    <m/>
    <m/>
    <m/>
    <s v="EMAIL"/>
    <s v="SERVICEDESK@KEYCORP.NET"/>
    <s v="LUKE"/>
    <b v="0"/>
    <m/>
    <s v="METRO"/>
    <m/>
    <m/>
    <n v="-33.8013099"/>
    <n v="150.95478209999999"/>
    <s v="&lt;21/&gt;&lt;83/&gt;&lt;130&gt;FDC10&lt;/130&gt;&lt;38/&gt;&lt;71/&gt;&lt;40/&gt;&lt;41/&gt;&lt;68/&gt;&lt;46/&gt;&lt;72/&gt;&lt;73/&gt;&lt;74/&gt;&lt;75/&gt;&lt;76/&gt;&lt;77/&gt;&lt;58/&gt;&lt;59/&gt;&lt;60/&gt;&lt;61/&gt;&lt;62/&gt;&lt;63/&gt;&lt;64/&gt;&lt;65/&gt;&lt;66/&gt;&lt;131&gt;USB&lt;/131&gt;&lt;132&gt;PC-Eftpos&lt;/132&gt;&lt;130/&gt;"/>
    <s v="MOVE5000INT"/>
    <n v="0"/>
    <n v="0"/>
  </r>
  <r>
    <s v="20191110265"/>
    <x v="0"/>
    <s v="50637617"/>
    <s v="01"/>
    <s v="42298585485621"/>
    <s v="50637617"/>
    <x v="50"/>
    <x v="0"/>
    <b v="0"/>
    <s v="CULBURRA BEACH MOTEL_x000a_"/>
    <s v="2540"/>
    <x v="118"/>
    <m/>
    <s v="0444472053"/>
    <s v="F5"/>
    <m/>
    <m/>
    <m/>
    <n v="8008"/>
    <n v="320"/>
    <n v="8008"/>
    <n v="8008"/>
    <s v="Thursday 08:30-17:00"/>
    <m/>
    <s v="INSTALLED MOVE5000 01/10/2019 JOB[3201547]"/>
    <m/>
    <b v="0"/>
    <m/>
    <s v="NEW"/>
    <s v="NSW"/>
    <m/>
    <d v="2019-11-14T14:40:27"/>
    <d v="2019-11-14T14:40:04"/>
    <d v="2019-11-14T14:54:37"/>
    <d v="2019-11-17T14:40:00"/>
    <n v="0"/>
    <m/>
    <m/>
    <m/>
    <m/>
    <m/>
    <m/>
    <m/>
    <m/>
    <m/>
    <m/>
    <d v="2019-11-14T14:55:08"/>
    <m/>
    <b v="0"/>
    <b v="1"/>
    <m/>
    <b v="1"/>
    <m/>
    <m/>
    <m/>
    <b v="1"/>
    <m/>
    <b v="1"/>
    <m/>
    <b v="1"/>
    <b v="1"/>
    <m/>
    <m/>
    <n v="419"/>
    <n v="1250"/>
    <n v="3689"/>
    <n v="1"/>
    <n v="4"/>
    <n v="2"/>
    <n v="4"/>
    <b v="1"/>
    <m/>
    <m/>
    <m/>
    <m/>
    <m/>
    <m/>
    <m/>
    <m/>
    <m/>
    <m/>
    <m/>
    <m/>
    <m/>
    <m/>
    <m/>
    <m/>
    <s v="FDM MOVE5000"/>
    <s v="HOW DO I"/>
    <s v="REFUND"/>
    <s v="COMPLETE"/>
    <s v="4 - SIGNIFICANT"/>
    <s v="ASSIGNED"/>
    <s v="56 BRIGHTON PDE"/>
    <s v=" "/>
    <s v="CULBURRA BEACH"/>
    <s v="Fri 22/11/2019 18:24"/>
    <s v="Thu 14/11/2019 14:40"/>
    <s v="Sun 17/11/2019 14:40"/>
    <x v="149"/>
    <m/>
    <m/>
    <m/>
    <m/>
    <m/>
    <s v="EMAIL"/>
    <s v="SERVICEDESK@KEYCORP.NET"/>
    <s v="LUKE"/>
    <b v="0"/>
    <m/>
    <s v="REMOTE"/>
    <m/>
    <m/>
    <n v="-34.929009000000001"/>
    <n v="150.76099099999999"/>
    <s v="&lt;21&gt;&lt;/21&gt;&lt;83&gt;&lt;/83&gt;&lt;130&gt;&lt;/130&gt;"/>
    <s v="MOVE5000"/>
    <n v="0"/>
    <n v="0"/>
  </r>
  <r>
    <s v="20191110276"/>
    <x v="0"/>
    <s v="50638175"/>
    <s v="01"/>
    <s v="42298585489300"/>
    <s v="50638175"/>
    <x v="36"/>
    <x v="0"/>
    <b v="0"/>
    <s v="FERGUSON PLARRE"/>
    <s v="3040"/>
    <x v="89"/>
    <m/>
    <s v="0438594681"/>
    <s v="F5"/>
    <m/>
    <m/>
    <m/>
    <n v="8007"/>
    <n v="320"/>
    <n v="8007"/>
    <n v="8007"/>
    <s v="Thursday "/>
    <m/>
    <s v="INSTALLED MOVE5000 13/11/2019 JOB[3227195]"/>
    <m/>
    <b v="0"/>
    <m/>
    <s v="NEW"/>
    <s v="VIC"/>
    <m/>
    <d v="2019-11-14T14:48:47"/>
    <d v="2019-11-14T14:48:42"/>
    <d v="2019-11-14T14:54:48"/>
    <d v="2019-11-15T08:50:00"/>
    <n v="0"/>
    <m/>
    <m/>
    <m/>
    <m/>
    <m/>
    <m/>
    <m/>
    <m/>
    <m/>
    <m/>
    <d v="2019-11-14T14:55:25"/>
    <m/>
    <b v="0"/>
    <b v="1"/>
    <m/>
    <b v="1"/>
    <m/>
    <m/>
    <m/>
    <b v="1"/>
    <m/>
    <b v="1"/>
    <m/>
    <b v="1"/>
    <b v="1"/>
    <m/>
    <m/>
    <n v="419"/>
    <n v="1250"/>
    <n v="4406"/>
    <n v="1"/>
    <n v="4"/>
    <n v="2"/>
    <n v="1"/>
    <b v="1"/>
    <m/>
    <m/>
    <m/>
    <m/>
    <m/>
    <m/>
    <m/>
    <m/>
    <m/>
    <m/>
    <m/>
    <m/>
    <m/>
    <m/>
    <m/>
    <m/>
    <s v="FDM MOVE5000"/>
    <s v="HOW DO I"/>
    <s v="TRANSFER TO CLIENT - ACCOUNT ENQUIRY"/>
    <s v="COMPLETE"/>
    <s v="4 - SIGNIFICANT"/>
    <s v="ASSIGNED"/>
    <s v="1077 MOUNT ALEXANDER RD"/>
    <s v=" "/>
    <s v="ESSENDON"/>
    <s v="Fri 22/11/2019 18:24"/>
    <s v="Thu 14/11/2019 14:48"/>
    <s v="Fri 15/11/2019 08:50"/>
    <x v="150"/>
    <m/>
    <m/>
    <m/>
    <m/>
    <m/>
    <s v="EMAIL"/>
    <s v="SERVICEDESK@KEYCORP.NET"/>
    <s v="LUKE"/>
    <b v="0"/>
    <m/>
    <s v="METRO"/>
    <m/>
    <m/>
    <n v="-37.745698099999998"/>
    <n v="144.9105089"/>
    <s v="&lt;21&gt;&lt;/21&gt;&lt;83&gt;&lt;/83&gt;&lt;130&gt;&lt;/130&gt;"/>
    <s v="MOVE5000"/>
    <n v="0"/>
    <n v="0"/>
  </r>
  <r>
    <s v="20191110285"/>
    <x v="1"/>
    <s v="50637798"/>
    <s v="01"/>
    <s v="42298585486462"/>
    <s v="50637798"/>
    <x v="5"/>
    <x v="0"/>
    <b v="0"/>
    <s v="THE RAFFLES HOTEL"/>
    <s v="6153"/>
    <x v="119"/>
    <m/>
    <s v="0893149000"/>
    <s v="F6"/>
    <m/>
    <m/>
    <m/>
    <n v="8009"/>
    <n v="6003"/>
    <n v="8009"/>
    <n v="1288"/>
    <s v="Thursday "/>
    <m/>
    <s v="INSTALLED MOVE5000INT 28/10/2019 JOB[3207865]"/>
    <m/>
    <b v="0"/>
    <m/>
    <s v="NEW"/>
    <s v="WA"/>
    <m/>
    <d v="2019-11-14T14:55:50"/>
    <d v="2019-11-14T14:55:21"/>
    <d v="2019-11-14T15:02:47"/>
    <d v="2019-11-14T18:55:00"/>
    <n v="-180"/>
    <d v="2019-11-14T19:00:00"/>
    <n v="-180"/>
    <m/>
    <m/>
    <d v="2019-11-14T19:00:00"/>
    <n v="-180"/>
    <d v="2019-11-14T22:56:00"/>
    <n v="-180"/>
    <d v="2019-11-14T22:56:00"/>
    <n v="-180"/>
    <d v="2019-11-14T19:59:05"/>
    <m/>
    <b v="0"/>
    <b v="0"/>
    <n v="8"/>
    <b v="0"/>
    <n v="8"/>
    <m/>
    <m/>
    <b v="1"/>
    <m/>
    <b v="1"/>
    <m/>
    <b v="1"/>
    <b v="1"/>
    <m/>
    <m/>
    <n v="420"/>
    <n v="1897"/>
    <n v="5436"/>
    <n v="2"/>
    <n v="4"/>
    <n v="2"/>
    <n v="1"/>
    <b v="1"/>
    <m/>
    <m/>
    <m/>
    <m/>
    <m/>
    <m/>
    <m/>
    <m/>
    <m/>
    <m/>
    <m/>
    <m/>
    <m/>
    <m/>
    <n v="7"/>
    <s v="PROCOM PERTH: CAR 3 (PROCOM 6000) - JACK TUHI"/>
    <s v="FDM MOVE5000INT"/>
    <s v="PINPAD FROZEN"/>
    <s v="FROZEN ON BLACK SCREEN"/>
    <s v="FAILED"/>
    <s v="4 - SIGNIFICANT"/>
    <s v="ASSIGNED"/>
    <s v="67 71 CANNING BEACH RD"/>
    <s v=" "/>
    <s v="APPLECROSS"/>
    <s v="Fri 22/11/2019 18:24"/>
    <s v="Thu 14/11/2019 14:55"/>
    <s v="Thu 14/11/2019 18:55"/>
    <x v="151"/>
    <d v="2019-11-14T16:00:00"/>
    <m/>
    <d v="2019-11-14T16:00:00"/>
    <d v="2019-11-14T19:56:00"/>
    <d v="2019-11-14T19:56:00"/>
    <s v="EMAIL"/>
    <s v="JOBS@PROCOM.NET.AU"/>
    <s v="JACK TUHI"/>
    <b v="1"/>
    <s v="0433542040"/>
    <s v="METRO"/>
    <m/>
    <m/>
    <n v="-32.010938699999997"/>
    <n v="115.8509705"/>
    <s v="&lt;21/&gt;&lt;83/&gt;&lt;130&gt;FDC10&lt;/130&gt;&lt;38/&gt;&lt;71/&gt;&lt;40/&gt;&lt;41/&gt;&lt;68/&gt;&lt;46/&gt;&lt;72/&gt;&lt;73/&gt;&lt;74/&gt;&lt;75/&gt;&lt;76/&gt;&lt;77/&gt;&lt;58/&gt;&lt;59/&gt;&lt;60/&gt;&lt;61/&gt;&lt;62/&gt;&lt;63/&gt;&lt;64/&gt;&lt;65/&gt;&lt;66/&gt;&lt;131&gt;USB&lt;/131&gt;&lt;132&gt;PC-Eftpos&lt;/132&gt;"/>
    <s v="MOVE5000INT"/>
    <n v="1"/>
    <n v="0"/>
  </r>
  <r>
    <s v="20191110296"/>
    <x v="0"/>
    <s v="50637973"/>
    <s v="01"/>
    <s v="42298585487072"/>
    <s v="50637973"/>
    <x v="5"/>
    <x v="0"/>
    <b v="0"/>
    <s v="FRED EATERY"/>
    <s v="5154"/>
    <x v="120"/>
    <m/>
    <s v="0883391899"/>
    <s v="F5"/>
    <m/>
    <m/>
    <m/>
    <n v="8005"/>
    <n v="320"/>
    <n v="8005"/>
    <n v="8002"/>
    <s v="Thursday "/>
    <m/>
    <s v="INSTALLED MOVE5000 23/10/2019 JOB[3211128]"/>
    <m/>
    <b v="0"/>
    <m/>
    <s v="NEW"/>
    <s v="SA"/>
    <m/>
    <d v="2019-11-14T15:01:58"/>
    <d v="2019-11-14T15:01:45"/>
    <d v="2019-11-14T15:04:04"/>
    <d v="2019-11-15T09:05:00"/>
    <n v="-30"/>
    <m/>
    <m/>
    <m/>
    <m/>
    <m/>
    <m/>
    <m/>
    <m/>
    <m/>
    <m/>
    <d v="2019-11-14T15:24:01"/>
    <m/>
    <b v="0"/>
    <b v="1"/>
    <m/>
    <b v="1"/>
    <m/>
    <m/>
    <m/>
    <b v="1"/>
    <m/>
    <b v="1"/>
    <m/>
    <b v="1"/>
    <b v="1"/>
    <m/>
    <m/>
    <n v="419"/>
    <n v="1250"/>
    <n v="3703"/>
    <n v="1"/>
    <n v="4"/>
    <n v="2"/>
    <n v="1"/>
    <b v="1"/>
    <m/>
    <m/>
    <m/>
    <m/>
    <m/>
    <m/>
    <m/>
    <m/>
    <m/>
    <m/>
    <m/>
    <m/>
    <m/>
    <m/>
    <m/>
    <m/>
    <s v="FDM MOVE5000"/>
    <s v="HOW DO I"/>
    <s v="SETTLEMENT"/>
    <s v="COMPLETE"/>
    <s v="4 - SIGNIFICANT"/>
    <s v="ASSIGNED"/>
    <s v="220 MOUNT BARKER RD"/>
    <s v=" "/>
    <s v="ALDGATE"/>
    <s v="Fri 22/11/2019 18:24"/>
    <s v="Thu 14/11/2019 15:01"/>
    <s v="Fri 15/11/2019 09:05"/>
    <x v="148"/>
    <m/>
    <m/>
    <m/>
    <m/>
    <m/>
    <s v="EMAIL"/>
    <s v="SERVICEDESK@KEYCORP.NET"/>
    <s v="LUKE"/>
    <b v="0"/>
    <m/>
    <s v="METRO"/>
    <m/>
    <m/>
    <n v="-35.015027400000001"/>
    <n v="138.7356346"/>
    <s v="&lt;21&gt;&lt;/21&gt;&lt;83&gt;&lt;/83&gt;&lt;130&gt;&lt;/130&gt;"/>
    <s v="MOVE5000"/>
    <n v="0"/>
    <n v="0"/>
  </r>
  <r>
    <s v="20191110297"/>
    <x v="0"/>
    <s v="50636306"/>
    <s v="01"/>
    <s v="42298585474187"/>
    <s v="50636306"/>
    <x v="5"/>
    <x v="0"/>
    <b v="0"/>
    <s v="MK BUSINESS GROUP PTY LTD"/>
    <s v="3806"/>
    <x v="121"/>
    <m/>
    <s v="0488899994"/>
    <s v="F5"/>
    <m/>
    <m/>
    <m/>
    <n v="8003"/>
    <n v="3320"/>
    <n v="8003"/>
    <n v="-3320"/>
    <s v="Thursday 08:30-17:00"/>
    <m/>
    <s v="INSTALLED MOVE5000 03/07/2019 JOB[3145634]"/>
    <m/>
    <b v="0"/>
    <m/>
    <s v="NEW"/>
    <s v="VIC"/>
    <m/>
    <d v="2019-11-14T15:02:12"/>
    <d v="2019-11-14T15:02:08"/>
    <d v="2019-11-14T15:06:39"/>
    <d v="2019-11-15T10:35:00"/>
    <n v="0"/>
    <d v="2019-11-15T11:00:00"/>
    <n v="0"/>
    <m/>
    <m/>
    <d v="2019-11-15T11:00:00"/>
    <n v="0"/>
    <d v="2019-11-15T10:06:00"/>
    <n v="0"/>
    <d v="2019-11-15T10:11:00"/>
    <n v="0"/>
    <d v="2019-11-15T10:11:11"/>
    <m/>
    <b v="0"/>
    <b v="1"/>
    <m/>
    <b v="1"/>
    <n v="27"/>
    <m/>
    <m/>
    <b v="1"/>
    <m/>
    <b v="1"/>
    <m/>
    <b v="1"/>
    <b v="1"/>
    <n v="1"/>
    <m/>
    <n v="419"/>
    <n v="1555"/>
    <n v="5455"/>
    <n v="1"/>
    <n v="4"/>
    <n v="24"/>
    <n v="1"/>
    <b v="1"/>
    <m/>
    <m/>
    <m/>
    <m/>
    <m/>
    <m/>
    <m/>
    <m/>
    <m/>
    <m/>
    <m/>
    <m/>
    <m/>
    <m/>
    <m/>
    <s v="HI-TECH FIELD SERVICES:ROBBIE SUKAMTO"/>
    <s v="FDM MOVE5000"/>
    <s v="PIN PAD"/>
    <s v="PINPAD REBOOTING"/>
    <s v="COMPLETE"/>
    <s v="4 - SIGNIFICANT"/>
    <s v="FSP ONSITE"/>
    <s v="G 05 FOUNTAIN GATE/10-22 VICTOR CRS"/>
    <s v=" "/>
    <s v="BERWICK"/>
    <s v="Fri 22/11/2019 18:24"/>
    <s v="Thu 14/11/2019 15:02"/>
    <s v="Fri 15/11/2019 10:35"/>
    <x v="152"/>
    <d v="2019-11-15T11:00:00"/>
    <m/>
    <d v="2019-11-15T11:00:00"/>
    <d v="2019-11-15T10:06:00"/>
    <d v="2019-11-15T10:11:00"/>
    <s v="EMAIL"/>
    <s v="JOBS@HITECHFS.COM.AU"/>
    <s v="ROBBIE SUKAMTO"/>
    <b v="0"/>
    <m/>
    <s v="METRO"/>
    <m/>
    <m/>
    <n v="-38.020944700000001"/>
    <n v="145.31143589999999"/>
    <m/>
    <s v="MOVE5000"/>
    <n v="1"/>
    <n v="0"/>
  </r>
  <r>
    <s v="20191110303"/>
    <x v="0"/>
    <s v="50638175"/>
    <s v="01"/>
    <s v="42298585489300"/>
    <s v="50638175"/>
    <x v="36"/>
    <x v="0"/>
    <b v="0"/>
    <s v="FERGUSON PLARRE"/>
    <s v="3040"/>
    <x v="89"/>
    <m/>
    <s v="0438594681"/>
    <s v="F5"/>
    <m/>
    <m/>
    <m/>
    <n v="8011"/>
    <n v="320"/>
    <n v="8011"/>
    <n v="8011"/>
    <s v="Thursday "/>
    <m/>
    <s v="INSTALLED MOVE5000 13/11/2019 JOB[3227195]"/>
    <m/>
    <b v="0"/>
    <m/>
    <s v="NEW"/>
    <s v="VIC"/>
    <m/>
    <d v="2019-11-14T15:07:38"/>
    <d v="2019-11-14T15:07:33"/>
    <d v="2019-11-14T15:12:36"/>
    <d v="2019-11-15T09:10:00"/>
    <n v="0"/>
    <m/>
    <m/>
    <m/>
    <m/>
    <m/>
    <m/>
    <m/>
    <m/>
    <m/>
    <m/>
    <d v="2019-11-14T15:14:12"/>
    <m/>
    <b v="0"/>
    <b v="1"/>
    <m/>
    <b v="1"/>
    <m/>
    <m/>
    <m/>
    <b v="1"/>
    <m/>
    <b v="1"/>
    <m/>
    <b v="1"/>
    <b v="1"/>
    <m/>
    <m/>
    <n v="419"/>
    <n v="1250"/>
    <n v="3703"/>
    <n v="1"/>
    <n v="4"/>
    <n v="2"/>
    <n v="1"/>
    <b v="1"/>
    <m/>
    <m/>
    <m/>
    <m/>
    <m/>
    <m/>
    <m/>
    <m/>
    <m/>
    <m/>
    <m/>
    <m/>
    <m/>
    <m/>
    <m/>
    <m/>
    <s v="FDM MOVE5000"/>
    <s v="HOW DO I"/>
    <s v="SETTLEMENT"/>
    <s v="COMPLETE"/>
    <s v="4 - SIGNIFICANT"/>
    <s v="ASSIGNED"/>
    <s v="1077 MOUNT ALEXANDER RD"/>
    <s v=" "/>
    <s v="ESSENDON"/>
    <s v="Fri 22/11/2019 18:24"/>
    <s v="Thu 14/11/2019 15:07"/>
    <s v="Fri 15/11/2019 09:10"/>
    <x v="153"/>
    <m/>
    <m/>
    <m/>
    <m/>
    <m/>
    <s v="EMAIL"/>
    <s v="SERVICEDESK@KEYCORP.NET"/>
    <s v="LUKE"/>
    <b v="0"/>
    <m/>
    <s v="METRO"/>
    <m/>
    <m/>
    <n v="-37.745698099999998"/>
    <n v="144.9105089"/>
    <s v="&lt;21&gt;&lt;/21&gt;&lt;83&gt;&lt;/83&gt;&lt;130&gt;&lt;/130&gt;"/>
    <s v="MOVE5000"/>
    <n v="0"/>
    <n v="0"/>
  </r>
  <r>
    <s v="20191110306"/>
    <x v="0"/>
    <s v="24269417"/>
    <s v="01"/>
    <s v="42298585210151"/>
    <s v="24269417"/>
    <x v="2"/>
    <x v="0"/>
    <b v="0"/>
    <s v="LUBE MOBILE PTY LTD SA"/>
    <s v="5031"/>
    <x v="122"/>
    <m/>
    <s v="0882342720"/>
    <s v="XM"/>
    <m/>
    <m/>
    <m/>
    <n v="8004"/>
    <n v="2052"/>
    <n v="8004"/>
    <n v="1377"/>
    <s v="Thursday "/>
    <m/>
    <s v="UPGRADED TO T103PMOBILE 19/10/2015 JOB[2128133]"/>
    <m/>
    <b v="0"/>
    <m/>
    <s v="NEW"/>
    <s v="SA"/>
    <m/>
    <d v="2019-11-14T15:09:14"/>
    <d v="2019-11-14T15:08:30"/>
    <d v="2019-11-14T15:32:17"/>
    <d v="2019-11-15T09:10:00"/>
    <n v="-30"/>
    <d v="2019-11-15T17:30:00"/>
    <n v="-30"/>
    <m/>
    <m/>
    <d v="2019-11-15T17:30:00"/>
    <n v="-30"/>
    <d v="2019-11-15T16:09:00"/>
    <n v="-30"/>
    <d v="2019-11-15T16:15:00"/>
    <n v="-30"/>
    <d v="2019-11-18T08:44:51"/>
    <m/>
    <b v="0"/>
    <b v="0"/>
    <n v="8"/>
    <b v="1"/>
    <n v="27"/>
    <m/>
    <m/>
    <b v="1"/>
    <m/>
    <b v="1"/>
    <m/>
    <b v="1"/>
    <b v="1"/>
    <m/>
    <m/>
    <n v="354"/>
    <n v="1455"/>
    <n v="4738"/>
    <n v="1"/>
    <n v="4"/>
    <n v="6"/>
    <n v="1"/>
    <b v="1"/>
    <m/>
    <m/>
    <m/>
    <m/>
    <m/>
    <m/>
    <m/>
    <m/>
    <m/>
    <m/>
    <m/>
    <m/>
    <m/>
    <m/>
    <m/>
    <s v="RIGHT HAND IT SOLUTIONS: ESCALATIONS DEPOT"/>
    <s v="T103PMOBILE"/>
    <s v="1 FD HARDWARE"/>
    <s v="PROACTIVE SWAP"/>
    <s v="COMPLETE"/>
    <s v="4 - SIGNIFICANT"/>
    <s v="PDA EXCEPTION"/>
    <s v="75 South RD"/>
    <s v=" "/>
    <s v="Thebarton"/>
    <s v="Fri 22/11/2019 18:24"/>
    <s v="Thu 14/11/2019 15:08"/>
    <s v="Fri 15/11/2019 09:10"/>
    <x v="154"/>
    <d v="2019-11-15T17:00:00"/>
    <m/>
    <d v="2019-11-15T17:00:00"/>
    <d v="2019-11-15T15:39:00"/>
    <d v="2019-11-15T15:45:00"/>
    <s v="EMAIL"/>
    <s v="JOBS@RHAND.COM.AU"/>
    <m/>
    <b v="1"/>
    <m/>
    <s v="METRO"/>
    <m/>
    <m/>
    <n v="-34.916045799999999"/>
    <n v="138.56699839999999"/>
    <s v="&lt;21&gt;&lt;/21&gt;&lt;83&gt;21532&lt;/83&gt;"/>
    <s v="T103PMOBILE"/>
    <n v="1"/>
    <n v="0"/>
  </r>
  <r>
    <s v="20191110326"/>
    <x v="0"/>
    <s v="50638175"/>
    <s v="01"/>
    <s v="42298585489300"/>
    <s v="50638175"/>
    <x v="36"/>
    <x v="0"/>
    <b v="0"/>
    <s v="FERGUSON PLARRE"/>
    <s v="3040"/>
    <x v="89"/>
    <m/>
    <s v="0438594681"/>
    <s v="F5"/>
    <m/>
    <m/>
    <m/>
    <n v="8001"/>
    <n v="320"/>
    <n v="8001"/>
    <n v="8001"/>
    <s v="Thursday "/>
    <m/>
    <s v="INSTALLED MOVE5000 13/11/2019 JOB[3227195]"/>
    <m/>
    <b v="0"/>
    <m/>
    <s v="NEW"/>
    <s v="VIC"/>
    <m/>
    <d v="2019-11-14T15:21:00"/>
    <d v="2019-11-14T15:20:18"/>
    <d v="2019-11-14T15:29:35"/>
    <d v="2019-11-15T09:20:00"/>
    <n v="0"/>
    <m/>
    <m/>
    <m/>
    <m/>
    <m/>
    <m/>
    <m/>
    <m/>
    <m/>
    <m/>
    <d v="2019-11-14T15:30:30"/>
    <m/>
    <b v="0"/>
    <b v="1"/>
    <m/>
    <b v="1"/>
    <m/>
    <m/>
    <m/>
    <b v="1"/>
    <m/>
    <b v="1"/>
    <m/>
    <b v="1"/>
    <b v="1"/>
    <m/>
    <m/>
    <n v="419"/>
    <n v="1250"/>
    <n v="4406"/>
    <n v="1"/>
    <n v="4"/>
    <n v="2"/>
    <n v="1"/>
    <b v="1"/>
    <m/>
    <m/>
    <m/>
    <m/>
    <m/>
    <m/>
    <m/>
    <m/>
    <m/>
    <m/>
    <m/>
    <m/>
    <m/>
    <m/>
    <m/>
    <m/>
    <s v="FDM MOVE5000"/>
    <s v="HOW DO I"/>
    <s v="TRANSFER TO CLIENT - ACCOUNT ENQUIRY"/>
    <s v="COMPLETE"/>
    <s v="4 - SIGNIFICANT"/>
    <s v="ASSIGNED"/>
    <s v="1077 MOUNT ALEXANDER RD"/>
    <s v=" "/>
    <s v="ESSENDON"/>
    <s v="Fri 22/11/2019 18:24"/>
    <s v="Thu 14/11/2019 15:20"/>
    <s v="Fri 15/11/2019 09:20"/>
    <x v="155"/>
    <m/>
    <m/>
    <m/>
    <m/>
    <m/>
    <s v="EMAIL"/>
    <s v="SERVICEDESK@KEYCORP.NET"/>
    <s v="LUKE"/>
    <b v="0"/>
    <m/>
    <s v="METRO"/>
    <m/>
    <m/>
    <n v="-37.745698099999998"/>
    <n v="144.9105089"/>
    <s v="&lt;21&gt;&lt;/21&gt;&lt;83&gt;&lt;/83&gt;&lt;130&gt;&lt;/130&gt;"/>
    <s v="MOVE5000"/>
    <n v="0"/>
    <n v="0"/>
  </r>
  <r>
    <s v="20191110332"/>
    <x v="0"/>
    <s v="50624229"/>
    <s v="01"/>
    <s v="42298585370385"/>
    <s v="50624229"/>
    <x v="2"/>
    <x v="0"/>
    <b v="0"/>
    <s v="ONE STOP MECHANICAL REPAIRS"/>
    <s v="2560"/>
    <x v="2"/>
    <m/>
    <s v="0246275022"/>
    <s v="XM"/>
    <m/>
    <m/>
    <m/>
    <n v="8004"/>
    <n v="320"/>
    <n v="1377"/>
    <n v="1377"/>
    <s v="Thursday "/>
    <m/>
    <s v="INSTALLED T103PMOBILE 04/11/2015 JOB[2234553]"/>
    <m/>
    <b v="0"/>
    <m/>
    <s v="NEW"/>
    <s v="NSW"/>
    <m/>
    <d v="2019-11-14T15:23:52"/>
    <d v="2019-11-14T15:23:30"/>
    <d v="2019-11-19T08:29:02"/>
    <d v="2019-11-15T09:25:00"/>
    <n v="0"/>
    <m/>
    <m/>
    <m/>
    <m/>
    <m/>
    <m/>
    <m/>
    <m/>
    <m/>
    <m/>
    <d v="2019-11-19T08:29:16"/>
    <m/>
    <b v="0"/>
    <b v="1"/>
    <m/>
    <b v="1"/>
    <m/>
    <m/>
    <m/>
    <b v="1"/>
    <m/>
    <b v="1"/>
    <m/>
    <b v="1"/>
    <b v="1"/>
    <m/>
    <m/>
    <n v="354"/>
    <n v="1460"/>
    <n v="3358"/>
    <n v="1"/>
    <n v="4"/>
    <n v="2"/>
    <n v="1"/>
    <b v="1"/>
    <m/>
    <m/>
    <m/>
    <m/>
    <m/>
    <m/>
    <m/>
    <m/>
    <m/>
    <m/>
    <m/>
    <m/>
    <m/>
    <m/>
    <m/>
    <m/>
    <s v="T103PMOBILE"/>
    <s v="6 FD MERCHANT TRAINING"/>
    <s v="MERCHANT TRAINING"/>
    <s v="COMPLETE"/>
    <s v="4 - SIGNIFICANT"/>
    <s v="ASSIGNED"/>
    <s v="UNIT 1 181 AIRDS RD"/>
    <s v=" "/>
    <s v="LEUMEAH"/>
    <s v="Fri 22/11/2019 18:24"/>
    <s v="Thu 14/11/2019 15:23"/>
    <s v="Fri 15/11/2019 09:25"/>
    <x v="156"/>
    <m/>
    <m/>
    <m/>
    <m/>
    <m/>
    <s v="EMAIL"/>
    <s v="SERVICEDESK@KEYCORP.NET"/>
    <s v="LUKE"/>
    <b v="0"/>
    <m/>
    <s v="METRO"/>
    <m/>
    <m/>
    <n v="-34.048231999999999"/>
    <n v="150.83021400000001"/>
    <s v="&lt;21&gt;&lt;/21&gt;&lt;83&gt;21802&lt;/83&gt;"/>
    <s v="T103PMOBILE"/>
    <n v="0"/>
    <n v="0"/>
  </r>
  <r>
    <s v="20191110346"/>
    <x v="0"/>
    <s v="25276504"/>
    <s v="01"/>
    <s v="42298585307882"/>
    <s v="25276504"/>
    <x v="2"/>
    <x v="0"/>
    <b v="0"/>
    <s v="CAFE CHOCOLAT MLC CENT"/>
    <s v="2000"/>
    <x v="123"/>
    <m/>
    <s v="0411479794"/>
    <s v="F5"/>
    <m/>
    <m/>
    <m/>
    <n v="8010"/>
    <n v="2209"/>
    <n v="8010"/>
    <n v="-2209"/>
    <s v="Thursday "/>
    <m/>
    <s v="UPGRADED TO MOVE5000 29/10/2019 JOB[3218865]"/>
    <m/>
    <b v="0"/>
    <m/>
    <s v="NEW"/>
    <s v="NSW"/>
    <m/>
    <d v="2019-11-14T15:29:06"/>
    <d v="2019-11-14T15:28:58"/>
    <d v="2019-11-14T15:41:39"/>
    <d v="2019-11-15T09:30:00"/>
    <n v="0"/>
    <d v="2019-11-15T11:20:00"/>
    <n v="0"/>
    <m/>
    <m/>
    <d v="2019-11-15T11:20:00"/>
    <n v="0"/>
    <d v="2019-11-15T08:32:00"/>
    <n v="0"/>
    <d v="2019-11-15T08:40:00"/>
    <n v="0"/>
    <d v="2019-11-15T08:40:54"/>
    <m/>
    <b v="0"/>
    <b v="1"/>
    <m/>
    <b v="1"/>
    <m/>
    <m/>
    <m/>
    <b v="1"/>
    <m/>
    <b v="1"/>
    <m/>
    <b v="1"/>
    <b v="1"/>
    <n v="1"/>
    <m/>
    <n v="419"/>
    <n v="1771"/>
    <n v="5322"/>
    <n v="1"/>
    <n v="4"/>
    <n v="24"/>
    <n v="1"/>
    <b v="1"/>
    <m/>
    <m/>
    <m/>
    <m/>
    <m/>
    <m/>
    <m/>
    <m/>
    <m/>
    <m/>
    <m/>
    <m/>
    <m/>
    <m/>
    <m/>
    <s v="PROCOM SYDNEY - EDDY GENEL"/>
    <s v="FDM MOVE5000"/>
    <s v="COMMUNICATION"/>
    <s v="HOST RESPONSE ERROR"/>
    <s v="COMPLETE"/>
    <s v="4 - SIGNIFICANT"/>
    <s v="FSP ONSITE"/>
    <s v="SHOP 6 19 MARTIN PL"/>
    <s v=" "/>
    <s v="SYDNEY"/>
    <s v="Fri 22/11/2019 18:24"/>
    <s v="Thu 14/11/2019 15:28"/>
    <s v="Fri 15/11/2019 09:30"/>
    <x v="157"/>
    <d v="2019-11-15T11:20:00"/>
    <m/>
    <d v="2019-11-15T11:20:00"/>
    <d v="2019-11-15T08:32:00"/>
    <d v="2019-11-15T08:40:00"/>
    <s v="EMAIL"/>
    <s v="SYDNEY@PROCOM.NET.AU"/>
    <m/>
    <b v="1"/>
    <s v="0426272585"/>
    <s v="METRO"/>
    <m/>
    <m/>
    <n v="-33.868426999999997"/>
    <n v="151.20921730000001"/>
    <s v="&lt;21&gt;&lt;/21&gt;&lt;83&gt;&lt;/83&gt;&lt;130&gt;&lt;/130&gt;"/>
    <s v="MOVE5000"/>
    <n v="1"/>
    <n v="0"/>
  </r>
  <r>
    <s v="20191110347"/>
    <x v="0"/>
    <s v="25611301"/>
    <s v="01"/>
    <s v="006257430"/>
    <s v="25611301"/>
    <x v="2"/>
    <x v="0"/>
    <b v="0"/>
    <s v="TURTLE BEACH RESORT"/>
    <s v="4218"/>
    <x v="124"/>
    <m/>
    <s v="0414595926"/>
    <s v="F5"/>
    <m/>
    <m/>
    <m/>
    <n v="8008"/>
    <n v="320"/>
    <n v="8008"/>
    <n v="8008"/>
    <s v="Thursday 10:30-22:30"/>
    <m/>
    <s v="INSTALLED MOVE5000 12/11/2019 JOB[3225676]"/>
    <m/>
    <b v="0"/>
    <m/>
    <s v="NEW"/>
    <s v="QLD"/>
    <m/>
    <d v="2019-11-14T15:30:13"/>
    <d v="2019-11-14T15:29:50"/>
    <d v="2019-11-14T15:38:45"/>
    <d v="2019-11-15T15:30:00"/>
    <n v="-60"/>
    <m/>
    <m/>
    <m/>
    <m/>
    <m/>
    <m/>
    <m/>
    <m/>
    <m/>
    <m/>
    <d v="2019-11-14T15:39:06"/>
    <m/>
    <b v="0"/>
    <b v="1"/>
    <m/>
    <b v="1"/>
    <m/>
    <m/>
    <m/>
    <b v="1"/>
    <m/>
    <b v="1"/>
    <m/>
    <b v="1"/>
    <b v="1"/>
    <m/>
    <m/>
    <n v="419"/>
    <n v="1250"/>
    <n v="3689"/>
    <n v="1"/>
    <n v="4"/>
    <n v="2"/>
    <n v="3"/>
    <b v="1"/>
    <m/>
    <m/>
    <m/>
    <m/>
    <m/>
    <m/>
    <m/>
    <m/>
    <m/>
    <m/>
    <m/>
    <m/>
    <m/>
    <m/>
    <m/>
    <m/>
    <s v="FDM MOVE5000"/>
    <s v="HOW DO I"/>
    <s v="REFUND"/>
    <s v="COMPLETE"/>
    <s v="4 - SIGNIFICANT"/>
    <s v="ASSIGNED"/>
    <s v="2346 GOLD COAST HWY"/>
    <s v=" "/>
    <s v="MERMAID BEACH"/>
    <s v="Fri 22/11/2019 18:24"/>
    <s v="Thu 14/11/2019 15:29"/>
    <s v="Fri 15/11/2019 15:30"/>
    <x v="158"/>
    <m/>
    <m/>
    <m/>
    <m/>
    <m/>
    <s v="EMAIL"/>
    <s v="SERVICEDESK@KEYCORP.NET"/>
    <s v="LUKE"/>
    <b v="0"/>
    <m/>
    <s v="PROVINCIAL"/>
    <m/>
    <m/>
    <n v="-28.050674600000001"/>
    <n v="153.4353778"/>
    <s v="&lt;21&gt;&lt;/21&gt;&lt;83&gt;&lt;/83&gt;&lt;130&gt;&lt;/130&gt;"/>
    <s v="MOVE5000"/>
    <n v="0"/>
    <n v="0"/>
  </r>
  <r>
    <s v="20191110352"/>
    <x v="0"/>
    <s v="99400"/>
    <s v="01"/>
    <s v="DEFAULT"/>
    <s v="99400"/>
    <x v="8"/>
    <x v="1"/>
    <b v="0"/>
    <s v="INGENICO INTERNATIONAL "/>
    <s v="2085"/>
    <x v="3"/>
    <m/>
    <s v="02 9997 0930"/>
    <s v="FD"/>
    <m/>
    <m/>
    <m/>
    <n v="8007"/>
    <n v="320"/>
    <n v="8007"/>
    <n v="8007"/>
    <m/>
    <s v="HANGUPCALL"/>
    <m/>
    <m/>
    <b v="0"/>
    <m/>
    <s v="NEW"/>
    <s v="NSW"/>
    <m/>
    <d v="2019-11-14T15:32:59"/>
    <d v="2019-11-14T15:32:59"/>
    <d v="2019-11-14T15:32:59"/>
    <m/>
    <m/>
    <m/>
    <m/>
    <m/>
    <m/>
    <m/>
    <m/>
    <d v="2019-11-14T15:32:59"/>
    <n v="0"/>
    <d v="2019-11-14T15:32:59"/>
    <n v="0"/>
    <d v="2019-11-14T15:32:59"/>
    <m/>
    <b v="0"/>
    <b v="1"/>
    <m/>
    <b v="1"/>
    <m/>
    <m/>
    <m/>
    <b v="1"/>
    <m/>
    <b v="0"/>
    <m/>
    <b v="0"/>
    <b v="1"/>
    <m/>
    <m/>
    <n v="196"/>
    <n v="1235"/>
    <n v="3576"/>
    <n v="1"/>
    <n v="4"/>
    <n v="1"/>
    <n v="1"/>
    <b v="1"/>
    <m/>
    <m/>
    <m/>
    <m/>
    <m/>
    <m/>
    <m/>
    <m/>
    <m/>
    <m/>
    <m/>
    <m/>
    <m/>
    <m/>
    <m/>
    <m/>
    <s v="HANG UP"/>
    <s v="HANG UP."/>
    <s v="HANG UP."/>
    <s v="COMPLETE"/>
    <s v="4 - SIGNIFICANT"/>
    <s v="NEW"/>
    <s v="SUITE 1/3 MINNA CLOSE "/>
    <m/>
    <s v="BELROSE "/>
    <s v="Fri 22/11/2019 18:24"/>
    <s v="Thu 14/11/2019 15:32"/>
    <m/>
    <x v="14"/>
    <m/>
    <m/>
    <m/>
    <d v="2019-11-14T15:32:59"/>
    <d v="2019-11-14T15:32:59"/>
    <s v="EMAIL"/>
    <s v="SERVICEDESK@KEYCORP.NET"/>
    <s v="LUKE"/>
    <b v="0"/>
    <m/>
    <s v="METRO"/>
    <m/>
    <m/>
    <n v="-33.703378299999997"/>
    <n v="151.2086505"/>
    <s v="&lt;21&gt;&lt;/21&gt;&lt;83&gt;&lt;/83&gt;&lt;130&gt;&lt;/130&gt;"/>
    <s v="MISC"/>
    <n v="0"/>
    <n v="0"/>
  </r>
  <r>
    <s v="20191110361"/>
    <x v="0"/>
    <s v="64050101"/>
    <s v="01"/>
    <s v="04127569"/>
    <s v="64050101"/>
    <x v="2"/>
    <x v="0"/>
    <b v="0"/>
    <s v="PERTH HEALTH"/>
    <s v="6021"/>
    <x v="27"/>
    <m/>
    <s v="0892402088"/>
    <s v="FT"/>
    <m/>
    <m/>
    <m/>
    <n v="8009"/>
    <n v="6011"/>
    <n v="8009"/>
    <n v="-6011"/>
    <s v="Thursday "/>
    <m/>
    <s v="UPGRADED TO XAC T103 05/08/2015 JOB[2132765]"/>
    <m/>
    <b v="0"/>
    <m/>
    <s v="NEW"/>
    <s v="WA"/>
    <m/>
    <d v="2019-11-14T15:38:13"/>
    <d v="2019-11-14T15:38:00"/>
    <d v="2019-11-14T15:51:04"/>
    <d v="2019-11-14T19:40:00"/>
    <n v="-180"/>
    <d v="2019-11-14T20:00:00"/>
    <n v="-180"/>
    <m/>
    <m/>
    <d v="2019-11-14T20:00:00"/>
    <n v="-180"/>
    <d v="2019-11-14T17:10:00"/>
    <n v="-180"/>
    <d v="2019-11-14T17:40:00"/>
    <n v="-180"/>
    <d v="2019-11-14T17:38:12"/>
    <m/>
    <b v="0"/>
    <b v="1"/>
    <m/>
    <b v="1"/>
    <m/>
    <m/>
    <m/>
    <b v="1"/>
    <m/>
    <b v="1"/>
    <m/>
    <b v="1"/>
    <b v="1"/>
    <n v="1"/>
    <m/>
    <n v="353"/>
    <n v="1455"/>
    <n v="4172"/>
    <n v="1"/>
    <n v="4"/>
    <n v="2"/>
    <n v="1"/>
    <b v="1"/>
    <m/>
    <m/>
    <m/>
    <m/>
    <m/>
    <m/>
    <m/>
    <m/>
    <m/>
    <m/>
    <m/>
    <m/>
    <m/>
    <m/>
    <m/>
    <s v="PROCOM HOLDINGS :ZORAM"/>
    <s v="XAC T103"/>
    <s v="1 FD HARDWARE"/>
    <s v="TERMINAL - DEAD"/>
    <s v="COMPLETE"/>
    <s v="4 - SIGNIFICANT"/>
    <s v="ASSIGNED"/>
    <s v="1 CORBUSIER PLACE"/>
    <s v=" "/>
    <s v="BALCATTA"/>
    <s v="Fri 22/11/2019 18:24"/>
    <s v="Thu 14/11/2019 15:38"/>
    <s v="Thu 14/11/2019 19:40"/>
    <x v="159"/>
    <d v="2019-11-14T17:00:00"/>
    <m/>
    <d v="2019-11-14T17:00:00"/>
    <d v="2019-11-14T14:10:00"/>
    <d v="2019-11-14T14:40:00"/>
    <s v="EMAIL"/>
    <s v="JOBS@PROCOM.NET.AU"/>
    <s v="ZORAM AITKEN"/>
    <b v="1"/>
    <s v="0488799908"/>
    <s v="METRO"/>
    <m/>
    <m/>
    <n v="-31.862921"/>
    <n v="115.81368999999999"/>
    <s v="&lt;21&gt;&lt;/21&gt;&lt;83&gt;18373&lt;/83&gt;"/>
    <s v="XAC T103"/>
    <n v="1"/>
    <n v="0"/>
  </r>
  <r>
    <s v="20191110363"/>
    <x v="0"/>
    <s v="50637449"/>
    <s v="01"/>
    <s v="42298585483691"/>
    <s v="50637449"/>
    <x v="51"/>
    <x v="0"/>
    <b v="0"/>
    <s v="RIVIERA ON RUTHVEN MOTEL"/>
    <s v="4217"/>
    <x v="125"/>
    <m/>
    <s v="0400332163"/>
    <s v="F5"/>
    <m/>
    <m/>
    <m/>
    <n v="8005"/>
    <n v="320"/>
    <n v="8005"/>
    <n v="8005"/>
    <s v="Thursday 08:30-17:30"/>
    <m/>
    <s v="INSTALLED MOVE5000 26/09/2019 JOB[3189183]"/>
    <m/>
    <b v="0"/>
    <m/>
    <s v="NEW"/>
    <s v="QLD"/>
    <m/>
    <d v="2019-11-14T15:39:04"/>
    <d v="2019-11-14T15:38:42"/>
    <d v="2019-11-14T15:51:00"/>
    <d v="2019-11-15T15:40:00"/>
    <n v="-60"/>
    <m/>
    <m/>
    <m/>
    <m/>
    <m/>
    <m/>
    <m/>
    <m/>
    <m/>
    <m/>
    <d v="2019-11-15T11:03:29"/>
    <m/>
    <b v="0"/>
    <b v="1"/>
    <m/>
    <b v="1"/>
    <m/>
    <m/>
    <m/>
    <b v="1"/>
    <m/>
    <b v="1"/>
    <m/>
    <b v="1"/>
    <b v="1"/>
    <m/>
    <m/>
    <n v="419"/>
    <n v="1250"/>
    <n v="3703"/>
    <n v="1"/>
    <n v="4"/>
    <n v="2"/>
    <n v="3"/>
    <b v="1"/>
    <m/>
    <m/>
    <m/>
    <m/>
    <m/>
    <m/>
    <m/>
    <m/>
    <m/>
    <m/>
    <m/>
    <m/>
    <m/>
    <m/>
    <m/>
    <m/>
    <s v="FDM MOVE5000"/>
    <s v="HOW DO I"/>
    <s v="SETTLEMENT"/>
    <s v="COMPLETE"/>
    <s v="4 - SIGNIFICANT"/>
    <s v="ASSIGNED"/>
    <s v="36/25 TRISTAN CRT"/>
    <s v=" "/>
    <s v="BENOWA"/>
    <s v="Fri 22/11/2019 18:24"/>
    <s v="Thu 14/11/2019 15:38"/>
    <s v="Fri 15/11/2019 15:40"/>
    <x v="61"/>
    <m/>
    <m/>
    <m/>
    <m/>
    <m/>
    <s v="EMAIL"/>
    <s v="SERVICEDESK@KEYCORP.NET"/>
    <s v="LUKE"/>
    <b v="0"/>
    <m/>
    <s v="PROVINCIAL"/>
    <m/>
    <m/>
    <n v="-28.000606300000001"/>
    <n v="153.39650130000001"/>
    <s v="&lt;21&gt;&lt;/21&gt;&lt;83&gt;&lt;/83&gt;&lt;130&gt;&lt;/130&gt;"/>
    <s v="MOVE5000"/>
    <n v="0"/>
    <n v="0"/>
  </r>
  <r>
    <s v="20191110380"/>
    <x v="1"/>
    <s v="25528800"/>
    <s v="01"/>
    <s v="42298585346211"/>
    <s v="25528800"/>
    <x v="2"/>
    <x v="0"/>
    <b v="0"/>
    <s v="LYNDONS MACKAY"/>
    <s v="4740"/>
    <x v="47"/>
    <m/>
    <s v="0749525667"/>
    <s v="F5"/>
    <m/>
    <m/>
    <m/>
    <n v="8002"/>
    <n v="4850"/>
    <n v="8002"/>
    <n v="-4850"/>
    <s v="Thursday "/>
    <m/>
    <s v="INSTALLED MOVE5000 03/06/2019 JOB[3124474]"/>
    <m/>
    <b v="0"/>
    <m/>
    <s v="NEW"/>
    <s v="QLD"/>
    <m/>
    <d v="2019-11-14T15:50:05"/>
    <d v="2019-11-14T15:49:27"/>
    <d v="2019-11-14T16:06:59"/>
    <d v="2019-11-15T15:50:00"/>
    <n v="-60"/>
    <d v="2019-11-15T15:50:00"/>
    <n v="-60"/>
    <m/>
    <m/>
    <d v="2019-11-15T15:50:00"/>
    <n v="-60"/>
    <d v="2019-11-15T09:29:00"/>
    <n v="-60"/>
    <d v="2019-11-15T09:45:00"/>
    <n v="-60"/>
    <d v="2019-11-15T09:47:09"/>
    <m/>
    <b v="0"/>
    <b v="1"/>
    <m/>
    <b v="1"/>
    <m/>
    <m/>
    <m/>
    <b v="1"/>
    <m/>
    <b v="1"/>
    <m/>
    <b v="1"/>
    <b v="1"/>
    <n v="4"/>
    <m/>
    <n v="419"/>
    <n v="1250"/>
    <n v="3703"/>
    <n v="1"/>
    <n v="4"/>
    <n v="24"/>
    <n v="3"/>
    <b v="1"/>
    <m/>
    <m/>
    <m/>
    <m/>
    <m/>
    <m/>
    <m/>
    <m/>
    <m/>
    <m/>
    <m/>
    <m/>
    <m/>
    <m/>
    <m/>
    <s v="AZSTAR MACKAY"/>
    <s v="FDM MOVE5000"/>
    <s v="HOW DO I"/>
    <s v="SETTLEMENT"/>
    <s v="COMPLETE"/>
    <s v="4 - SIGNIFICANT"/>
    <s v="FSP ONSITE"/>
    <s v="6 TRACEY STREET"/>
    <s v=" "/>
    <s v="MACKAY"/>
    <s v="Fri 22/11/2019 18:24"/>
    <s v="Thu 14/11/2019 15:49"/>
    <s v="Fri 15/11/2019 15:50"/>
    <x v="160"/>
    <d v="2019-11-15T14:50:00"/>
    <m/>
    <d v="2019-11-15T14:50:00"/>
    <d v="2019-11-15T08:29:00"/>
    <d v="2019-11-15T08:45:00"/>
    <s v="EMAIL"/>
    <s v="BAMBORA@AZSTAR.COM.AU"/>
    <m/>
    <b v="1"/>
    <s v="0448205000"/>
    <s v="PROVINCIAL"/>
    <m/>
    <m/>
    <n v="-21.172519699999999"/>
    <n v="149.1708983"/>
    <s v="&lt;21&gt;&lt;/21&gt;&lt;83&gt;&lt;/83&gt;"/>
    <s v="MOVE5000"/>
    <n v="1"/>
    <n v="0"/>
  </r>
  <r>
    <s v="20191110393"/>
    <x v="0"/>
    <s v="50636725"/>
    <s v="01"/>
    <s v="42298585478337"/>
    <s v="50636725"/>
    <x v="52"/>
    <x v="0"/>
    <b v="0"/>
    <s v="CIGNALL COOMERA"/>
    <s v="4209"/>
    <x v="126"/>
    <m/>
    <s v="0416305235"/>
    <s v="F5"/>
    <m/>
    <m/>
    <m/>
    <n v="8001"/>
    <n v="320"/>
    <n v="8001"/>
    <n v="8001"/>
    <s v="Thursday "/>
    <m/>
    <s v="INSTALLED MOVE5000 01/08/2019 JOB[3162508]"/>
    <m/>
    <b v="0"/>
    <m/>
    <s v="NEW"/>
    <s v="QLD"/>
    <m/>
    <d v="2019-11-14T15:58:55"/>
    <d v="2019-11-14T15:57:18"/>
    <d v="2019-11-14T16:13:47"/>
    <d v="2019-11-17T16:00:00"/>
    <n v="-60"/>
    <m/>
    <m/>
    <m/>
    <m/>
    <m/>
    <m/>
    <m/>
    <m/>
    <m/>
    <m/>
    <d v="2019-11-14T16:15:18"/>
    <m/>
    <b v="0"/>
    <b v="1"/>
    <m/>
    <b v="1"/>
    <m/>
    <m/>
    <m/>
    <b v="1"/>
    <m/>
    <b v="1"/>
    <m/>
    <b v="1"/>
    <b v="1"/>
    <m/>
    <m/>
    <n v="419"/>
    <n v="1250"/>
    <n v="3703"/>
    <n v="1"/>
    <n v="4"/>
    <n v="2"/>
    <n v="4"/>
    <b v="1"/>
    <m/>
    <m/>
    <m/>
    <m/>
    <m/>
    <m/>
    <m/>
    <m/>
    <m/>
    <m/>
    <m/>
    <m/>
    <m/>
    <m/>
    <m/>
    <m/>
    <s v="FDM MOVE5000"/>
    <s v="HOW DO I"/>
    <s v="SETTLEMENT"/>
    <s v="COMPLETE"/>
    <s v="4 - SIGNIFICANT"/>
    <s v="ASSIGNED"/>
    <s v="B2 COOMERA SQUARE CORNER DAYS AND OLD COACH ROAD"/>
    <s v=" "/>
    <s v="UPPER COOMERA"/>
    <s v="Fri 22/11/2019 18:24"/>
    <s v="Thu 14/11/2019 15:57"/>
    <s v="Sun 17/11/2019 16:00"/>
    <x v="161"/>
    <m/>
    <m/>
    <m/>
    <m/>
    <m/>
    <s v="EMAIL"/>
    <s v="SERVICEDESK@KEYCORP.NET"/>
    <s v="LUKE"/>
    <b v="0"/>
    <m/>
    <s v="REMOTE"/>
    <m/>
    <m/>
    <n v="-27.851390299999998"/>
    <n v="153.3005761"/>
    <s v="&lt;21&gt;&lt;/21&gt;&lt;83&gt;&lt;/83&gt;&lt;130&gt;&lt;/130&gt;"/>
    <s v="MOVE5000"/>
    <n v="0"/>
    <n v="0"/>
  </r>
  <r>
    <s v="20191110397"/>
    <x v="0"/>
    <s v="99400"/>
    <s v="01"/>
    <s v="DEFAULT"/>
    <s v="99400"/>
    <x v="2"/>
    <x v="0"/>
    <b v="0"/>
    <s v="INGENICO INTERNATIONAL "/>
    <s v="2085"/>
    <x v="3"/>
    <m/>
    <s v="02 9997 0930"/>
    <s v="FD"/>
    <m/>
    <m/>
    <m/>
    <n v="8011"/>
    <n v="320"/>
    <n v="8011"/>
    <n v="8011"/>
    <s v="Thursday 09:00-17:30"/>
    <m/>
    <s v="INSTALLED VX570 08/08/2009 JOB[1043076]"/>
    <m/>
    <b v="0"/>
    <m/>
    <s v="NEW"/>
    <s v="NSW"/>
    <m/>
    <d v="2019-11-14T16:02:43"/>
    <d v="2019-11-14T16:02:38"/>
    <d v="2019-11-14T16:04:50"/>
    <d v="2019-11-15T11:35:00"/>
    <n v="0"/>
    <m/>
    <m/>
    <m/>
    <m/>
    <m/>
    <m/>
    <m/>
    <m/>
    <m/>
    <m/>
    <d v="2019-11-14T16:05:43"/>
    <m/>
    <b v="0"/>
    <b v="1"/>
    <m/>
    <b v="1"/>
    <m/>
    <m/>
    <m/>
    <b v="1"/>
    <m/>
    <b v="1"/>
    <m/>
    <b v="1"/>
    <b v="1"/>
    <m/>
    <m/>
    <n v="212"/>
    <n v="1459"/>
    <n v="4183"/>
    <n v="1"/>
    <n v="4"/>
    <n v="2"/>
    <n v="1"/>
    <b v="1"/>
    <m/>
    <m/>
    <m/>
    <m/>
    <m/>
    <m/>
    <m/>
    <m/>
    <m/>
    <m/>
    <m/>
    <m/>
    <m/>
    <m/>
    <m/>
    <m/>
    <s v="VX570"/>
    <s v="5 FD MISC"/>
    <s v="TRANSFER TO MERCHANT SERVICES"/>
    <s v="COMPLETE"/>
    <s v="4 - SIGNIFICANT"/>
    <s v="ASSIGNED"/>
    <s v="SUITE 1/3 MINNA CLOSE "/>
    <m/>
    <s v="BELROSE "/>
    <s v="Fri 22/11/2019 18:24"/>
    <s v="Thu 14/11/2019 16:02"/>
    <s v="Fri 15/11/2019 11:35"/>
    <x v="132"/>
    <m/>
    <m/>
    <m/>
    <m/>
    <m/>
    <s v="EMAIL"/>
    <s v="SERVICEDESK@KEYCORP.NET"/>
    <s v="LUKE"/>
    <b v="0"/>
    <m/>
    <s v="METRO"/>
    <m/>
    <m/>
    <n v="-33.703378299999997"/>
    <n v="151.2086505"/>
    <s v="&lt;21&gt;&lt;/21&gt;&lt;83&gt;&lt;/83&gt;&lt;130&gt;&lt;/130&gt;"/>
    <s v="MISC"/>
    <n v="0"/>
    <n v="0"/>
  </r>
  <r>
    <s v="20191110407"/>
    <x v="0"/>
    <s v="99400"/>
    <s v="01"/>
    <s v="DEFAULT"/>
    <s v="99400"/>
    <x v="2"/>
    <x v="0"/>
    <b v="0"/>
    <s v="INGENICO INTERNATIONAL "/>
    <s v="2085"/>
    <x v="3"/>
    <m/>
    <s v="02 9997 0930"/>
    <s v="FD"/>
    <m/>
    <m/>
    <m/>
    <n v="8004"/>
    <n v="320"/>
    <n v="8004"/>
    <n v="8004"/>
    <s v="Thursday 09:00-17:30"/>
    <m/>
    <s v="INSTALLED VX570 08/08/2009 JOB[1043076]"/>
    <m/>
    <b v="0"/>
    <m/>
    <s v="NEW"/>
    <s v="NSW"/>
    <m/>
    <d v="2019-11-14T16:11:22"/>
    <d v="2019-11-14T16:11:08"/>
    <d v="2019-11-14T16:13:44"/>
    <d v="2019-11-15T11:45:00"/>
    <n v="0"/>
    <m/>
    <m/>
    <m/>
    <m/>
    <m/>
    <m/>
    <m/>
    <m/>
    <m/>
    <m/>
    <d v="2019-11-14T16:18:06"/>
    <m/>
    <b v="0"/>
    <b v="1"/>
    <m/>
    <b v="1"/>
    <m/>
    <m/>
    <m/>
    <b v="1"/>
    <m/>
    <b v="1"/>
    <m/>
    <b v="1"/>
    <b v="1"/>
    <m/>
    <m/>
    <n v="212"/>
    <n v="1458"/>
    <n v="3284"/>
    <n v="1"/>
    <n v="4"/>
    <n v="2"/>
    <n v="1"/>
    <b v="1"/>
    <m/>
    <m/>
    <m/>
    <m/>
    <m/>
    <m/>
    <m/>
    <m/>
    <m/>
    <m/>
    <m/>
    <m/>
    <m/>
    <m/>
    <m/>
    <m/>
    <s v="VX570"/>
    <s v="4 FD ITEM REQUEST"/>
    <s v="STATIONERY ORDER"/>
    <s v="COMPLETE"/>
    <s v="4 - SIGNIFICANT"/>
    <s v="ASSIGNED"/>
    <s v="SUITE 1/3 MINNA CLOSE "/>
    <m/>
    <s v="BELROSE "/>
    <s v="Fri 22/11/2019 18:24"/>
    <s v="Thu 14/11/2019 16:11"/>
    <s v="Fri 15/11/2019 11:45"/>
    <x v="162"/>
    <m/>
    <m/>
    <m/>
    <m/>
    <m/>
    <s v="EMAIL"/>
    <s v="SERVICEDESK@KEYCORP.NET"/>
    <s v="LUKE"/>
    <b v="0"/>
    <m/>
    <s v="METRO"/>
    <m/>
    <m/>
    <n v="-33.703378299999997"/>
    <n v="151.2086505"/>
    <s v="&lt;21&gt;&lt;/21&gt;&lt;83&gt;&lt;/83&gt;&lt;130&gt;&lt;/130&gt;"/>
    <s v="MISC"/>
    <n v="0"/>
    <n v="0"/>
  </r>
  <r>
    <s v="20191110417"/>
    <x v="0"/>
    <s v="99400"/>
    <s v="01"/>
    <s v="DEFAULT"/>
    <s v="99400"/>
    <x v="2"/>
    <x v="0"/>
    <b v="0"/>
    <s v="INGENICO INTERNATIONAL "/>
    <s v="2085"/>
    <x v="3"/>
    <m/>
    <s v="02 9997 0930"/>
    <s v="FD"/>
    <m/>
    <m/>
    <m/>
    <n v="8008"/>
    <n v="320"/>
    <n v="8008"/>
    <n v="1329"/>
    <s v="Thursday 09:00-17:30"/>
    <m/>
    <s v="INSTALLED VX570 08/08/2009 JOB[1043076]"/>
    <m/>
    <b v="0"/>
    <m/>
    <s v="NEW"/>
    <s v="NSW"/>
    <m/>
    <m/>
    <d v="2019-11-14T16:15:54"/>
    <d v="2019-11-15T11:01:49"/>
    <d v="2019-11-15T11:45:00"/>
    <n v="0"/>
    <m/>
    <m/>
    <m/>
    <m/>
    <m/>
    <m/>
    <m/>
    <m/>
    <m/>
    <m/>
    <d v="2019-11-18T08:37:01"/>
    <m/>
    <b v="0"/>
    <b v="1"/>
    <m/>
    <b v="1"/>
    <m/>
    <m/>
    <m/>
    <b v="1"/>
    <m/>
    <b v="1"/>
    <m/>
    <b v="1"/>
    <b v="1"/>
    <m/>
    <m/>
    <n v="212"/>
    <n v="1459"/>
    <n v="4139"/>
    <n v="3"/>
    <n v="4"/>
    <n v="2"/>
    <n v="1"/>
    <b v="0"/>
    <m/>
    <m/>
    <m/>
    <m/>
    <m/>
    <m/>
    <m/>
    <m/>
    <m/>
    <m/>
    <m/>
    <m/>
    <m/>
    <m/>
    <n v="15"/>
    <m/>
    <s v="VX570"/>
    <s v="5 FD MISC"/>
    <s v="HANGUP"/>
    <s v="CANCELLED"/>
    <s v="4 - SIGNIFICANT"/>
    <s v="ASSIGNED"/>
    <s v="SUITE 1/3 MINNA CLOSE "/>
    <m/>
    <s v="BELROSE "/>
    <s v="Fri 22/11/2019 18:24"/>
    <s v="Thu 14/11/2019 16:15"/>
    <s v="Fri 15/11/2019 11:45"/>
    <x v="162"/>
    <m/>
    <m/>
    <m/>
    <m/>
    <m/>
    <s v="EMAIL"/>
    <s v="SERVICEDESK@KEYCORP.NET"/>
    <s v="LUKE"/>
    <b v="0"/>
    <m/>
    <s v="METRO"/>
    <m/>
    <m/>
    <n v="-33.703378299999997"/>
    <n v="151.2086505"/>
    <s v="&lt;21&gt;&lt;/21&gt;&lt;83&gt;&lt;/83&gt;&lt;130&gt;&lt;/130&gt;"/>
    <s v="MISC"/>
    <n v="0"/>
    <n v="0"/>
  </r>
  <r>
    <s v="20191110426"/>
    <x v="1"/>
    <s v="50636337"/>
    <s v="01"/>
    <s v="42298585474401"/>
    <s v="50636337"/>
    <x v="5"/>
    <x v="0"/>
    <b v="0"/>
    <s v="SONIC INDEX PTY LTD"/>
    <s v="2481"/>
    <x v="127"/>
    <m/>
    <s v="0416111067"/>
    <s v="F6"/>
    <m/>
    <m/>
    <m/>
    <n v="8010"/>
    <n v="320"/>
    <n v="8010"/>
    <n v="8010"/>
    <s v="Thursday "/>
    <m/>
    <s v="INSTALLED MOVE5000INT 18/07/2019 JOB[3155099]"/>
    <m/>
    <b v="0"/>
    <m/>
    <s v="NEW"/>
    <s v="NSW"/>
    <m/>
    <d v="2019-11-14T16:20:22"/>
    <d v="2019-11-14T16:19:15"/>
    <d v="2019-11-14T16:31:34"/>
    <d v="2019-11-17T16:20:00"/>
    <n v="0"/>
    <m/>
    <m/>
    <m/>
    <m/>
    <m/>
    <m/>
    <m/>
    <m/>
    <m/>
    <m/>
    <d v="2019-11-14T16:32:24"/>
    <m/>
    <b v="0"/>
    <b v="1"/>
    <m/>
    <b v="1"/>
    <m/>
    <m/>
    <m/>
    <b v="1"/>
    <m/>
    <b v="1"/>
    <m/>
    <b v="1"/>
    <b v="1"/>
    <m/>
    <m/>
    <n v="420"/>
    <n v="1555"/>
    <n v="4528"/>
    <n v="1"/>
    <n v="4"/>
    <n v="2"/>
    <n v="4"/>
    <b v="1"/>
    <m/>
    <m/>
    <m/>
    <m/>
    <m/>
    <m/>
    <m/>
    <m/>
    <m/>
    <m/>
    <m/>
    <m/>
    <m/>
    <m/>
    <m/>
    <m/>
    <s v="FDM MOVE5000INT"/>
    <s v="PIN PAD"/>
    <s v="SIGNON REQUIRED"/>
    <s v="COMPLETE"/>
    <s v="4 - SIGNIFICANT"/>
    <s v="ASSIGNED"/>
    <s v="7 23 JONSON ST"/>
    <s v=" "/>
    <s v="BYRON BAY"/>
    <s v="Fri 22/11/2019 18:24"/>
    <s v="Thu 14/11/2019 16:19"/>
    <s v="Sun 17/11/2019 16:20"/>
    <x v="163"/>
    <m/>
    <m/>
    <m/>
    <m/>
    <m/>
    <s v="EMAIL"/>
    <s v="SERVICEDESK@KEYCORP.NET"/>
    <s v="LUKE"/>
    <b v="0"/>
    <m/>
    <s v="REMOTE"/>
    <m/>
    <m/>
    <n v="-28.642601899999999"/>
    <n v="153.6126573"/>
    <s v="&lt;21/&gt;&lt;83/&gt;&lt;130/&gt;&lt;38/&gt;&lt;71/&gt;&lt;40/&gt;&lt;41/&gt;&lt;68/&gt;&lt;46/&gt;&lt;72/&gt;&lt;73/&gt;&lt;74/&gt;&lt;75/&gt;&lt;76/&gt;&lt;77/&gt;&lt;58/&gt;&lt;59/&gt;&lt;60/&gt;&lt;61/&gt;&lt;62/&gt;&lt;63/&gt;&lt;64/&gt;&lt;65/&gt;&lt;66/&gt;&lt;131&gt;USB&lt;/131&gt;&lt;132&gt;PC-Eftpos&lt;/132&gt;"/>
    <s v="MOVE5000INT"/>
    <n v="0"/>
    <n v="0"/>
  </r>
  <r>
    <s v="20191110445"/>
    <x v="0"/>
    <s v="50637283"/>
    <s v="01"/>
    <s v="42298585482933"/>
    <s v="50637283"/>
    <x v="53"/>
    <x v="0"/>
    <b v="0"/>
    <s v="GARLOS PIES PTY LTD"/>
    <s v="2208"/>
    <x v="128"/>
    <m/>
    <s v="0405793725"/>
    <s v="F6"/>
    <m/>
    <m/>
    <m/>
    <n v="8005"/>
    <n v="2214"/>
    <n v="8005"/>
    <n v="-2214"/>
    <s v="Thursday "/>
    <m/>
    <s v="INSTALLED MOVE5000INT 12/09/2019 JOB[3184657]"/>
    <m/>
    <b v="0"/>
    <m/>
    <s v="NEW"/>
    <s v="NSW"/>
    <m/>
    <d v="2019-11-14T16:28:10"/>
    <d v="2019-11-14T16:27:54"/>
    <d v="2019-11-14T16:39:32"/>
    <d v="2019-11-15T10:30:00"/>
    <n v="0"/>
    <d v="2019-11-15T12:00:00"/>
    <n v="0"/>
    <m/>
    <m/>
    <d v="2019-11-15T12:00:00"/>
    <n v="0"/>
    <d v="2019-11-15T11:22:00"/>
    <n v="0"/>
    <d v="2019-11-15T11:33:00"/>
    <n v="0"/>
    <d v="2019-11-15T11:33:22"/>
    <m/>
    <b v="0"/>
    <b v="0"/>
    <n v="3"/>
    <b v="1"/>
    <n v="27"/>
    <m/>
    <m/>
    <b v="1"/>
    <m/>
    <b v="1"/>
    <m/>
    <b v="1"/>
    <b v="1"/>
    <n v="1"/>
    <m/>
    <n v="420"/>
    <n v="1555"/>
    <n v="5455"/>
    <n v="1"/>
    <n v="4"/>
    <n v="24"/>
    <n v="1"/>
    <b v="1"/>
    <m/>
    <m/>
    <m/>
    <m/>
    <m/>
    <m/>
    <m/>
    <m/>
    <m/>
    <m/>
    <m/>
    <m/>
    <m/>
    <m/>
    <m/>
    <s v="PROCOM SYDNEY: BARIS CETIN"/>
    <s v="FDM MOVE5000INT"/>
    <s v="PIN PAD"/>
    <s v="PINPAD REBOOTING"/>
    <s v="COMPLETE"/>
    <s v="4 - SIGNIFICANT"/>
    <s v="FSP ONSITE"/>
    <s v="5 GAREMA CCT"/>
    <s v=" "/>
    <s v="KINGSGROVE"/>
    <s v="Fri 22/11/2019 18:24"/>
    <s v="Thu 14/11/2019 16:27"/>
    <s v="Fri 15/11/2019 10:30"/>
    <x v="164"/>
    <d v="2019-11-15T12:00:00"/>
    <m/>
    <d v="2019-11-15T12:00:00"/>
    <d v="2019-11-15T11:22:00"/>
    <d v="2019-11-15T11:33:00"/>
    <s v="EMAIL"/>
    <s v="SYDNEY@PROCOM.NET.AU"/>
    <s v="BARIS CETIN"/>
    <b v="1"/>
    <s v="0410971941"/>
    <s v="METRO"/>
    <m/>
    <m/>
    <n v="-33.936053800000003"/>
    <n v="151.09404979999999"/>
    <s v="&lt;21/&gt;&lt;83/&gt;&lt;130/&gt;&lt;38/&gt;&lt;71/&gt;&lt;40/&gt;&lt;41/&gt;&lt;68/&gt;&lt;46/&gt;&lt;72/&gt;&lt;73/&gt;&lt;74/&gt;&lt;75/&gt;&lt;76/&gt;&lt;77/&gt;&lt;58/&gt;&lt;59/&gt;&lt;60/&gt;&lt;61/&gt;&lt;62/&gt;&lt;63/&gt;&lt;64/&gt;&lt;65/&gt;&lt;66/&gt;&lt;131&gt;SERIAL&lt;/131&gt;&lt;132&gt;PC-Eftpos&lt;/132&gt;"/>
    <s v="MOVE5000INT"/>
    <n v="1"/>
    <n v="0"/>
  </r>
  <r>
    <s v="20191110449"/>
    <x v="0"/>
    <s v="99400"/>
    <s v="01"/>
    <s v="DEFAULT"/>
    <s v="99400"/>
    <x v="8"/>
    <x v="1"/>
    <b v="0"/>
    <s v="INGENICO INTERNATIONAL "/>
    <s v="2085"/>
    <x v="3"/>
    <m/>
    <s v="02 9997 0930"/>
    <s v="FD"/>
    <m/>
    <m/>
    <m/>
    <n v="8011"/>
    <n v="320"/>
    <n v="8011"/>
    <n v="8011"/>
    <m/>
    <s v="HANGUPCALL"/>
    <m/>
    <m/>
    <b v="0"/>
    <m/>
    <s v="NEW"/>
    <s v="NSW"/>
    <m/>
    <d v="2019-11-14T16:29:31"/>
    <d v="2019-11-14T16:29:31"/>
    <d v="2019-11-14T16:29:31"/>
    <m/>
    <m/>
    <m/>
    <m/>
    <m/>
    <m/>
    <m/>
    <m/>
    <d v="2019-11-14T16:29:31"/>
    <n v="0"/>
    <d v="2019-11-14T16:29:31"/>
    <n v="0"/>
    <d v="2019-11-14T16:29:31"/>
    <m/>
    <b v="0"/>
    <b v="1"/>
    <m/>
    <b v="1"/>
    <m/>
    <m/>
    <m/>
    <b v="1"/>
    <m/>
    <b v="0"/>
    <m/>
    <b v="0"/>
    <b v="1"/>
    <m/>
    <m/>
    <n v="196"/>
    <n v="1235"/>
    <n v="3576"/>
    <n v="1"/>
    <n v="4"/>
    <n v="1"/>
    <n v="1"/>
    <b v="1"/>
    <m/>
    <m/>
    <m/>
    <m/>
    <m/>
    <m/>
    <m/>
    <m/>
    <m/>
    <m/>
    <m/>
    <m/>
    <m/>
    <m/>
    <m/>
    <m/>
    <s v="HANG UP"/>
    <s v="HANG UP."/>
    <s v="HANG UP."/>
    <s v="COMPLETE"/>
    <s v="4 - SIGNIFICANT"/>
    <s v="NEW"/>
    <s v="SUITE 1/3 MINNA CLOSE "/>
    <m/>
    <s v="BELROSE "/>
    <s v="Fri 22/11/2019 18:24"/>
    <s v="Thu 14/11/2019 16:29"/>
    <m/>
    <x v="14"/>
    <m/>
    <m/>
    <m/>
    <d v="2019-11-14T16:29:31"/>
    <d v="2019-11-14T16:29:31"/>
    <s v="EMAIL"/>
    <s v="SERVICEDESK@KEYCORP.NET"/>
    <s v="LUKE"/>
    <b v="0"/>
    <m/>
    <s v="METRO"/>
    <m/>
    <m/>
    <n v="-33.703378299999997"/>
    <n v="151.2086505"/>
    <s v="&lt;21&gt;&lt;/21&gt;&lt;83&gt;&lt;/83&gt;&lt;130&gt;&lt;/130&gt;"/>
    <s v="MISC"/>
    <n v="0"/>
    <n v="0"/>
  </r>
  <r>
    <s v="20191110454"/>
    <x v="0"/>
    <s v="50624229"/>
    <s v="01"/>
    <s v="42298585370385"/>
    <s v="50624229"/>
    <x v="2"/>
    <x v="0"/>
    <b v="0"/>
    <s v="ONE STOP MECHANICAL REPAIRS"/>
    <s v="2560"/>
    <x v="2"/>
    <m/>
    <s v="0246275022"/>
    <s v="XM"/>
    <m/>
    <m/>
    <m/>
    <n v="8004"/>
    <n v="320"/>
    <n v="1377"/>
    <n v="1377"/>
    <s v="Thursday "/>
    <m/>
    <s v="INSTALLED T103PMOBILE 04/11/2015 JOB[2234553]"/>
    <m/>
    <b v="0"/>
    <m/>
    <s v="NEW"/>
    <s v="NSW"/>
    <m/>
    <d v="2019-11-14T16:34:52"/>
    <d v="2019-11-14T16:34:38"/>
    <d v="2019-11-18T08:48:53"/>
    <d v="2019-11-15T10:35:00"/>
    <n v="0"/>
    <m/>
    <m/>
    <m/>
    <m/>
    <m/>
    <m/>
    <m/>
    <m/>
    <m/>
    <m/>
    <d v="2019-11-18T08:49:07"/>
    <m/>
    <b v="0"/>
    <b v="1"/>
    <m/>
    <b v="1"/>
    <m/>
    <m/>
    <m/>
    <b v="1"/>
    <m/>
    <b v="1"/>
    <m/>
    <b v="1"/>
    <b v="1"/>
    <m/>
    <m/>
    <n v="354"/>
    <n v="1460"/>
    <n v="3358"/>
    <n v="1"/>
    <n v="4"/>
    <n v="2"/>
    <n v="1"/>
    <b v="1"/>
    <m/>
    <m/>
    <m/>
    <m/>
    <m/>
    <m/>
    <m/>
    <m/>
    <m/>
    <m/>
    <m/>
    <m/>
    <m/>
    <m/>
    <m/>
    <m/>
    <s v="T103PMOBILE"/>
    <s v="6 FD MERCHANT TRAINING"/>
    <s v="MERCHANT TRAINING"/>
    <s v="COMPLETE"/>
    <s v="4 - SIGNIFICANT"/>
    <s v="ASSIGNED"/>
    <s v="UNIT 1 181 AIRDS RD"/>
    <s v=" "/>
    <s v="LEUMEAH"/>
    <s v="Fri 22/11/2019 18:24"/>
    <s v="Thu 14/11/2019 16:34"/>
    <s v="Fri 15/11/2019 10:35"/>
    <x v="152"/>
    <m/>
    <m/>
    <m/>
    <m/>
    <m/>
    <s v="EMAIL"/>
    <s v="SERVICEDESK@KEYCORP.NET"/>
    <s v="LUKE"/>
    <b v="0"/>
    <m/>
    <s v="METRO"/>
    <m/>
    <m/>
    <n v="-34.048231999999999"/>
    <n v="150.83021400000001"/>
    <s v="&lt;21&gt;&lt;/21&gt;&lt;83&gt;21802&lt;/83&gt;"/>
    <s v="T103PMOBILE"/>
    <n v="0"/>
    <n v="0"/>
  </r>
  <r>
    <s v="20191110461"/>
    <x v="1"/>
    <s v="50636337"/>
    <s v="01"/>
    <s v="42298585474401"/>
    <s v="50636337"/>
    <x v="5"/>
    <x v="0"/>
    <b v="0"/>
    <s v="SONIC INDEX PTY LTD"/>
    <s v="2481"/>
    <x v="127"/>
    <m/>
    <s v="0416111067"/>
    <s v="F6"/>
    <m/>
    <m/>
    <m/>
    <n v="8003"/>
    <n v="320"/>
    <n v="8003"/>
    <n v="8003"/>
    <s v="Thursday "/>
    <m/>
    <s v="INSTALLED MOVE5000INT 18/07/2019 JOB[3155099]"/>
    <m/>
    <b v="0"/>
    <m/>
    <s v="NEW"/>
    <s v="NSW"/>
    <m/>
    <d v="2019-11-14T16:39:50"/>
    <d v="2019-11-14T16:39:05"/>
    <d v="2019-11-14T16:44:50"/>
    <d v="2019-11-17T16:40:00"/>
    <n v="0"/>
    <m/>
    <m/>
    <m/>
    <m/>
    <m/>
    <m/>
    <m/>
    <m/>
    <m/>
    <m/>
    <d v="2019-11-14T16:45:19"/>
    <m/>
    <b v="0"/>
    <b v="1"/>
    <m/>
    <b v="1"/>
    <m/>
    <m/>
    <m/>
    <b v="1"/>
    <m/>
    <b v="1"/>
    <m/>
    <b v="1"/>
    <b v="1"/>
    <m/>
    <m/>
    <n v="420"/>
    <n v="1250"/>
    <n v="1591"/>
    <n v="1"/>
    <n v="4"/>
    <n v="2"/>
    <n v="4"/>
    <b v="1"/>
    <m/>
    <m/>
    <m/>
    <m/>
    <m/>
    <m/>
    <m/>
    <m/>
    <m/>
    <m/>
    <m/>
    <m/>
    <m/>
    <m/>
    <m/>
    <m/>
    <s v="FDM MOVE5000INT"/>
    <s v="HOW DO I"/>
    <s v="REPRINT RECEIPT"/>
    <s v="COMPLETE"/>
    <s v="4 - SIGNIFICANT"/>
    <s v="ASSIGNED"/>
    <s v="7 23 JONSON ST"/>
    <s v=" "/>
    <s v="BYRON BAY"/>
    <s v="Fri 22/11/2019 18:24"/>
    <s v="Thu 14/11/2019 16:39"/>
    <s v="Sun 17/11/2019 16:40"/>
    <x v="165"/>
    <m/>
    <m/>
    <m/>
    <m/>
    <m/>
    <s v="EMAIL"/>
    <s v="SERVICEDESK@KEYCORP.NET"/>
    <s v="LUKE"/>
    <b v="0"/>
    <m/>
    <s v="REMOTE"/>
    <m/>
    <m/>
    <n v="-28.642601899999999"/>
    <n v="153.6126573"/>
    <s v="&lt;21/&gt;&lt;83/&gt;&lt;130/&gt;&lt;38/&gt;&lt;71/&gt;&lt;40/&gt;&lt;41/&gt;&lt;68/&gt;&lt;46/&gt;&lt;72/&gt;&lt;73/&gt;&lt;74/&gt;&lt;75/&gt;&lt;76/&gt;&lt;77/&gt;&lt;58/&gt;&lt;59/&gt;&lt;60/&gt;&lt;61/&gt;&lt;62/&gt;&lt;63/&gt;&lt;64/&gt;&lt;65/&gt;&lt;66/&gt;&lt;131&gt;USB&lt;/131&gt;&lt;132&gt;PC-Eftpos&lt;/132&gt;"/>
    <s v="MOVE5000INT"/>
    <n v="0"/>
    <n v="0"/>
  </r>
  <r>
    <s v="20191110470"/>
    <x v="0"/>
    <s v="25234001"/>
    <s v="01"/>
    <s v="42298585232742"/>
    <s v="25234001"/>
    <x v="2"/>
    <x v="0"/>
    <b v="0"/>
    <s v="BEATTY LODGE"/>
    <s v="6005"/>
    <x v="129"/>
    <m/>
    <s v="0408827916"/>
    <s v="F5"/>
    <m/>
    <m/>
    <m/>
    <n v="8009"/>
    <n v="320"/>
    <n v="8009"/>
    <n v="1316"/>
    <s v="Thursday "/>
    <m/>
    <s v="UPGRADED TO MOVE5000 16/08/2018 JOB[2963330]"/>
    <m/>
    <b v="0"/>
    <m/>
    <s v="NEW"/>
    <s v="WA"/>
    <m/>
    <d v="2019-11-14T16:46:39"/>
    <d v="2019-11-14T16:46:24"/>
    <d v="2019-11-14T16:57:36"/>
    <d v="2019-11-14T20:50:00"/>
    <n v="-180"/>
    <m/>
    <m/>
    <m/>
    <m/>
    <m/>
    <m/>
    <m/>
    <m/>
    <m/>
    <m/>
    <d v="2019-11-15T18:47:34"/>
    <m/>
    <b v="0"/>
    <b v="1"/>
    <m/>
    <b v="1"/>
    <m/>
    <m/>
    <m/>
    <b v="1"/>
    <m/>
    <b v="1"/>
    <m/>
    <b v="1"/>
    <b v="1"/>
    <m/>
    <m/>
    <n v="419"/>
    <n v="1250"/>
    <n v="4406"/>
    <n v="1"/>
    <n v="4"/>
    <n v="2"/>
    <n v="1"/>
    <b v="1"/>
    <m/>
    <m/>
    <m/>
    <m/>
    <m/>
    <m/>
    <m/>
    <m/>
    <m/>
    <m/>
    <m/>
    <m/>
    <m/>
    <m/>
    <m/>
    <m/>
    <s v="FDM MOVE5000"/>
    <s v="HOW DO I"/>
    <s v="TRANSFER TO CLIENT - ACCOUNT ENQUIRY"/>
    <s v="COMPLETE"/>
    <s v="4 - SIGNIFICANT"/>
    <s v="ASSIGNED"/>
    <s v="235 VINCENT ST"/>
    <s v=" "/>
    <s v="WEST PERTH"/>
    <s v="Fri 22/11/2019 18:24"/>
    <s v="Thu 14/11/2019 16:46"/>
    <s v="Thu 14/11/2019 20:50"/>
    <x v="166"/>
    <m/>
    <m/>
    <m/>
    <m/>
    <m/>
    <s v="EMAIL"/>
    <s v="SERVICEDESK@KEYCORP.NET"/>
    <s v="LUKE"/>
    <b v="0"/>
    <m/>
    <s v="METRO"/>
    <m/>
    <m/>
    <n v="-31.936883600000002"/>
    <n v="115.8476939"/>
    <s v="&lt;21&gt;&lt;/21&gt;&lt;83&gt;&lt;/83&gt;"/>
    <s v="MOVE5000"/>
    <n v="0"/>
    <n v="0"/>
  </r>
  <r>
    <s v="20191110472"/>
    <x v="0"/>
    <s v="50638139"/>
    <s v="01"/>
    <s v="42298585488906"/>
    <s v="50638139"/>
    <x v="6"/>
    <x v="0"/>
    <b v="0"/>
    <s v="THE HIDEOUT COFFEE HOUSE"/>
    <s v="4504"/>
    <x v="130"/>
    <m/>
    <s v="0410533729"/>
    <s v="F5"/>
    <m/>
    <m/>
    <m/>
    <n v="8006"/>
    <n v="320"/>
    <n v="8006"/>
    <n v="8006"/>
    <s v="Thursday "/>
    <m/>
    <s v="INSTALLED MOVE5000 14/11/2019 JOB[3226261]"/>
    <m/>
    <b v="0"/>
    <m/>
    <s v="NEW"/>
    <s v="QLD"/>
    <m/>
    <d v="2019-11-14T16:46:57"/>
    <d v="2019-11-14T16:46:51"/>
    <d v="2019-11-14T16:55:08"/>
    <d v="2019-11-15T10:50:00"/>
    <n v="-60"/>
    <m/>
    <m/>
    <m/>
    <m/>
    <m/>
    <m/>
    <m/>
    <m/>
    <m/>
    <m/>
    <d v="2019-11-14T16:55:38"/>
    <m/>
    <b v="0"/>
    <b v="1"/>
    <m/>
    <b v="1"/>
    <m/>
    <m/>
    <m/>
    <b v="1"/>
    <m/>
    <b v="1"/>
    <m/>
    <b v="1"/>
    <b v="1"/>
    <m/>
    <m/>
    <n v="419"/>
    <n v="1250"/>
    <n v="4050"/>
    <n v="1"/>
    <n v="4"/>
    <n v="2"/>
    <n v="1"/>
    <b v="1"/>
    <m/>
    <m/>
    <m/>
    <m/>
    <m/>
    <m/>
    <m/>
    <m/>
    <m/>
    <m/>
    <m/>
    <m/>
    <m/>
    <m/>
    <m/>
    <m/>
    <s v="FDM MOVE5000"/>
    <s v="HOW DO I"/>
    <s v="LOGON"/>
    <s v="COMPLETE"/>
    <s v="4 - SIGNIFICANT"/>
    <s v="ASSIGNED"/>
    <s v="3A/3 MUMFORD RD"/>
    <s v=" "/>
    <s v="NARANGBA"/>
    <s v="Fri 22/11/2019 18:24"/>
    <s v="Thu 14/11/2019 16:46"/>
    <s v="Fri 15/11/2019 10:50"/>
    <x v="167"/>
    <m/>
    <m/>
    <m/>
    <m/>
    <m/>
    <s v="EMAIL"/>
    <s v="SERVICEDESK@KEYCORP.NET"/>
    <s v="LUKE"/>
    <b v="0"/>
    <m/>
    <s v="METRO"/>
    <m/>
    <m/>
    <n v="-27.203497500000001"/>
    <n v="152.9603089"/>
    <s v="&lt;21&gt;&lt;/21&gt;&lt;83&gt;&lt;/83&gt;&lt;130&gt;&lt;/130&gt;"/>
    <s v="MOVE5000"/>
    <n v="0"/>
    <n v="0"/>
  </r>
  <r>
    <s v="20191110494"/>
    <x v="1"/>
    <s v="50636337"/>
    <s v="01"/>
    <s v="42298585474401"/>
    <s v="50636337"/>
    <x v="5"/>
    <x v="0"/>
    <b v="0"/>
    <s v="SONIC INDEX PTY LTD"/>
    <s v="2481"/>
    <x v="127"/>
    <m/>
    <s v="0416111067"/>
    <s v="F6"/>
    <m/>
    <m/>
    <m/>
    <n v="8001"/>
    <n v="320"/>
    <n v="8001"/>
    <n v="8001"/>
    <s v="Thursday "/>
    <m/>
    <s v="INSTALLED MOVE5000INT 18/07/2019 JOB[3155099]"/>
    <m/>
    <b v="0"/>
    <m/>
    <s v="NEW"/>
    <s v="NSW"/>
    <m/>
    <d v="2019-11-14T16:58:14"/>
    <d v="2019-11-14T16:57:58"/>
    <d v="2019-11-14T17:04:09"/>
    <d v="2019-11-17T17:00:00"/>
    <n v="0"/>
    <m/>
    <m/>
    <m/>
    <m/>
    <m/>
    <m/>
    <m/>
    <m/>
    <m/>
    <m/>
    <d v="2019-11-14T17:04:42"/>
    <m/>
    <b v="0"/>
    <b v="1"/>
    <m/>
    <b v="1"/>
    <m/>
    <m/>
    <m/>
    <b v="1"/>
    <m/>
    <b v="1"/>
    <m/>
    <b v="1"/>
    <b v="1"/>
    <m/>
    <m/>
    <n v="420"/>
    <n v="1250"/>
    <n v="1591"/>
    <n v="1"/>
    <n v="4"/>
    <n v="2"/>
    <n v="4"/>
    <b v="1"/>
    <m/>
    <m/>
    <m/>
    <m/>
    <m/>
    <m/>
    <m/>
    <m/>
    <m/>
    <m/>
    <m/>
    <m/>
    <m/>
    <m/>
    <m/>
    <m/>
    <s v="FDM MOVE5000INT"/>
    <s v="HOW DO I"/>
    <s v="REPRINT RECEIPT"/>
    <s v="COMPLETE"/>
    <s v="4 - SIGNIFICANT"/>
    <s v="ASSIGNED"/>
    <s v="7 23 JONSON ST"/>
    <s v=" "/>
    <s v="BYRON BAY"/>
    <s v="Fri 22/11/2019 18:24"/>
    <s v="Thu 14/11/2019 16:57"/>
    <s v="Sun 17/11/2019 17:00"/>
    <x v="168"/>
    <m/>
    <m/>
    <m/>
    <m/>
    <m/>
    <s v="EMAIL"/>
    <s v="SERVICEDESK@KEYCORP.NET"/>
    <s v="LUKE"/>
    <b v="0"/>
    <m/>
    <s v="REMOTE"/>
    <m/>
    <m/>
    <n v="-28.642601899999999"/>
    <n v="153.6126573"/>
    <s v="&lt;21/&gt;&lt;83/&gt;&lt;130/&gt;&lt;38/&gt;&lt;71/&gt;&lt;40/&gt;&lt;41/&gt;&lt;68/&gt;&lt;46/&gt;&lt;72/&gt;&lt;73/&gt;&lt;74/&gt;&lt;75/&gt;&lt;76/&gt;&lt;77/&gt;&lt;58/&gt;&lt;59/&gt;&lt;60/&gt;&lt;61/&gt;&lt;62/&gt;&lt;63/&gt;&lt;64/&gt;&lt;65/&gt;&lt;66/&gt;&lt;131&gt;USB&lt;/131&gt;&lt;132&gt;PC-Eftpos&lt;/132&gt;"/>
    <s v="MOVE5000INT"/>
    <n v="0"/>
    <n v="0"/>
  </r>
  <r>
    <s v="20191110726"/>
    <x v="0"/>
    <s v="99400"/>
    <s v="01"/>
    <s v="DEFAULT"/>
    <s v="99400"/>
    <x v="8"/>
    <x v="1"/>
    <b v="0"/>
    <s v="INGENICO INTERNATIONAL "/>
    <s v="2085"/>
    <x v="3"/>
    <m/>
    <s v="02 9997 0930"/>
    <s v="FD"/>
    <m/>
    <m/>
    <m/>
    <n v="8004"/>
    <n v="320"/>
    <n v="8004"/>
    <n v="8004"/>
    <m/>
    <s v="HANGUPCALL"/>
    <m/>
    <m/>
    <b v="0"/>
    <m/>
    <s v="NEW"/>
    <s v="NSW"/>
    <m/>
    <d v="2019-11-15T09:36:00"/>
    <d v="2019-11-15T09:36:00"/>
    <d v="2019-11-15T09:36:00"/>
    <m/>
    <m/>
    <m/>
    <m/>
    <m/>
    <m/>
    <m/>
    <m/>
    <d v="2019-11-15T09:36:00"/>
    <n v="0"/>
    <d v="2019-11-15T09:36:00"/>
    <n v="0"/>
    <d v="2019-11-15T09:36:00"/>
    <m/>
    <b v="0"/>
    <b v="1"/>
    <m/>
    <b v="1"/>
    <m/>
    <m/>
    <m/>
    <b v="1"/>
    <m/>
    <b v="0"/>
    <m/>
    <b v="0"/>
    <b v="1"/>
    <m/>
    <m/>
    <n v="196"/>
    <n v="1235"/>
    <n v="3576"/>
    <n v="1"/>
    <n v="4"/>
    <n v="1"/>
    <n v="1"/>
    <b v="1"/>
    <m/>
    <m/>
    <m/>
    <m/>
    <m/>
    <m/>
    <m/>
    <m/>
    <m/>
    <m/>
    <m/>
    <m/>
    <m/>
    <m/>
    <m/>
    <m/>
    <s v="HANG UP"/>
    <s v="HANG UP."/>
    <s v="HANG UP."/>
    <s v="COMPLETE"/>
    <s v="4 - SIGNIFICANT"/>
    <s v="NEW"/>
    <s v="SUITE 1/3 MINNA CLOSE "/>
    <m/>
    <s v="BELROSE "/>
    <s v="Fri 22/11/2019 18:24"/>
    <s v="Fri 15/11/2019 09:36"/>
    <m/>
    <x v="14"/>
    <m/>
    <m/>
    <m/>
    <d v="2019-11-15T09:36:00"/>
    <d v="2019-11-15T09:36:00"/>
    <s v="EMAIL"/>
    <s v="SERVICEDESK@KEYCORP.NET"/>
    <s v="LUKE"/>
    <b v="0"/>
    <m/>
    <s v="METRO"/>
    <m/>
    <m/>
    <n v="-33.703378299999997"/>
    <n v="151.2086505"/>
    <s v="&lt;21&gt;&lt;/21&gt;&lt;83&gt;&lt;/83&gt;&lt;130&gt;&lt;/130&gt;"/>
    <s v="MISC"/>
    <n v="0"/>
    <n v="0"/>
  </r>
  <r>
    <s v="20191110728"/>
    <x v="0"/>
    <s v="50637656"/>
    <s v="01"/>
    <s v="42298585485951"/>
    <s v="50637656"/>
    <x v="54"/>
    <x v="0"/>
    <b v="0"/>
    <s v="HADSPEN CRICKET CLUB"/>
    <s v="7290"/>
    <x v="131"/>
    <m/>
    <s v="0437914408"/>
    <s v="F5"/>
    <m/>
    <m/>
    <m/>
    <n v="8002"/>
    <n v="320"/>
    <n v="8002"/>
    <n v="8002"/>
    <s v="Friday "/>
    <m/>
    <s v="INSTALLED MOVE5000 11/10/2019 JOB[3204953]"/>
    <m/>
    <b v="0"/>
    <m/>
    <s v="NEW"/>
    <s v="TAS"/>
    <m/>
    <d v="2019-11-15T09:37:34"/>
    <d v="2019-11-15T09:36:15"/>
    <d v="2019-11-15T09:41:02"/>
    <d v="2019-11-16T09:40:00"/>
    <n v="0"/>
    <m/>
    <m/>
    <m/>
    <m/>
    <m/>
    <m/>
    <m/>
    <m/>
    <m/>
    <m/>
    <d v="2019-11-15T09:41:26"/>
    <m/>
    <b v="0"/>
    <b v="1"/>
    <m/>
    <b v="1"/>
    <m/>
    <m/>
    <m/>
    <b v="1"/>
    <m/>
    <b v="1"/>
    <m/>
    <b v="1"/>
    <b v="1"/>
    <m/>
    <m/>
    <n v="419"/>
    <n v="1250"/>
    <n v="3703"/>
    <n v="1"/>
    <n v="4"/>
    <n v="2"/>
    <n v="3"/>
    <b v="1"/>
    <m/>
    <m/>
    <m/>
    <m/>
    <m/>
    <m/>
    <m/>
    <m/>
    <m/>
    <m/>
    <m/>
    <m/>
    <m/>
    <m/>
    <m/>
    <m/>
    <s v="FDM MOVE5000"/>
    <s v="HOW DO I"/>
    <s v="SETTLEMENT"/>
    <s v="COMPLETE"/>
    <s v="4 - SIGNIFICANT"/>
    <s v="ASSIGNED"/>
    <s v="1A CLARE ST"/>
    <s v=" "/>
    <s v="HADSPEN"/>
    <s v="Fri 22/11/2019 18:24"/>
    <s v="Fri 15/11/2019 09:36"/>
    <s v="Sat 16/11/2019 09:40"/>
    <x v="169"/>
    <m/>
    <m/>
    <m/>
    <m/>
    <m/>
    <s v="EMAIL"/>
    <s v="SERVICEDESK@KEYCORP.NET"/>
    <s v="LUKE"/>
    <b v="0"/>
    <m/>
    <s v="PROVINCIAL"/>
    <m/>
    <m/>
    <n v="-41.505056000000003"/>
    <n v="147.06251700000001"/>
    <s v="&lt;21&gt;&lt;/21&gt;&lt;83&gt;&lt;/83&gt;&lt;130&gt;&lt;/130&gt;"/>
    <s v="MOVE5000"/>
    <n v="0"/>
    <n v="0"/>
  </r>
  <r>
    <s v="20191110746"/>
    <x v="0"/>
    <s v="99400"/>
    <s v="01"/>
    <s v="DEFAULT"/>
    <s v="99400"/>
    <x v="8"/>
    <x v="1"/>
    <b v="0"/>
    <s v="INGENICO INTERNATIONAL "/>
    <s v="2085"/>
    <x v="3"/>
    <m/>
    <s v="02 9997 0930"/>
    <s v="FD"/>
    <m/>
    <m/>
    <m/>
    <n v="8007"/>
    <n v="320"/>
    <n v="8007"/>
    <n v="8007"/>
    <m/>
    <s v="HANGUPCALL"/>
    <m/>
    <m/>
    <b v="0"/>
    <m/>
    <s v="NEW"/>
    <s v="NSW"/>
    <m/>
    <d v="2019-11-15T09:49:34"/>
    <d v="2019-11-15T09:49:34"/>
    <d v="2019-11-15T09:49:34"/>
    <m/>
    <m/>
    <m/>
    <m/>
    <m/>
    <m/>
    <m/>
    <m/>
    <d v="2019-11-15T09:49:34"/>
    <n v="0"/>
    <d v="2019-11-15T09:49:34"/>
    <n v="0"/>
    <d v="2019-11-15T09:49:34"/>
    <m/>
    <b v="0"/>
    <b v="1"/>
    <m/>
    <b v="1"/>
    <m/>
    <m/>
    <m/>
    <b v="1"/>
    <m/>
    <b v="0"/>
    <m/>
    <b v="0"/>
    <b v="1"/>
    <m/>
    <m/>
    <n v="196"/>
    <n v="1235"/>
    <n v="3576"/>
    <n v="1"/>
    <n v="4"/>
    <n v="1"/>
    <n v="1"/>
    <b v="1"/>
    <m/>
    <m/>
    <m/>
    <m/>
    <m/>
    <m/>
    <m/>
    <m/>
    <m/>
    <m/>
    <m/>
    <m/>
    <m/>
    <m/>
    <m/>
    <m/>
    <s v="HANG UP"/>
    <s v="HANG UP."/>
    <s v="HANG UP."/>
    <s v="COMPLETE"/>
    <s v="4 - SIGNIFICANT"/>
    <s v="NEW"/>
    <s v="SUITE 1/3 MINNA CLOSE "/>
    <m/>
    <s v="BELROSE "/>
    <s v="Fri 22/11/2019 18:24"/>
    <s v="Fri 15/11/2019 09:49"/>
    <m/>
    <x v="14"/>
    <m/>
    <m/>
    <m/>
    <d v="2019-11-15T09:49:34"/>
    <d v="2019-11-15T09:49:34"/>
    <s v="EMAIL"/>
    <s v="SERVICEDESK@KEYCORP.NET"/>
    <s v="LUKE"/>
    <b v="0"/>
    <m/>
    <s v="METRO"/>
    <m/>
    <m/>
    <n v="-33.703378299999997"/>
    <n v="151.2086505"/>
    <s v="&lt;21&gt;&lt;/21&gt;&lt;83&gt;&lt;/83&gt;&lt;130&gt;&lt;/130&gt;"/>
    <s v="MISC"/>
    <n v="0"/>
    <n v="0"/>
  </r>
  <r>
    <s v="20191110778"/>
    <x v="0"/>
    <s v="25290900"/>
    <s v="01"/>
    <s v="42298585398238"/>
    <s v="25290900"/>
    <x v="55"/>
    <x v="0"/>
    <b v="0"/>
    <s v="ALLISON MUSIC"/>
    <s v="2650"/>
    <x v="132"/>
    <m/>
    <s v="0269212696"/>
    <s v="F5"/>
    <m/>
    <m/>
    <m/>
    <n v="8008"/>
    <n v="320"/>
    <n v="8008"/>
    <n v="8008"/>
    <s v="Friday "/>
    <m/>
    <s v="UPGRADED TO MOVE5000 29/01/2018 JOB[2841689]"/>
    <m/>
    <b v="0"/>
    <m/>
    <s v="NEW"/>
    <s v="NSW"/>
    <m/>
    <d v="2019-11-15T10:10:51"/>
    <d v="2019-11-15T10:10:39"/>
    <d v="2019-11-15T10:26:10"/>
    <d v="2019-11-18T10:10:00"/>
    <n v="0"/>
    <m/>
    <m/>
    <m/>
    <m/>
    <m/>
    <m/>
    <m/>
    <m/>
    <m/>
    <m/>
    <d v="2019-11-15T10:26:42"/>
    <m/>
    <b v="0"/>
    <b v="1"/>
    <m/>
    <b v="1"/>
    <m/>
    <m/>
    <m/>
    <b v="1"/>
    <m/>
    <b v="1"/>
    <m/>
    <b v="1"/>
    <b v="1"/>
    <m/>
    <m/>
    <n v="419"/>
    <n v="1771"/>
    <n v="4856"/>
    <n v="1"/>
    <n v="4"/>
    <n v="2"/>
    <n v="4"/>
    <b v="1"/>
    <m/>
    <m/>
    <m/>
    <m/>
    <m/>
    <m/>
    <m/>
    <m/>
    <m/>
    <m/>
    <m/>
    <m/>
    <m/>
    <m/>
    <m/>
    <m/>
    <s v="FDM MOVE5000"/>
    <s v="COMMUNICATION"/>
    <s v="MOBILE - TELSTRA SIM - GPRS COMMS / GP ERROR"/>
    <s v="COMPLETE"/>
    <s v="4 - SIGNIFICANT"/>
    <s v="ASSIGNED"/>
    <s v="85 FORSYTH ST"/>
    <s v=" "/>
    <s v="WAGGA WAGGA"/>
    <s v="Fri 22/11/2019 18:24"/>
    <s v="Fri 15/11/2019 10:10"/>
    <s v="Mon 18/11/2019 10:10"/>
    <x v="170"/>
    <m/>
    <m/>
    <m/>
    <m/>
    <m/>
    <s v="EMAIL"/>
    <s v="SERVICEDESK@KEYCORP.NET"/>
    <s v="LUKE"/>
    <b v="0"/>
    <m/>
    <s v="REMOTE"/>
    <m/>
    <m/>
    <n v="-35.113498800000002"/>
    <n v="147.3685984"/>
    <s v="&lt;21&gt;&lt;/21&gt;&lt;83&gt;&lt;/83&gt;"/>
    <s v="MOVE5000"/>
    <n v="0"/>
    <n v="0"/>
  </r>
  <r>
    <s v="20191110784"/>
    <x v="0"/>
    <s v="99400"/>
    <s v="01"/>
    <s v="DEFAULT"/>
    <s v="99400"/>
    <x v="2"/>
    <x v="0"/>
    <b v="0"/>
    <s v="INGENICO INTERNATIONAL "/>
    <s v="2085"/>
    <x v="3"/>
    <m/>
    <s v="02 9997 0930"/>
    <s v="FD"/>
    <m/>
    <m/>
    <m/>
    <n v="8011"/>
    <n v="320"/>
    <n v="8011"/>
    <n v="8011"/>
    <s v="Friday 09:00-17:30"/>
    <m/>
    <s v="INSTALLED VX570 08/08/2009 JOB[1043076]"/>
    <m/>
    <b v="0"/>
    <m/>
    <s v="NEW"/>
    <s v="NSW"/>
    <m/>
    <d v="2019-11-15T10:15:35"/>
    <d v="2019-11-15T10:15:23"/>
    <d v="2019-11-15T10:16:07"/>
    <d v="2019-11-15T14:15:00"/>
    <n v="0"/>
    <m/>
    <m/>
    <m/>
    <m/>
    <m/>
    <m/>
    <m/>
    <m/>
    <m/>
    <m/>
    <d v="2019-11-15T10:16:41"/>
    <m/>
    <b v="0"/>
    <b v="1"/>
    <m/>
    <b v="1"/>
    <m/>
    <m/>
    <m/>
    <b v="1"/>
    <m/>
    <b v="1"/>
    <m/>
    <b v="1"/>
    <b v="1"/>
    <m/>
    <m/>
    <n v="212"/>
    <n v="1900"/>
    <n v="5454"/>
    <n v="1"/>
    <n v="4"/>
    <n v="2"/>
    <n v="1"/>
    <b v="1"/>
    <m/>
    <m/>
    <m/>
    <m/>
    <m/>
    <m/>
    <m/>
    <m/>
    <m/>
    <m/>
    <m/>
    <m/>
    <m/>
    <m/>
    <m/>
    <m/>
    <s v="VX570"/>
    <s v="BOQ MERCHANT"/>
    <s v="BOQ MERCHANT"/>
    <s v="COMPLETE"/>
    <s v="4 - SIGNIFICANT"/>
    <s v="ASSIGNED"/>
    <s v="SUITE 1/3 MINNA CLOSE "/>
    <m/>
    <s v="BELROSE "/>
    <s v="Fri 22/11/2019 18:24"/>
    <s v="Fri 15/11/2019 10:15"/>
    <s v="Fri 15/11/2019 14:15"/>
    <x v="171"/>
    <m/>
    <m/>
    <m/>
    <m/>
    <m/>
    <s v="EMAIL"/>
    <s v="SERVICEDESK@KEYCORP.NET"/>
    <s v="LUKE"/>
    <b v="0"/>
    <m/>
    <s v="METRO"/>
    <m/>
    <m/>
    <n v="-33.703378299999997"/>
    <n v="151.2086505"/>
    <s v="&lt;21&gt;&lt;/21&gt;&lt;83&gt;&lt;/83&gt;&lt;130&gt;&lt;/130&gt;"/>
    <s v="MISC"/>
    <n v="0"/>
    <n v="0"/>
  </r>
  <r>
    <s v="20191110791"/>
    <x v="0"/>
    <s v="50636485"/>
    <s v="01"/>
    <s v="42298585476281"/>
    <s v="50636485"/>
    <x v="2"/>
    <x v="0"/>
    <b v="0"/>
    <s v="RACQ TRAVEL ROBINA"/>
    <s v="4230"/>
    <x v="65"/>
    <m/>
    <s v="0755931655"/>
    <s v="F5"/>
    <m/>
    <m/>
    <m/>
    <n v="8010"/>
    <n v="320"/>
    <n v="8010"/>
    <n v="8010"/>
    <s v="Friday "/>
    <m/>
    <s v="INSTALLED MOVE5000 16/07/2019 JOB[3154011]"/>
    <m/>
    <b v="0"/>
    <m/>
    <s v="NEW"/>
    <s v="QLD"/>
    <m/>
    <d v="2019-11-15T10:17:32"/>
    <d v="2019-11-15T10:17:18"/>
    <d v="2019-11-15T10:26:23"/>
    <d v="2019-11-18T10:20:00"/>
    <n v="-60"/>
    <m/>
    <m/>
    <m/>
    <m/>
    <m/>
    <m/>
    <m/>
    <m/>
    <m/>
    <m/>
    <d v="2019-11-15T10:26:50"/>
    <m/>
    <b v="0"/>
    <b v="1"/>
    <m/>
    <b v="1"/>
    <m/>
    <m/>
    <m/>
    <b v="1"/>
    <m/>
    <b v="1"/>
    <m/>
    <b v="1"/>
    <b v="1"/>
    <m/>
    <m/>
    <n v="419"/>
    <n v="1250"/>
    <n v="3703"/>
    <n v="1"/>
    <n v="4"/>
    <n v="2"/>
    <n v="4"/>
    <b v="1"/>
    <m/>
    <m/>
    <m/>
    <m/>
    <m/>
    <m/>
    <m/>
    <m/>
    <m/>
    <m/>
    <m/>
    <m/>
    <m/>
    <m/>
    <m/>
    <m/>
    <s v="FDM MOVE5000"/>
    <s v="HOW DO I"/>
    <s v="SETTLEMENT"/>
    <s v="COMPLETE"/>
    <s v="4 - SIGNIFICANT"/>
    <s v="ASSIGNED"/>
    <s v="19 ROBINA TOWN CENTRE DR"/>
    <s v=" "/>
    <s v="ROBINA TOWN CENTRE"/>
    <s v="Fri 22/11/2019 18:24"/>
    <s v="Fri 15/11/2019 10:17"/>
    <s v="Mon 18/11/2019 10:20"/>
    <x v="172"/>
    <m/>
    <m/>
    <m/>
    <m/>
    <m/>
    <s v="EMAIL"/>
    <s v="SERVICEDESK@KEYCORP.NET"/>
    <s v="LUKE"/>
    <b v="0"/>
    <m/>
    <s v="REMOTE"/>
    <m/>
    <m/>
    <n v="-28.077307000000001"/>
    <n v="153.3853076"/>
    <s v="&lt;21&gt;&lt;/21&gt;&lt;83&gt;&lt;/83&gt;&lt;130&gt;&lt;/130&gt;"/>
    <s v="MOVE5000"/>
    <n v="0"/>
    <n v="0"/>
  </r>
  <r>
    <s v="20191110821"/>
    <x v="0"/>
    <s v="25601500"/>
    <s v="01"/>
    <s v="42298585292357"/>
    <s v="25601500"/>
    <x v="2"/>
    <x v="0"/>
    <b v="0"/>
    <s v="COLONEL LIGHT GARDENS WORLD OF LEARNING"/>
    <s v="5041"/>
    <x v="133"/>
    <m/>
    <s v="0882729399"/>
    <s v="F5"/>
    <m/>
    <m/>
    <m/>
    <n v="8009"/>
    <n v="320"/>
    <n v="8009"/>
    <n v="8009"/>
    <s v="Friday "/>
    <m/>
    <s v="UPGRADED TO MOVE5000 18/10/2019 JOB[3213949]"/>
    <m/>
    <b v="0"/>
    <m/>
    <s v="NEW"/>
    <s v="SA"/>
    <m/>
    <d v="2019-11-15T11:10:51"/>
    <d v="2019-11-15T10:38:04"/>
    <d v="2019-11-15T11:14:41"/>
    <d v="2019-11-15T14:40:00"/>
    <n v="-30"/>
    <m/>
    <m/>
    <m/>
    <m/>
    <m/>
    <m/>
    <m/>
    <m/>
    <m/>
    <m/>
    <d v="2019-11-15T11:15:11"/>
    <m/>
    <b v="0"/>
    <b v="1"/>
    <m/>
    <b v="1"/>
    <m/>
    <m/>
    <m/>
    <b v="1"/>
    <m/>
    <b v="1"/>
    <m/>
    <b v="1"/>
    <b v="1"/>
    <m/>
    <m/>
    <n v="419"/>
    <n v="1555"/>
    <n v="4528"/>
    <n v="1"/>
    <n v="4"/>
    <n v="2"/>
    <n v="1"/>
    <b v="1"/>
    <m/>
    <m/>
    <m/>
    <m/>
    <m/>
    <m/>
    <m/>
    <m/>
    <m/>
    <m/>
    <m/>
    <m/>
    <m/>
    <m/>
    <m/>
    <m/>
    <s v="FDM MOVE5000"/>
    <s v="PIN PAD"/>
    <s v="SIGNON REQUIRED"/>
    <s v="COMPLETE"/>
    <s v="4 - SIGNIFICANT"/>
    <s v="ASSIGNED"/>
    <s v="57 SALISBURY CRESENT"/>
    <s v=" "/>
    <s v="COLONEL LIGHT GARDENS"/>
    <s v="Fri 22/11/2019 18:24"/>
    <s v="Fri 15/11/2019 10:38"/>
    <s v="Fri 15/11/2019 14:40"/>
    <x v="173"/>
    <m/>
    <m/>
    <m/>
    <m/>
    <m/>
    <s v="EMAIL"/>
    <s v="SERVICEDESK@KEYCORP.NET"/>
    <s v="LUKE"/>
    <b v="0"/>
    <m/>
    <s v="METRO"/>
    <m/>
    <m/>
    <n v="-34.978637399999997"/>
    <n v="138.59845179999999"/>
    <s v="&lt;21&gt;&lt;/21&gt;&lt;83&gt;&lt;/83&gt;&lt;130&gt;&lt;/130&gt;"/>
    <s v="MOVE5000"/>
    <n v="0"/>
    <n v="0"/>
  </r>
  <r>
    <s v="20191110827"/>
    <x v="0"/>
    <s v="50633794"/>
    <s v="01"/>
    <s v="42298585451920"/>
    <s v="50633794"/>
    <x v="2"/>
    <x v="0"/>
    <b v="0"/>
    <s v="APPIN VILLAGE MOTEL"/>
    <s v="2560"/>
    <x v="134"/>
    <m/>
    <s v="0416148811"/>
    <s v="F5"/>
    <m/>
    <m/>
    <m/>
    <n v="8007"/>
    <n v="320"/>
    <n v="8007"/>
    <n v="8007"/>
    <s v="Friday "/>
    <m/>
    <s v="INSTALLED MOVE5000 21/01/2019 JOB[3052493]"/>
    <m/>
    <b v="0"/>
    <m/>
    <s v="NEW"/>
    <s v="NSW"/>
    <m/>
    <d v="2019-11-15T10:41:29"/>
    <d v="2019-11-15T10:41:23"/>
    <d v="2019-11-15T10:49:34"/>
    <d v="2019-11-15T14:45:00"/>
    <n v="0"/>
    <m/>
    <m/>
    <m/>
    <m/>
    <m/>
    <m/>
    <m/>
    <m/>
    <m/>
    <m/>
    <d v="2019-11-15T10:50:20"/>
    <m/>
    <b v="0"/>
    <b v="1"/>
    <m/>
    <b v="1"/>
    <m/>
    <m/>
    <m/>
    <b v="1"/>
    <m/>
    <b v="1"/>
    <m/>
    <b v="1"/>
    <b v="1"/>
    <m/>
    <m/>
    <n v="419"/>
    <n v="1555"/>
    <n v="4412"/>
    <n v="1"/>
    <n v="4"/>
    <n v="2"/>
    <n v="1"/>
    <b v="1"/>
    <m/>
    <m/>
    <m/>
    <m/>
    <m/>
    <m/>
    <m/>
    <m/>
    <m/>
    <m/>
    <m/>
    <m/>
    <m/>
    <m/>
    <m/>
    <m/>
    <s v="FDM MOVE5000"/>
    <s v="PIN PAD"/>
    <s v="X0 ERROR"/>
    <s v="COMPLETE"/>
    <s v="4 - SIGNIFICANT"/>
    <s v="ASSIGNED"/>
    <s v="74 APPIN RD"/>
    <s v=" "/>
    <s v="APPIN"/>
    <s v="Fri 22/11/2019 18:24"/>
    <s v="Fri 15/11/2019 10:41"/>
    <s v="Fri 15/11/2019 14:45"/>
    <x v="174"/>
    <m/>
    <m/>
    <m/>
    <m/>
    <m/>
    <s v="EMAIL"/>
    <s v="SERVICEDESK@KEYCORP.NET"/>
    <s v="LUKE"/>
    <b v="0"/>
    <m/>
    <s v="METRO"/>
    <m/>
    <m/>
    <n v="-34.201101600000001"/>
    <n v="150.78815"/>
    <s v="&lt;21&gt;&lt;/21&gt;&lt;83&gt;&lt;/83&gt;"/>
    <s v="MOVE5000"/>
    <n v="0"/>
    <n v="0"/>
  </r>
  <r>
    <s v="20191110828"/>
    <x v="0"/>
    <s v="99400"/>
    <s v="01"/>
    <s v="DEFAULT"/>
    <s v="99400"/>
    <x v="2"/>
    <x v="0"/>
    <b v="0"/>
    <s v="INGENICO INTERNATIONAL "/>
    <s v="2085"/>
    <x v="3"/>
    <m/>
    <s v="02 9997 0930"/>
    <s v="FD"/>
    <m/>
    <m/>
    <m/>
    <n v="8002"/>
    <n v="320"/>
    <n v="8002"/>
    <n v="8002"/>
    <s v="Friday 09:00-17:30"/>
    <m/>
    <s v="INSTALLED VX570 08/08/2009 JOB[1043076]"/>
    <m/>
    <b v="0"/>
    <m/>
    <s v="NEW"/>
    <s v="NSW"/>
    <m/>
    <d v="2019-11-15T10:42:16"/>
    <d v="2019-11-15T10:42:03"/>
    <d v="2019-11-15T10:43:03"/>
    <d v="2019-11-15T14:45:00"/>
    <n v="0"/>
    <m/>
    <m/>
    <m/>
    <m/>
    <m/>
    <m/>
    <m/>
    <m/>
    <m/>
    <m/>
    <d v="2019-11-15T10:43:38"/>
    <m/>
    <b v="0"/>
    <b v="1"/>
    <m/>
    <b v="1"/>
    <m/>
    <m/>
    <m/>
    <b v="1"/>
    <m/>
    <b v="1"/>
    <m/>
    <b v="1"/>
    <b v="1"/>
    <m/>
    <m/>
    <n v="212"/>
    <n v="1459"/>
    <n v="2606"/>
    <n v="1"/>
    <n v="4"/>
    <n v="2"/>
    <n v="1"/>
    <b v="1"/>
    <m/>
    <m/>
    <m/>
    <m/>
    <m/>
    <m/>
    <m/>
    <m/>
    <m/>
    <m/>
    <m/>
    <m/>
    <m/>
    <m/>
    <m/>
    <m/>
    <s v="VX570"/>
    <s v="5 FD MISC"/>
    <s v="WRONG PHONE NUMBER"/>
    <s v="COMPLETE"/>
    <s v="4 - SIGNIFICANT"/>
    <s v="ASSIGNED"/>
    <s v="SUITE 1/3 MINNA CLOSE "/>
    <m/>
    <s v="BELROSE "/>
    <s v="Fri 22/11/2019 18:24"/>
    <s v="Fri 15/11/2019 10:42"/>
    <s v="Fri 15/11/2019 14:45"/>
    <x v="174"/>
    <m/>
    <m/>
    <m/>
    <m/>
    <m/>
    <s v="EMAIL"/>
    <s v="SERVICEDESK@KEYCORP.NET"/>
    <s v="LUKE"/>
    <b v="0"/>
    <m/>
    <s v="METRO"/>
    <m/>
    <m/>
    <n v="-33.703378299999997"/>
    <n v="151.2086505"/>
    <s v="&lt;21&gt;&lt;/21&gt;&lt;83&gt;&lt;/83&gt;&lt;130&gt;&lt;/130&gt;"/>
    <s v="MISC"/>
    <n v="0"/>
    <n v="0"/>
  </r>
  <r>
    <s v="20191110833"/>
    <x v="0"/>
    <s v="50624449"/>
    <s v="01"/>
    <s v="42298585372811"/>
    <s v="50624449"/>
    <x v="56"/>
    <x v="0"/>
    <b v="0"/>
    <s v="SAWTELL GOLF CLUB LTD"/>
    <s v="2452"/>
    <x v="135"/>
    <m/>
    <s v="0266531006"/>
    <s v="XM"/>
    <m/>
    <m/>
    <m/>
    <n v="8001"/>
    <n v="2461"/>
    <n v="8001"/>
    <n v="-2461"/>
    <s v="Friday "/>
    <m/>
    <s v="INSTALLED T103PMOBILE 29/10/2015 JOB[2234572]"/>
    <m/>
    <b v="0"/>
    <m/>
    <s v="NEW"/>
    <s v="NSW"/>
    <m/>
    <d v="2019-11-15T10:45:33"/>
    <d v="2019-11-15T10:45:15"/>
    <d v="2019-11-15T10:50:20"/>
    <d v="2019-11-16T10:45:00"/>
    <n v="0"/>
    <d v="2019-11-16T10:50:00"/>
    <n v="0"/>
    <m/>
    <m/>
    <d v="2019-11-16T10:50:00"/>
    <n v="0"/>
    <d v="2019-11-16T10:04:00"/>
    <n v="0"/>
    <d v="2019-11-16T10:30:00"/>
    <n v="0"/>
    <d v="2019-11-16T15:48:10"/>
    <m/>
    <b v="0"/>
    <b v="1"/>
    <m/>
    <b v="1"/>
    <m/>
    <m/>
    <m/>
    <b v="1"/>
    <m/>
    <b v="1"/>
    <m/>
    <b v="1"/>
    <b v="1"/>
    <n v="1"/>
    <m/>
    <n v="354"/>
    <n v="1455"/>
    <n v="4154"/>
    <n v="1"/>
    <n v="4"/>
    <n v="2"/>
    <n v="2"/>
    <b v="1"/>
    <m/>
    <m/>
    <m/>
    <m/>
    <m/>
    <m/>
    <m/>
    <m/>
    <m/>
    <m/>
    <m/>
    <m/>
    <m/>
    <m/>
    <m/>
    <s v="ADVANCED WORKS GRAFTON"/>
    <s v="T103PMOBILE"/>
    <s v="1 FD HARDWARE"/>
    <s v="POWER - BATTERY/CHARGE FAILURE"/>
    <s v="COMPLETE"/>
    <s v="4 - SIGNIFICANT"/>
    <s v="ASSIGNED"/>
    <s v="3 BAYLDON RD"/>
    <s v=" "/>
    <s v="SAWTELL"/>
    <s v="Fri 22/11/2019 18:24"/>
    <s v="Fri 15/11/2019 10:45"/>
    <s v="Sat 16/11/2019 10:45"/>
    <x v="175"/>
    <d v="2019-11-16T10:50:00"/>
    <m/>
    <d v="2019-11-16T10:50:00"/>
    <d v="2019-11-16T10:04:00"/>
    <d v="2019-11-16T10:30:00"/>
    <s v="EMAIL"/>
    <s v="GRAFTONELECTRONICS@BIGPOND.COM ; JIM@ADVANCEDWORKS.COM.AU"/>
    <s v="EMAIL"/>
    <b v="1"/>
    <s v="0409201083"/>
    <s v="COUNTRY"/>
    <m/>
    <m/>
    <n v="-30.370695999999999"/>
    <n v="153.0995715"/>
    <s v="&lt;21&gt;&lt;/21&gt;&lt;83&gt;21811&lt;/83&gt;"/>
    <s v="T103PMOBILE"/>
    <n v="1"/>
    <n v="0"/>
  </r>
  <r>
    <s v="20191110845"/>
    <x v="0"/>
    <s v="50637674"/>
    <s v="01"/>
    <s v="42298585486017"/>
    <s v="50637674"/>
    <x v="57"/>
    <x v="0"/>
    <b v="0"/>
    <s v="SHIVA TRADING PTY LTD"/>
    <s v="2210"/>
    <x v="136"/>
    <m/>
    <s v="0416184300"/>
    <s v="F5"/>
    <m/>
    <m/>
    <m/>
    <n v="8010"/>
    <n v="320"/>
    <n v="8010"/>
    <n v="8010"/>
    <s v="Friday 08:30-17:00"/>
    <m/>
    <s v="INSTALLED MOVE5000 17/10/2019 JOB[3203805]"/>
    <m/>
    <b v="0"/>
    <m/>
    <s v="NEW"/>
    <s v="NSW"/>
    <m/>
    <d v="2019-11-15T10:51:16"/>
    <d v="2019-11-15T10:51:04"/>
    <d v="2019-11-15T11:01:06"/>
    <d v="2019-11-15T14:55:00"/>
    <n v="0"/>
    <m/>
    <m/>
    <m/>
    <m/>
    <m/>
    <m/>
    <m/>
    <m/>
    <m/>
    <m/>
    <d v="2019-11-15T11:01:50"/>
    <m/>
    <b v="0"/>
    <b v="1"/>
    <m/>
    <b v="1"/>
    <m/>
    <m/>
    <m/>
    <b v="1"/>
    <m/>
    <b v="1"/>
    <m/>
    <b v="1"/>
    <b v="1"/>
    <m/>
    <m/>
    <n v="419"/>
    <n v="1555"/>
    <n v="5368"/>
    <n v="1"/>
    <n v="4"/>
    <n v="2"/>
    <n v="1"/>
    <b v="1"/>
    <m/>
    <m/>
    <m/>
    <m/>
    <m/>
    <m/>
    <m/>
    <m/>
    <m/>
    <m/>
    <m/>
    <m/>
    <m/>
    <m/>
    <m/>
    <m/>
    <s v="FDM MOVE5000"/>
    <s v="PIN PAD"/>
    <s v="TMS PARAMETER UPDATE"/>
    <s v="COMPLETE"/>
    <s v="4 - SIGNIFICANT"/>
    <s v="ASSIGNED"/>
    <s v="114 BOUNDARY RD"/>
    <s v=" "/>
    <s v="PEAKHURST"/>
    <s v="Fri 22/11/2019 18:24"/>
    <s v="Fri 15/11/2019 10:51"/>
    <s v="Fri 15/11/2019 14:55"/>
    <x v="176"/>
    <m/>
    <m/>
    <m/>
    <m/>
    <m/>
    <s v="EMAIL"/>
    <s v="SERVICEDESK@KEYCORP.NET"/>
    <s v="LUKE"/>
    <b v="0"/>
    <m/>
    <s v="METRO"/>
    <m/>
    <m/>
    <n v="-33.963319499999997"/>
    <n v="151.0680491"/>
    <s v="&lt;21&gt;&lt;/21&gt;&lt;83&gt;&lt;/83&gt;&lt;130&gt;&lt;/130&gt;"/>
    <s v="MOVE5000"/>
    <n v="0"/>
    <n v="0"/>
  </r>
  <r>
    <s v="20191110891"/>
    <x v="0"/>
    <s v="50637674"/>
    <s v="01"/>
    <s v="42298585486017"/>
    <s v="50637674"/>
    <x v="57"/>
    <x v="0"/>
    <b v="0"/>
    <s v="SHIVA TRADING PTY LTD"/>
    <s v="2210"/>
    <x v="136"/>
    <m/>
    <s v="0416184300"/>
    <s v="F5"/>
    <m/>
    <m/>
    <m/>
    <n v="8007"/>
    <n v="320"/>
    <n v="8007"/>
    <n v="8007"/>
    <s v="Friday 08:30-17:00"/>
    <m/>
    <s v="INSTALLED MOVE5000 17/10/2019 JOB[3203805]"/>
    <m/>
    <b v="0"/>
    <m/>
    <s v="NEW"/>
    <s v="NSW"/>
    <m/>
    <d v="2019-11-15T11:15:12"/>
    <d v="2019-11-15T11:15:05"/>
    <d v="2019-11-15T11:19:08"/>
    <d v="2019-11-15T15:15:00"/>
    <n v="0"/>
    <m/>
    <m/>
    <m/>
    <m/>
    <m/>
    <m/>
    <m/>
    <m/>
    <m/>
    <m/>
    <d v="2019-11-15T11:19:41"/>
    <m/>
    <b v="0"/>
    <b v="1"/>
    <m/>
    <b v="1"/>
    <m/>
    <m/>
    <m/>
    <b v="1"/>
    <m/>
    <b v="1"/>
    <m/>
    <b v="1"/>
    <b v="1"/>
    <m/>
    <m/>
    <n v="419"/>
    <n v="1250"/>
    <n v="4406"/>
    <n v="1"/>
    <n v="4"/>
    <n v="2"/>
    <n v="1"/>
    <b v="1"/>
    <m/>
    <m/>
    <m/>
    <m/>
    <m/>
    <m/>
    <m/>
    <m/>
    <m/>
    <m/>
    <m/>
    <m/>
    <m/>
    <m/>
    <m/>
    <m/>
    <s v="FDM MOVE5000"/>
    <s v="HOW DO I"/>
    <s v="TRANSFER TO CLIENT - ACCOUNT ENQUIRY"/>
    <s v="COMPLETE"/>
    <s v="4 - SIGNIFICANT"/>
    <s v="ASSIGNED"/>
    <s v="114 BOUNDARY RD"/>
    <s v=" "/>
    <s v="PEAKHURST"/>
    <s v="Fri 22/11/2019 18:24"/>
    <s v="Fri 15/11/2019 11:15"/>
    <s v="Fri 15/11/2019 15:15"/>
    <x v="177"/>
    <m/>
    <m/>
    <m/>
    <m/>
    <m/>
    <s v="EMAIL"/>
    <s v="SERVICEDESK@KEYCORP.NET"/>
    <s v="LUKE"/>
    <b v="0"/>
    <m/>
    <s v="METRO"/>
    <m/>
    <m/>
    <n v="-33.963319499999997"/>
    <n v="151.0680491"/>
    <s v="&lt;21&gt;&lt;/21&gt;&lt;83&gt;&lt;/83&gt;&lt;130&gt;&lt;/130&gt;"/>
    <s v="MOVE5000"/>
    <n v="0"/>
    <n v="0"/>
  </r>
  <r>
    <s v="20191110892"/>
    <x v="0"/>
    <s v="99400"/>
    <s v="01"/>
    <s v="DEFAULT"/>
    <s v="99400"/>
    <x v="2"/>
    <x v="0"/>
    <b v="0"/>
    <s v="INGENICO INTERNATIONAL "/>
    <s v="2085"/>
    <x v="3"/>
    <m/>
    <s v="02 9997 0930"/>
    <s v="FD"/>
    <m/>
    <m/>
    <m/>
    <n v="8011"/>
    <n v="320"/>
    <n v="8011"/>
    <n v="8011"/>
    <s v="Friday 09:00-17:30"/>
    <m/>
    <s v="INSTALLED VX570 08/08/2009 JOB[1043076]"/>
    <m/>
    <b v="0"/>
    <m/>
    <s v="NEW"/>
    <s v="NSW"/>
    <m/>
    <d v="2019-11-15T11:15:54"/>
    <d v="2019-11-15T11:15:48"/>
    <d v="2019-11-15T11:16:20"/>
    <d v="2019-11-15T15:15:00"/>
    <n v="0"/>
    <m/>
    <m/>
    <m/>
    <m/>
    <m/>
    <m/>
    <m/>
    <m/>
    <m/>
    <m/>
    <d v="2019-11-15T11:16:38"/>
    <m/>
    <b v="0"/>
    <b v="1"/>
    <m/>
    <b v="1"/>
    <m/>
    <m/>
    <m/>
    <b v="1"/>
    <m/>
    <b v="1"/>
    <m/>
    <b v="1"/>
    <b v="1"/>
    <m/>
    <m/>
    <n v="212"/>
    <n v="1459"/>
    <n v="4130"/>
    <n v="1"/>
    <n v="4"/>
    <n v="2"/>
    <n v="1"/>
    <b v="1"/>
    <m/>
    <m/>
    <m/>
    <m/>
    <m/>
    <m/>
    <m/>
    <m/>
    <m/>
    <m/>
    <m/>
    <m/>
    <m/>
    <m/>
    <m/>
    <m/>
    <s v="VX570"/>
    <s v="5 FD MISC"/>
    <s v="CLOSED CALL ENQUIRY"/>
    <s v="COMPLETE"/>
    <s v="4 - SIGNIFICANT"/>
    <s v="ASSIGNED"/>
    <s v="SUITE 1/3 MINNA CLOSE "/>
    <m/>
    <s v="BELROSE "/>
    <s v="Fri 22/11/2019 18:24"/>
    <s v="Fri 15/11/2019 11:15"/>
    <s v="Fri 15/11/2019 15:15"/>
    <x v="177"/>
    <m/>
    <m/>
    <m/>
    <m/>
    <m/>
    <s v="EMAIL"/>
    <s v="SERVICEDESK@KEYCORP.NET"/>
    <s v="LUKE"/>
    <b v="0"/>
    <m/>
    <s v="METRO"/>
    <m/>
    <m/>
    <n v="-33.703378299999997"/>
    <n v="151.2086505"/>
    <s v="&lt;21&gt;&lt;/21&gt;&lt;83&gt;&lt;/83&gt;&lt;130&gt;&lt;/130&gt;"/>
    <s v="MISC"/>
    <n v="0"/>
    <n v="0"/>
  </r>
  <r>
    <s v="20191110895"/>
    <x v="0"/>
    <s v="25300100"/>
    <s v="01"/>
    <s v="42298585403947"/>
    <s v="25300100"/>
    <x v="2"/>
    <x v="0"/>
    <b v="0"/>
    <s v="PALM LANKA TRADERS"/>
    <s v="2145"/>
    <x v="117"/>
    <m/>
    <s v="0423591219"/>
    <s v="F6"/>
    <m/>
    <m/>
    <m/>
    <n v="8002"/>
    <n v="320"/>
    <n v="8002"/>
    <n v="8002"/>
    <s v="Friday 08:30-17:30"/>
    <m/>
    <s v="UPGRADED TO MOVE5000INT 18/04/2018 JOB[2860716]"/>
    <m/>
    <b v="0"/>
    <m/>
    <s v="NEW"/>
    <s v="NSW"/>
    <m/>
    <d v="2019-11-15T11:18:13"/>
    <d v="2019-11-15T11:16:35"/>
    <d v="2019-11-15T11:27:31"/>
    <d v="2019-11-15T15:20:00"/>
    <n v="0"/>
    <m/>
    <m/>
    <m/>
    <m/>
    <m/>
    <m/>
    <m/>
    <m/>
    <m/>
    <m/>
    <d v="2019-11-15T11:27:51"/>
    <m/>
    <b v="0"/>
    <b v="1"/>
    <m/>
    <b v="1"/>
    <m/>
    <m/>
    <m/>
    <b v="1"/>
    <m/>
    <b v="1"/>
    <m/>
    <b v="1"/>
    <b v="1"/>
    <m/>
    <m/>
    <n v="420"/>
    <n v="1250"/>
    <n v="3689"/>
    <n v="1"/>
    <n v="4"/>
    <n v="2"/>
    <n v="1"/>
    <b v="1"/>
    <m/>
    <m/>
    <m/>
    <m/>
    <m/>
    <m/>
    <m/>
    <m/>
    <m/>
    <m/>
    <m/>
    <m/>
    <m/>
    <m/>
    <m/>
    <m/>
    <s v="FDM MOVE5000INT"/>
    <s v="HOW DO I"/>
    <s v="REFUND"/>
    <s v="COMPLETE"/>
    <s v="4 - SIGNIFICANT"/>
    <s v="ASSIGNED"/>
    <s v="61 -2 -12 CIVIC AVE"/>
    <s v=" "/>
    <s v="PENDLE HILL"/>
    <s v="Fri 22/11/2019 18:24"/>
    <s v="Fri 15/11/2019 11:16"/>
    <s v="Fri 15/11/2019 15:20"/>
    <x v="178"/>
    <m/>
    <m/>
    <m/>
    <m/>
    <m/>
    <s v="EMAIL"/>
    <s v="SERVICEDESK@KEYCORP.NET"/>
    <s v="LUKE"/>
    <b v="0"/>
    <m/>
    <s v="METRO"/>
    <m/>
    <m/>
    <n v="-33.8013099"/>
    <n v="150.95478209999999"/>
    <s v="&lt;21/&gt;&lt;83/&gt;&lt;130&gt;FDC10&lt;/130&gt;&lt;38/&gt;&lt;71/&gt;&lt;40/&gt;&lt;41/&gt;&lt;68/&gt;&lt;46/&gt;&lt;72/&gt;&lt;73/&gt;&lt;74/&gt;&lt;75/&gt;&lt;76/&gt;&lt;77/&gt;&lt;58/&gt;&lt;59/&gt;&lt;60/&gt;&lt;61/&gt;&lt;62/&gt;&lt;63/&gt;&lt;64/&gt;&lt;65/&gt;&lt;66/&gt;&lt;131&gt;USB&lt;/131&gt;&lt;132&gt;PC-Eftpos&lt;/132&gt;&lt;130/&gt;"/>
    <s v="MOVE5000INT"/>
    <n v="0"/>
    <n v="0"/>
  </r>
  <r>
    <s v="20191110897"/>
    <x v="0"/>
    <s v="25233804"/>
    <s v="01"/>
    <s v="42298585325322"/>
    <s v="25233804"/>
    <x v="2"/>
    <x v="0"/>
    <b v="0"/>
    <s v="MANLY WARRINGAH RUGBY LEAGUE CLUB"/>
    <s v="2100"/>
    <x v="137"/>
    <m/>
    <s v="0299396722"/>
    <s v="F6"/>
    <m/>
    <m/>
    <m/>
    <n v="8006"/>
    <n v="320"/>
    <n v="8011"/>
    <n v="8011"/>
    <s v="Friday "/>
    <m/>
    <s v="UPGRADED TO MOVE5000INT 28/08/2019 JOB[3179889]"/>
    <m/>
    <b v="0"/>
    <m/>
    <s v="NEW"/>
    <s v="NSW"/>
    <m/>
    <d v="2019-11-15T11:17:59"/>
    <d v="2019-11-15T11:17:35"/>
    <d v="2019-11-15T13:36:38"/>
    <d v="2019-11-15T15:20:00"/>
    <n v="0"/>
    <m/>
    <m/>
    <m/>
    <m/>
    <m/>
    <m/>
    <m/>
    <m/>
    <m/>
    <m/>
    <d v="2019-11-15T13:37:46"/>
    <m/>
    <b v="0"/>
    <b v="1"/>
    <m/>
    <b v="1"/>
    <m/>
    <m/>
    <m/>
    <b v="1"/>
    <m/>
    <b v="1"/>
    <m/>
    <b v="1"/>
    <b v="1"/>
    <m/>
    <m/>
    <n v="420"/>
    <n v="1555"/>
    <n v="4554"/>
    <n v="1"/>
    <n v="4"/>
    <n v="2"/>
    <n v="1"/>
    <b v="1"/>
    <m/>
    <m/>
    <m/>
    <m/>
    <m/>
    <m/>
    <m/>
    <m/>
    <m/>
    <m/>
    <m/>
    <m/>
    <m/>
    <m/>
    <m/>
    <m/>
    <s v="FDM MOVE5000INT"/>
    <s v="PIN PAD"/>
    <s v="KEYS STUCK/BROKEN/MISSING"/>
    <s v="COMPLETE"/>
    <s v="4 - SIGNIFICANT"/>
    <s v="ASSIGNED"/>
    <s v="563 PITTWATER RD"/>
    <s v=" "/>
    <s v="BROOKVALE"/>
    <s v="Fri 22/11/2019 18:24"/>
    <s v="Fri 15/11/2019 11:17"/>
    <s v="Fri 15/11/2019 15:20"/>
    <x v="178"/>
    <m/>
    <m/>
    <m/>
    <m/>
    <m/>
    <s v="EMAIL"/>
    <s v="SERVICEDESK@KEYCORP.NET"/>
    <s v="LUKE"/>
    <b v="0"/>
    <m/>
    <s v="METRO"/>
    <m/>
    <m/>
    <n v="-33.759999299999997"/>
    <n v="151.27773970000001"/>
    <s v="&lt;21/&gt;&lt;83/&gt;&lt;130/&gt;&lt;38/&gt;&lt;71/&gt;&lt;40/&gt;&lt;41/&gt;&lt;68/&gt;&lt;46/&gt;&lt;72/&gt;&lt;73/&gt;&lt;74/&gt;&lt;75/&gt;&lt;76/&gt;&lt;77/&gt;&lt;58/&gt;&lt;59/&gt;&lt;60/&gt;&lt;61/&gt;&lt;62/&gt;&lt;63/&gt;&lt;64/&gt;&lt;65/&gt;&lt;66/&gt;&lt;131&gt;USB&lt;/131&gt;&lt;132&gt;PC-Eftpos&lt;/132&gt;"/>
    <s v="MOVE5000INT"/>
    <n v="0"/>
    <n v="0"/>
  </r>
  <r>
    <s v="20191110899"/>
    <x v="0"/>
    <s v="25358300"/>
    <s v="01"/>
    <s v="42298585324531"/>
    <s v="25358300"/>
    <x v="2"/>
    <x v="0"/>
    <b v="0"/>
    <s v="CASHPOINT - COBDEN GOLF CLUB INC"/>
    <s v="3266"/>
    <x v="138"/>
    <m/>
    <s v="0355951393"/>
    <s v="F6"/>
    <m/>
    <m/>
    <m/>
    <n v="8008"/>
    <n v="320"/>
    <n v="8008"/>
    <n v="8008"/>
    <s v="Friday "/>
    <m/>
    <s v="UPGRADED TO MOVE5000INT 29/11/2018 JOB[2981814]"/>
    <m/>
    <b v="0"/>
    <m/>
    <s v="NEW"/>
    <s v="VIC"/>
    <m/>
    <d v="2019-11-15T11:19:20"/>
    <d v="2019-11-15T11:18:42"/>
    <d v="2019-11-15T11:43:17"/>
    <d v="2019-11-18T11:20:00"/>
    <n v="0"/>
    <m/>
    <m/>
    <m/>
    <m/>
    <m/>
    <m/>
    <m/>
    <m/>
    <m/>
    <m/>
    <d v="2019-11-15T11:43:44"/>
    <m/>
    <b v="0"/>
    <b v="1"/>
    <m/>
    <b v="1"/>
    <m/>
    <m/>
    <m/>
    <b v="1"/>
    <m/>
    <b v="1"/>
    <m/>
    <b v="1"/>
    <b v="1"/>
    <m/>
    <m/>
    <n v="420"/>
    <n v="525"/>
    <n v="1595"/>
    <n v="1"/>
    <n v="4"/>
    <n v="2"/>
    <n v="4"/>
    <b v="1"/>
    <m/>
    <m/>
    <m/>
    <m/>
    <m/>
    <m/>
    <m/>
    <m/>
    <m/>
    <m/>
    <m/>
    <m/>
    <m/>
    <m/>
    <m/>
    <m/>
    <s v="FDM MOVE5000INT"/>
    <s v="REQUEST-CHANGE TERMINAL TYPE"/>
    <s v="REQUEST - CHANGE TERMINAL TYPE"/>
    <s v="COMPLETE"/>
    <s v="4 - SIGNIFICANT"/>
    <s v="ASSIGNED"/>
    <s v="19 NEYLON  ST"/>
    <s v=" "/>
    <s v="COBDEN"/>
    <s v="Fri 22/11/2019 18:24"/>
    <s v="Fri 15/11/2019 11:18"/>
    <s v="Mon 18/11/2019 11:20"/>
    <x v="179"/>
    <m/>
    <m/>
    <m/>
    <m/>
    <m/>
    <s v="EMAIL"/>
    <s v="SERVICEDESK@KEYCORP.NET"/>
    <s v="LUKE"/>
    <b v="0"/>
    <m/>
    <s v="REMOTE"/>
    <m/>
    <m/>
    <n v="-38.323156699999998"/>
    <n v="143.07713129999999"/>
    <s v="&lt;21/&gt;&lt;83/&gt;&lt;38/&gt;&lt;71/&gt;&lt;40/&gt;&lt;41/&gt;&lt;68/&gt;&lt;46/&gt;&lt;72/&gt;&lt;73/&gt;&lt;74/&gt;&lt;75/&gt;&lt;76/&gt;&lt;77/&gt;&lt;58/&gt;&lt;59/&gt;&lt;60/&gt;&lt;61/&gt;&lt;62/&gt;&lt;63/&gt;&lt;64/&gt;&lt;65/&gt;&lt;66/&gt;&lt;132&gt;PC-Eftpos&lt;/132&gt;&lt;131&gt;SERIAL&lt;/131&gt;"/>
    <s v="MOVE5000INT"/>
    <n v="0"/>
    <n v="0"/>
  </r>
  <r>
    <s v="20191110906"/>
    <x v="0"/>
    <s v="50637723"/>
    <s v="01"/>
    <s v="42298585486223"/>
    <s v="50637723"/>
    <x v="58"/>
    <x v="0"/>
    <b v="0"/>
    <s v="JALLI HAIR"/>
    <s v="4120"/>
    <x v="139"/>
    <m/>
    <s v="0401586113"/>
    <s v="F5"/>
    <m/>
    <m/>
    <m/>
    <n v="8005"/>
    <n v="320"/>
    <n v="8005"/>
    <n v="8005"/>
    <s v="Friday "/>
    <m/>
    <s v="INSTALLED MOVE5000 11/10/2019 JOB[3206575]"/>
    <m/>
    <b v="0"/>
    <m/>
    <s v="NEW"/>
    <s v="QLD"/>
    <m/>
    <d v="2019-11-15T11:23:51"/>
    <d v="2019-11-15T11:20:08"/>
    <d v="2019-11-15T11:26:15"/>
    <d v="2019-11-15T15:20:00"/>
    <n v="-60"/>
    <m/>
    <m/>
    <m/>
    <m/>
    <m/>
    <m/>
    <m/>
    <m/>
    <m/>
    <m/>
    <d v="2019-11-15T13:12:36"/>
    <m/>
    <b v="0"/>
    <b v="1"/>
    <m/>
    <b v="1"/>
    <m/>
    <m/>
    <m/>
    <b v="1"/>
    <m/>
    <b v="1"/>
    <m/>
    <b v="1"/>
    <b v="1"/>
    <m/>
    <m/>
    <n v="419"/>
    <n v="1250"/>
    <n v="4406"/>
    <n v="1"/>
    <n v="4"/>
    <n v="2"/>
    <n v="1"/>
    <b v="1"/>
    <m/>
    <m/>
    <m/>
    <m/>
    <m/>
    <m/>
    <m/>
    <m/>
    <m/>
    <m/>
    <m/>
    <m/>
    <m/>
    <m/>
    <m/>
    <m/>
    <s v="FDM MOVE5000"/>
    <s v="HOW DO I"/>
    <s v="TRANSFER TO CLIENT - ACCOUNT ENQUIRY"/>
    <s v="COMPLETE"/>
    <s v="4 - SIGNIFICANT"/>
    <s v="ASSIGNED"/>
    <s v="380 LOGAN RD"/>
    <s v=" "/>
    <s v="STONES CORNER"/>
    <s v="Fri 22/11/2019 18:24"/>
    <s v="Fri 15/11/2019 11:20"/>
    <s v="Fri 15/11/2019 15:20"/>
    <x v="180"/>
    <m/>
    <m/>
    <m/>
    <m/>
    <m/>
    <s v="EMAIL"/>
    <s v="SERVICEDESK@KEYCORP.NET"/>
    <s v="LUKE"/>
    <b v="0"/>
    <m/>
    <s v="METRO"/>
    <m/>
    <m/>
    <n v="-27.499622599999999"/>
    <n v="153.04545820000001"/>
    <s v="&lt;21&gt;&lt;/21&gt;&lt;83&gt;&lt;/83&gt;&lt;130&gt;&lt;/130&gt;"/>
    <s v="MOVE5000"/>
    <n v="0"/>
    <n v="0"/>
  </r>
  <r>
    <s v="20191110919"/>
    <x v="0"/>
    <s v="99400"/>
    <s v="01"/>
    <s v="DEFAULT"/>
    <s v="99400"/>
    <x v="2"/>
    <x v="0"/>
    <b v="0"/>
    <s v="INGENICO INTERNATIONAL "/>
    <s v="2085"/>
    <x v="3"/>
    <m/>
    <s v="02 9997 0930"/>
    <s v="FD"/>
    <m/>
    <m/>
    <m/>
    <n v="8001"/>
    <n v="320"/>
    <n v="8001"/>
    <n v="8001"/>
    <s v="Friday 09:00-17:30"/>
    <m/>
    <s v="INSTALLED VX570 08/08/2009 JOB[1043076]"/>
    <m/>
    <b v="0"/>
    <m/>
    <s v="NEW"/>
    <s v="NSW"/>
    <m/>
    <m/>
    <d v="2019-11-15T11:24:03"/>
    <d v="2019-11-15T11:25:30"/>
    <d v="2019-11-15T15:25:00"/>
    <n v="0"/>
    <m/>
    <m/>
    <m/>
    <m/>
    <m/>
    <m/>
    <m/>
    <m/>
    <m/>
    <m/>
    <d v="2019-11-15T11:26:20"/>
    <m/>
    <b v="0"/>
    <b v="1"/>
    <m/>
    <b v="1"/>
    <m/>
    <m/>
    <m/>
    <b v="1"/>
    <m/>
    <b v="1"/>
    <m/>
    <b v="1"/>
    <b v="1"/>
    <m/>
    <m/>
    <m/>
    <m/>
    <m/>
    <n v="1"/>
    <n v="4"/>
    <n v="2"/>
    <n v="1"/>
    <b v="1"/>
    <m/>
    <m/>
    <m/>
    <m/>
    <m/>
    <m/>
    <m/>
    <m/>
    <m/>
    <m/>
    <m/>
    <m/>
    <m/>
    <m/>
    <m/>
    <m/>
    <m/>
    <m/>
    <m/>
    <s v="COMPLETE"/>
    <s v="4 - SIGNIFICANT"/>
    <s v="ASSIGNED"/>
    <s v="SUITE 1/3 MINNA CLOSE "/>
    <m/>
    <s v="BELROSE "/>
    <s v="Fri 22/11/2019 18:24"/>
    <s v="Fri 15/11/2019 11:24"/>
    <s v="Fri 15/11/2019 15:25"/>
    <x v="59"/>
    <m/>
    <m/>
    <m/>
    <m/>
    <m/>
    <s v="EMAIL"/>
    <s v="SERVICEDESK@KEYCORP.NET"/>
    <s v="LUKE"/>
    <b v="0"/>
    <m/>
    <s v="METRO"/>
    <m/>
    <m/>
    <n v="-33.703378299999997"/>
    <n v="151.2086505"/>
    <s v="&lt;21&gt;&lt;/21&gt;&lt;83&gt;&lt;/83&gt;&lt;130&gt;&lt;/130&gt;"/>
    <s v="MISC"/>
    <n v="0"/>
    <n v="0"/>
  </r>
  <r>
    <s v="20191110928"/>
    <x v="0"/>
    <s v="50629192"/>
    <s v="01"/>
    <s v="42298585412591"/>
    <s v="50629192"/>
    <x v="59"/>
    <x v="0"/>
    <b v="0"/>
    <s v="ROBERT PHILLIP LE FEVRE"/>
    <s v="4211"/>
    <x v="140"/>
    <m/>
    <s v="0414853214"/>
    <s v="F5"/>
    <m/>
    <m/>
    <m/>
    <n v="8010"/>
    <n v="320"/>
    <n v="8010"/>
    <n v="8010"/>
    <s v="Friday "/>
    <m/>
    <s v="INSTALLED MOVE5000 28/02/2018 JOB[2855477]"/>
    <m/>
    <b v="0"/>
    <m/>
    <s v="NEW"/>
    <s v="QLD"/>
    <m/>
    <m/>
    <d v="2019-11-15T11:27:38"/>
    <d v="2019-11-15T11:34:43"/>
    <d v="2019-11-16T11:30:00"/>
    <n v="-60"/>
    <m/>
    <m/>
    <m/>
    <m/>
    <m/>
    <m/>
    <m/>
    <m/>
    <m/>
    <m/>
    <d v="2019-11-15T11:35:12"/>
    <m/>
    <b v="0"/>
    <b v="1"/>
    <m/>
    <b v="1"/>
    <m/>
    <m/>
    <m/>
    <b v="1"/>
    <m/>
    <b v="1"/>
    <m/>
    <b v="1"/>
    <b v="1"/>
    <m/>
    <m/>
    <n v="419"/>
    <n v="1250"/>
    <n v="3703"/>
    <n v="1"/>
    <n v="4"/>
    <n v="2"/>
    <n v="3"/>
    <b v="1"/>
    <m/>
    <m/>
    <m/>
    <m/>
    <m/>
    <m/>
    <m/>
    <m/>
    <m/>
    <m/>
    <m/>
    <m/>
    <m/>
    <m/>
    <m/>
    <m/>
    <s v="FDM MOVE5000"/>
    <s v="HOW DO I"/>
    <s v="SETTLEMENT"/>
    <s v="COMPLETE"/>
    <s v="4 - SIGNIFICANT"/>
    <s v="ASSIGNED"/>
    <s v="CARRARA MARKETS CORNER GOODING DRIVE AND"/>
    <s v="MANCHESTER ROAD"/>
    <s v="CARRARA"/>
    <s v="Fri 22/11/2019 18:24"/>
    <s v="Fri 15/11/2019 11:27"/>
    <s v="Sat 16/11/2019 11:30"/>
    <x v="181"/>
    <m/>
    <m/>
    <m/>
    <m/>
    <m/>
    <s v="EMAIL"/>
    <s v="SERVICEDESK@KEYCORP.NET"/>
    <s v="LUKE"/>
    <b v="0"/>
    <m/>
    <s v="PROVINCIAL"/>
    <m/>
    <m/>
    <n v="-28.030476100000001"/>
    <n v="153.39091780000001"/>
    <s v="&lt;21&gt;&lt;/21&gt;&lt;83&gt;&lt;/83&gt;"/>
    <s v="MOVE5000"/>
    <n v="0"/>
    <n v="0"/>
  </r>
  <r>
    <s v="20191110929"/>
    <x v="1"/>
    <s v="50629054"/>
    <s v="01"/>
    <s v="42298585411866"/>
    <s v="50629054"/>
    <x v="2"/>
    <x v="0"/>
    <b v="0"/>
    <s v="MOOROOKA WHOLESALE VEHICLES"/>
    <s v="4105"/>
    <x v="141"/>
    <m/>
    <s v="0734267888"/>
    <s v="XM"/>
    <m/>
    <m/>
    <m/>
    <n v="8001"/>
    <n v="320"/>
    <n v="8001"/>
    <n v="8001"/>
    <s v="Friday "/>
    <m/>
    <s v="INSTALLED T103PMOBILE 08/02/2018 JOB[2848185]"/>
    <m/>
    <b v="0"/>
    <m/>
    <s v="NEW"/>
    <s v="QLD"/>
    <m/>
    <d v="2019-11-15T11:28:30"/>
    <d v="2019-11-15T11:28:22"/>
    <d v="2019-11-15T11:31:21"/>
    <d v="2019-11-15T15:30:00"/>
    <n v="-60"/>
    <m/>
    <m/>
    <m/>
    <m/>
    <m/>
    <m/>
    <m/>
    <m/>
    <m/>
    <m/>
    <d v="2019-11-15T11:31:58"/>
    <m/>
    <b v="0"/>
    <b v="1"/>
    <m/>
    <b v="1"/>
    <m/>
    <m/>
    <m/>
    <b v="1"/>
    <m/>
    <b v="1"/>
    <m/>
    <b v="1"/>
    <b v="1"/>
    <m/>
    <m/>
    <n v="354"/>
    <n v="1457"/>
    <n v="4179"/>
    <n v="1"/>
    <n v="4"/>
    <n v="2"/>
    <n v="1"/>
    <b v="1"/>
    <m/>
    <m/>
    <m/>
    <m/>
    <m/>
    <m/>
    <m/>
    <m/>
    <m/>
    <m/>
    <m/>
    <m/>
    <m/>
    <m/>
    <m/>
    <m/>
    <s v="T103PMOBILE"/>
    <s v="3 FD SOFTWARE"/>
    <s v="TMS - PASSWORD RESET"/>
    <s v="COMPLETE"/>
    <s v="4 - SIGNIFICANT"/>
    <s v="ASSIGNED"/>
    <s v="994 IPSWICH RD"/>
    <s v=" "/>
    <s v="MOOROOKA"/>
    <s v="Fri 22/11/2019 18:24"/>
    <s v="Fri 15/11/2019 11:28"/>
    <s v="Fri 15/11/2019 15:30"/>
    <x v="158"/>
    <m/>
    <m/>
    <m/>
    <m/>
    <m/>
    <s v="EMAIL"/>
    <s v="SERVICEDESK@KEYCORP.NET"/>
    <s v="LUKE"/>
    <b v="0"/>
    <m/>
    <s v="METRO"/>
    <m/>
    <m/>
    <n v="-27.530223800000002"/>
    <n v="153.01875340000001"/>
    <s v="&lt;21&gt;&lt;/21&gt;&lt;83&gt;31026&lt;/83&gt;"/>
    <s v="T103PMOBILE"/>
    <n v="0"/>
    <n v="0"/>
  </r>
  <r>
    <s v="20191110935"/>
    <x v="1"/>
    <s v="50626975"/>
    <s v="01"/>
    <s v="42298585395044"/>
    <s v="50626975"/>
    <x v="5"/>
    <x v="0"/>
    <b v="0"/>
    <s v="CAFE CIRINO"/>
    <s v="3016"/>
    <x v="142"/>
    <m/>
    <s v="0393975452"/>
    <s v="XM"/>
    <m/>
    <m/>
    <m/>
    <n v="8002"/>
    <n v="320"/>
    <n v="8002"/>
    <n v="8002"/>
    <s v="Friday 09:30-17:30"/>
    <m/>
    <s v="INSTALLED T103PMOBILE 19/05/2017 JOB[2686295]"/>
    <m/>
    <b v="0"/>
    <m/>
    <s v="NEW"/>
    <s v="VIC"/>
    <m/>
    <d v="2019-11-15T11:30:34"/>
    <d v="2019-11-15T11:30:29"/>
    <d v="2019-11-15T11:35:38"/>
    <d v="2019-11-15T15:30:00"/>
    <n v="0"/>
    <m/>
    <m/>
    <m/>
    <m/>
    <m/>
    <m/>
    <m/>
    <m/>
    <m/>
    <m/>
    <d v="2019-11-15T11:35:58"/>
    <m/>
    <b v="0"/>
    <b v="1"/>
    <m/>
    <b v="1"/>
    <m/>
    <m/>
    <m/>
    <b v="1"/>
    <m/>
    <b v="1"/>
    <m/>
    <b v="1"/>
    <b v="1"/>
    <m/>
    <m/>
    <n v="354"/>
    <n v="1459"/>
    <n v="4183"/>
    <n v="1"/>
    <n v="4"/>
    <n v="2"/>
    <n v="1"/>
    <b v="1"/>
    <m/>
    <m/>
    <m/>
    <m/>
    <m/>
    <m/>
    <m/>
    <m/>
    <m/>
    <m/>
    <m/>
    <m/>
    <m/>
    <m/>
    <m/>
    <m/>
    <s v="T103PMOBILE"/>
    <s v="5 FD MISC"/>
    <s v="TRANSFER TO MERCHANT SERVICES"/>
    <s v="COMPLETE"/>
    <s v="4 - SIGNIFICANT"/>
    <s v="ASSIGNED"/>
    <s v="133 NELSON PLACE"/>
    <s v=" "/>
    <s v="WILLIAMSTOWN"/>
    <s v="Fri 22/11/2019 18:24"/>
    <s v="Fri 15/11/2019 11:30"/>
    <s v="Fri 15/11/2019 15:30"/>
    <x v="182"/>
    <m/>
    <m/>
    <m/>
    <m/>
    <m/>
    <s v="EMAIL"/>
    <s v="SERVICEDESK@KEYCORP.NET"/>
    <s v="LUKE"/>
    <b v="0"/>
    <m/>
    <s v="METRO"/>
    <m/>
    <m/>
    <n v="-37.863456999999997"/>
    <n v="144.90489099999999"/>
    <s v="&lt;21&gt;&lt;/21&gt;&lt;83&gt;28366&lt;/83&gt;"/>
    <s v="T103PMOBILE"/>
    <n v="0"/>
    <n v="0"/>
  </r>
  <r>
    <s v="20191110942"/>
    <x v="0"/>
    <s v="25188901"/>
    <s v="01"/>
    <s v="42298585288520"/>
    <s v="25188901"/>
    <x v="2"/>
    <x v="0"/>
    <b v="0"/>
    <s v="WARRANDYTE HIGH SCHOOL"/>
    <s v="3113"/>
    <x v="82"/>
    <m/>
    <s v="0398442749"/>
    <s v="F5"/>
    <m/>
    <m/>
    <m/>
    <n v="8011"/>
    <n v="320"/>
    <n v="8011"/>
    <n v="8011"/>
    <s v="Friday "/>
    <m/>
    <s v="UPGRADED TO MOVE5000 02/08/2019 JOB[3161826]"/>
    <m/>
    <b v="0"/>
    <m/>
    <s v="NEW"/>
    <s v="VIC"/>
    <m/>
    <d v="2019-11-15T11:32:57"/>
    <d v="2019-11-15T11:32:44"/>
    <d v="2019-11-15T11:34:15"/>
    <d v="2019-11-15T15:35:00"/>
    <n v="0"/>
    <m/>
    <m/>
    <m/>
    <m/>
    <m/>
    <m/>
    <m/>
    <m/>
    <m/>
    <m/>
    <d v="2019-11-15T11:34:29"/>
    <m/>
    <b v="0"/>
    <b v="1"/>
    <m/>
    <b v="1"/>
    <m/>
    <m/>
    <m/>
    <b v="1"/>
    <m/>
    <b v="1"/>
    <m/>
    <b v="1"/>
    <b v="1"/>
    <m/>
    <m/>
    <n v="419"/>
    <n v="1250"/>
    <n v="4150"/>
    <n v="1"/>
    <n v="4"/>
    <n v="2"/>
    <n v="1"/>
    <b v="1"/>
    <m/>
    <m/>
    <m/>
    <m/>
    <m/>
    <m/>
    <m/>
    <m/>
    <m/>
    <m/>
    <m/>
    <m/>
    <m/>
    <m/>
    <m/>
    <m/>
    <s v="FDM MOVE5000"/>
    <s v="HOW DO I"/>
    <s v="MOTO"/>
    <s v="COMPLETE"/>
    <s v="4 - SIGNIFICANT"/>
    <s v="ASSIGNED"/>
    <s v="CNR ALEXANDER AND WARRANDYTE RD"/>
    <s v=" "/>
    <s v="WARRANDYTE"/>
    <s v="Fri 22/11/2019 18:24"/>
    <s v="Fri 15/11/2019 11:32"/>
    <s v="Fri 15/11/2019 15:35"/>
    <x v="183"/>
    <m/>
    <m/>
    <m/>
    <m/>
    <m/>
    <s v="EMAIL"/>
    <s v="SERVICEDESK@KEYCORP.NET"/>
    <s v="LUKE"/>
    <b v="0"/>
    <m/>
    <s v="METRO"/>
    <m/>
    <m/>
    <n v="-37.747342699999997"/>
    <n v="145.1846472"/>
    <s v="&lt;21&gt;&lt;/21&gt;&lt;83&gt;&lt;/83&gt;&lt;130&gt;&lt;/130&gt;"/>
    <s v="MOVE5000"/>
    <n v="0"/>
    <n v="0"/>
  </r>
  <r>
    <s v="20191110950"/>
    <x v="0"/>
    <s v="99400"/>
    <s v="01"/>
    <s v="DEFAULT"/>
    <s v="99400"/>
    <x v="2"/>
    <x v="0"/>
    <b v="0"/>
    <s v="INGENICO INTERNATIONAL "/>
    <s v="2085"/>
    <x v="3"/>
    <m/>
    <s v="02 9997 0930"/>
    <s v="FD"/>
    <m/>
    <m/>
    <m/>
    <n v="8004"/>
    <n v="320"/>
    <n v="8004"/>
    <n v="8004"/>
    <s v="Friday 09:00-17:30"/>
    <m/>
    <s v="INSTALLED VX570 08/08/2009 JOB[1043076]"/>
    <m/>
    <b v="0"/>
    <m/>
    <s v="NEW"/>
    <s v="NSW"/>
    <m/>
    <d v="2019-11-15T11:35:57"/>
    <d v="2019-11-15T11:35:50"/>
    <d v="2019-11-15T11:36:34"/>
    <d v="2019-11-15T15:35:00"/>
    <n v="0"/>
    <m/>
    <m/>
    <m/>
    <m/>
    <m/>
    <m/>
    <m/>
    <m/>
    <m/>
    <m/>
    <d v="2019-11-15T11:37:05"/>
    <m/>
    <b v="0"/>
    <b v="1"/>
    <m/>
    <b v="1"/>
    <m/>
    <m/>
    <m/>
    <b v="1"/>
    <m/>
    <b v="1"/>
    <m/>
    <b v="1"/>
    <b v="1"/>
    <m/>
    <m/>
    <n v="212"/>
    <n v="1900"/>
    <n v="5454"/>
    <n v="1"/>
    <n v="4"/>
    <n v="2"/>
    <n v="1"/>
    <b v="1"/>
    <m/>
    <m/>
    <m/>
    <m/>
    <m/>
    <m/>
    <m/>
    <m/>
    <m/>
    <m/>
    <m/>
    <m/>
    <m/>
    <m/>
    <m/>
    <m/>
    <s v="VX570"/>
    <s v="BOQ MERCHANT"/>
    <s v="BOQ MERCHANT"/>
    <s v="COMPLETE"/>
    <s v="4 - SIGNIFICANT"/>
    <s v="ASSIGNED"/>
    <s v="SUITE 1/3 MINNA CLOSE "/>
    <m/>
    <s v="BELROSE "/>
    <s v="Fri 22/11/2019 18:24"/>
    <s v="Fri 15/11/2019 11:35"/>
    <s v="Fri 15/11/2019 15:35"/>
    <x v="183"/>
    <m/>
    <m/>
    <m/>
    <m/>
    <m/>
    <s v="EMAIL"/>
    <s v="SERVICEDESK@KEYCORP.NET"/>
    <s v="LUKE"/>
    <b v="0"/>
    <m/>
    <s v="METRO"/>
    <m/>
    <m/>
    <n v="-33.703378299999997"/>
    <n v="151.2086505"/>
    <s v="&lt;21&gt;&lt;/21&gt;&lt;83&gt;&lt;/83&gt;&lt;130&gt;&lt;/130&gt;"/>
    <s v="MISC"/>
    <n v="0"/>
    <n v="0"/>
  </r>
  <r>
    <s v="20191110962"/>
    <x v="0"/>
    <s v="99400"/>
    <s v="01"/>
    <s v="DEFAULT"/>
    <s v="99400"/>
    <x v="8"/>
    <x v="1"/>
    <b v="0"/>
    <s v="INGENICO INTERNATIONAL "/>
    <s v="2085"/>
    <x v="3"/>
    <m/>
    <s v="02 9997 0930"/>
    <s v="FD"/>
    <m/>
    <m/>
    <m/>
    <n v="8001"/>
    <n v="320"/>
    <n v="8001"/>
    <n v="8001"/>
    <m/>
    <s v="HANGUPCALL"/>
    <m/>
    <m/>
    <b v="0"/>
    <m/>
    <s v="NEW"/>
    <s v="NSW"/>
    <m/>
    <d v="2019-11-15T11:39:04"/>
    <d v="2019-11-15T11:39:04"/>
    <d v="2019-11-15T11:39:04"/>
    <m/>
    <m/>
    <m/>
    <m/>
    <m/>
    <m/>
    <m/>
    <m/>
    <d v="2019-11-15T11:39:04"/>
    <n v="0"/>
    <d v="2019-11-15T11:39:04"/>
    <n v="0"/>
    <d v="2019-11-15T11:39:04"/>
    <m/>
    <b v="0"/>
    <b v="1"/>
    <m/>
    <b v="1"/>
    <m/>
    <m/>
    <m/>
    <b v="1"/>
    <m/>
    <b v="0"/>
    <m/>
    <b v="0"/>
    <b v="1"/>
    <m/>
    <m/>
    <n v="196"/>
    <n v="1235"/>
    <n v="3576"/>
    <n v="1"/>
    <n v="4"/>
    <n v="1"/>
    <n v="1"/>
    <b v="1"/>
    <m/>
    <m/>
    <m/>
    <m/>
    <m/>
    <m/>
    <m/>
    <m/>
    <m/>
    <m/>
    <m/>
    <m/>
    <m/>
    <m/>
    <m/>
    <m/>
    <s v="HANG UP"/>
    <s v="HANG UP."/>
    <s v="HANG UP."/>
    <s v="COMPLETE"/>
    <s v="4 - SIGNIFICANT"/>
    <s v="NEW"/>
    <s v="SUITE 1/3 MINNA CLOSE "/>
    <m/>
    <s v="BELROSE "/>
    <s v="Fri 22/11/2019 18:24"/>
    <s v="Fri 15/11/2019 11:39"/>
    <m/>
    <x v="14"/>
    <m/>
    <m/>
    <m/>
    <d v="2019-11-15T11:39:04"/>
    <d v="2019-11-15T11:39:04"/>
    <s v="EMAIL"/>
    <s v="SERVICEDESK@KEYCORP.NET"/>
    <s v="LUKE"/>
    <b v="0"/>
    <m/>
    <s v="METRO"/>
    <m/>
    <m/>
    <n v="-33.703378299999997"/>
    <n v="151.2086505"/>
    <s v="&lt;21&gt;&lt;/21&gt;&lt;83&gt;&lt;/83&gt;&lt;130&gt;&lt;/130&gt;"/>
    <s v="MISC"/>
    <n v="0"/>
    <n v="0"/>
  </r>
  <r>
    <s v="20191110973"/>
    <x v="0"/>
    <s v="25332301"/>
    <s v="01"/>
    <s v="42298585393726"/>
    <s v="25332301"/>
    <x v="2"/>
    <x v="0"/>
    <b v="0"/>
    <s v="SANDWICH CHEFS DONCASTER"/>
    <s v="3108"/>
    <x v="143"/>
    <m/>
    <s v="0421903820"/>
    <s v="F7"/>
    <m/>
    <m/>
    <m/>
    <n v="8006"/>
    <n v="3338"/>
    <n v="8006"/>
    <n v="-3338"/>
    <s v="Friday "/>
    <m/>
    <s v="UPGRADED TO MOVE5000 18/07/2018 JOB[2946930]"/>
    <m/>
    <b v="0"/>
    <m/>
    <s v="NEW"/>
    <s v="VIC"/>
    <m/>
    <d v="2019-11-15T11:45:26"/>
    <d v="2019-11-15T11:45:03"/>
    <d v="2019-11-15T11:49:01"/>
    <d v="2019-11-15T15:45:00"/>
    <n v="0"/>
    <d v="2019-11-15T15:45:00"/>
    <n v="0"/>
    <m/>
    <m/>
    <d v="2019-11-15T15:45:00"/>
    <n v="0"/>
    <d v="2019-11-15T14:10:00"/>
    <n v="0"/>
    <d v="2019-11-15T14:25:00"/>
    <n v="0"/>
    <d v="2019-11-15T14:26:12"/>
    <m/>
    <b v="0"/>
    <b v="1"/>
    <m/>
    <b v="1"/>
    <m/>
    <m/>
    <m/>
    <b v="1"/>
    <m/>
    <b v="1"/>
    <m/>
    <b v="1"/>
    <b v="1"/>
    <n v="1"/>
    <m/>
    <n v="441"/>
    <n v="1555"/>
    <n v="4554"/>
    <n v="1"/>
    <n v="4"/>
    <n v="24"/>
    <n v="1"/>
    <b v="1"/>
    <m/>
    <m/>
    <m/>
    <m/>
    <m/>
    <m/>
    <m/>
    <m/>
    <m/>
    <m/>
    <m/>
    <m/>
    <m/>
    <m/>
    <m/>
    <s v="HI-TECH FIELD SERVICES: JOHNNY CHIEW"/>
    <s v="FDM MOVE5000 POSGATE"/>
    <s v="PIN PAD"/>
    <s v="KEYS STUCK/BROKEN/MISSING"/>
    <s v="COMPLETE"/>
    <s v="4 - SIGNIFICANT"/>
    <s v="FSP ONSITE"/>
    <s v="KFC9 619 DONCASTER ROAD"/>
    <s v=" "/>
    <s v="DONCASTER"/>
    <s v="Fri 22/11/2019 18:24"/>
    <s v="Fri 15/11/2019 11:45"/>
    <s v="Fri 15/11/2019 15:45"/>
    <x v="184"/>
    <d v="2019-11-15T15:45:00"/>
    <m/>
    <d v="2019-11-15T15:45:00"/>
    <d v="2019-11-15T14:10:00"/>
    <d v="2019-11-15T14:25:00"/>
    <s v="EMAIL"/>
    <s v="JOBS@HITECHFS.COM.AU"/>
    <s v="JOHNNY CHIEW"/>
    <b v="1"/>
    <s v="0481980869"/>
    <s v="METRO"/>
    <m/>
    <m/>
    <n v="-37.786887399999998"/>
    <n v="145.12548079999999"/>
    <s v="&lt;21&gt;&lt;/21&gt;&lt;83&gt;&lt;/83&gt;"/>
    <s v="MOVE5000POS"/>
    <n v="1"/>
    <n v="0"/>
  </r>
  <r>
    <s v="20191110975"/>
    <x v="0"/>
    <s v="50638223"/>
    <s v="01"/>
    <s v="42298585489755"/>
    <s v="50638223"/>
    <x v="60"/>
    <x v="0"/>
    <b v="0"/>
    <s v="THE BOULEVARDE TRANSPORT AND MIXED BUSINESS PTY LT"/>
    <s v="2196"/>
    <x v="144"/>
    <m/>
    <s v="0426272727"/>
    <s v="F5"/>
    <m/>
    <m/>
    <m/>
    <n v="8005"/>
    <n v="320"/>
    <n v="8005"/>
    <n v="8005"/>
    <s v="Friday "/>
    <m/>
    <s v="INSTALLED MOVE5000 15/11/2019 JOB[3229730]"/>
    <m/>
    <b v="0"/>
    <m/>
    <s v="NEW"/>
    <s v="NSW"/>
    <m/>
    <d v="2019-11-15T11:46:19"/>
    <d v="2019-11-15T11:45:59"/>
    <d v="2019-11-15T11:56:15"/>
    <d v="2019-11-15T15:45:00"/>
    <n v="0"/>
    <m/>
    <m/>
    <m/>
    <m/>
    <m/>
    <m/>
    <m/>
    <m/>
    <m/>
    <m/>
    <d v="2019-11-15T13:12:13"/>
    <m/>
    <b v="0"/>
    <b v="1"/>
    <m/>
    <b v="1"/>
    <m/>
    <m/>
    <m/>
    <b v="1"/>
    <m/>
    <b v="1"/>
    <m/>
    <b v="1"/>
    <b v="1"/>
    <m/>
    <m/>
    <n v="419"/>
    <n v="1250"/>
    <n v="1591"/>
    <n v="1"/>
    <n v="4"/>
    <n v="2"/>
    <n v="1"/>
    <b v="1"/>
    <m/>
    <m/>
    <m/>
    <m/>
    <m/>
    <m/>
    <m/>
    <m/>
    <m/>
    <m/>
    <m/>
    <m/>
    <m/>
    <m/>
    <m/>
    <m/>
    <s v="FDM MOVE5000"/>
    <s v="HOW DO I"/>
    <s v="REPRINT RECEIPT"/>
    <s v="COMPLETE"/>
    <s v="4 - SIGNIFICANT"/>
    <s v="ASSIGNED"/>
    <s v="UNIT 214, 214-218 THE BOULEVARDE"/>
    <s v="214-218 THE BOULEVARDE"/>
    <s v="PUNCHBOWL"/>
    <s v="Fri 22/11/2019 18:24"/>
    <s v="Fri 15/11/2019 11:45"/>
    <s v="Fri 15/11/2019 15:45"/>
    <x v="184"/>
    <m/>
    <m/>
    <m/>
    <m/>
    <m/>
    <s v="EMAIL"/>
    <s v="SERVICEDESK@KEYCORP.NET"/>
    <s v="LUKE"/>
    <b v="0"/>
    <m/>
    <s v="METRO"/>
    <m/>
    <m/>
    <n v="-33.925970200000002"/>
    <n v="151.05688810000001"/>
    <s v="&lt;21&gt;&lt;/21&gt;&lt;83&gt;&lt;/83&gt;&lt;130&gt;&lt;/130&gt;"/>
    <s v="MOVE5000"/>
    <n v="0"/>
    <n v="0"/>
  </r>
  <r>
    <s v="20191110992"/>
    <x v="1"/>
    <s v="50629054"/>
    <s v="01"/>
    <s v="42298585411866"/>
    <s v="50629054"/>
    <x v="2"/>
    <x v="0"/>
    <b v="0"/>
    <s v="MOOROOKA WHOLESALE VEHICLES"/>
    <s v="4105"/>
    <x v="141"/>
    <m/>
    <s v="0734267888"/>
    <s v="XM"/>
    <m/>
    <m/>
    <m/>
    <n v="8010"/>
    <n v="320"/>
    <n v="8010"/>
    <n v="8010"/>
    <s v="Friday "/>
    <m/>
    <s v="INSTALLED T103PMOBILE 08/02/2018 JOB[2848185]"/>
    <m/>
    <b v="0"/>
    <m/>
    <s v="NEW"/>
    <s v="QLD"/>
    <m/>
    <d v="2019-11-15T11:52:01"/>
    <d v="2019-11-15T11:51:30"/>
    <d v="2019-11-15T12:00:37"/>
    <d v="2019-11-15T15:55:00"/>
    <n v="-60"/>
    <m/>
    <m/>
    <m/>
    <m/>
    <m/>
    <m/>
    <m/>
    <m/>
    <m/>
    <m/>
    <d v="2019-11-15T12:01:23"/>
    <m/>
    <b v="0"/>
    <b v="1"/>
    <m/>
    <b v="1"/>
    <m/>
    <m/>
    <m/>
    <b v="1"/>
    <m/>
    <b v="1"/>
    <m/>
    <b v="1"/>
    <b v="1"/>
    <m/>
    <m/>
    <n v="354"/>
    <n v="1459"/>
    <n v="4183"/>
    <n v="1"/>
    <n v="4"/>
    <n v="2"/>
    <n v="1"/>
    <b v="1"/>
    <m/>
    <m/>
    <m/>
    <m/>
    <m/>
    <m/>
    <m/>
    <m/>
    <m/>
    <m/>
    <m/>
    <m/>
    <m/>
    <m/>
    <m/>
    <m/>
    <s v="T103PMOBILE"/>
    <s v="5 FD MISC"/>
    <s v="TRANSFER TO MERCHANT SERVICES"/>
    <s v="COMPLETE"/>
    <s v="4 - SIGNIFICANT"/>
    <s v="ASSIGNED"/>
    <s v="994 IPSWICH RD"/>
    <s v=" "/>
    <s v="MOOROOKA"/>
    <s v="Fri 22/11/2019 18:24"/>
    <s v="Fri 15/11/2019 11:51"/>
    <s v="Fri 15/11/2019 15:55"/>
    <x v="176"/>
    <m/>
    <m/>
    <m/>
    <m/>
    <m/>
    <s v="EMAIL"/>
    <s v="SERVICEDESK@KEYCORP.NET"/>
    <s v="LUKE"/>
    <b v="0"/>
    <m/>
    <s v="METRO"/>
    <m/>
    <m/>
    <n v="-27.530223800000002"/>
    <n v="153.01875340000001"/>
    <s v="&lt;21&gt;&lt;/21&gt;&lt;83&gt;31026&lt;/83&gt;"/>
    <s v="T103PMOBILE"/>
    <n v="0"/>
    <n v="0"/>
  </r>
  <r>
    <s v="20191111002"/>
    <x v="0"/>
    <s v="99400"/>
    <s v="01"/>
    <s v="DEFAULT"/>
    <s v="99400"/>
    <x v="8"/>
    <x v="1"/>
    <b v="0"/>
    <s v="INGENICO INTERNATIONAL "/>
    <s v="2085"/>
    <x v="3"/>
    <m/>
    <s v="02 9997 0930"/>
    <s v="FD"/>
    <m/>
    <m/>
    <m/>
    <n v="8004"/>
    <n v="320"/>
    <n v="8004"/>
    <n v="8004"/>
    <m/>
    <s v="HANGUPCALL"/>
    <m/>
    <m/>
    <b v="0"/>
    <m/>
    <s v="NEW"/>
    <s v="NSW"/>
    <m/>
    <d v="2019-11-15T11:55:45"/>
    <d v="2019-11-15T11:55:45"/>
    <d v="2019-11-15T11:55:45"/>
    <m/>
    <m/>
    <m/>
    <m/>
    <m/>
    <m/>
    <m/>
    <m/>
    <d v="2019-11-15T11:55:45"/>
    <n v="0"/>
    <d v="2019-11-15T11:55:45"/>
    <n v="0"/>
    <d v="2019-11-15T11:55:45"/>
    <m/>
    <b v="0"/>
    <b v="1"/>
    <m/>
    <b v="1"/>
    <m/>
    <m/>
    <m/>
    <b v="1"/>
    <m/>
    <b v="0"/>
    <m/>
    <b v="0"/>
    <b v="1"/>
    <m/>
    <m/>
    <n v="196"/>
    <n v="1235"/>
    <n v="3576"/>
    <n v="1"/>
    <n v="4"/>
    <n v="1"/>
    <n v="1"/>
    <b v="1"/>
    <m/>
    <m/>
    <m/>
    <m/>
    <m/>
    <m/>
    <m/>
    <m/>
    <m/>
    <m/>
    <m/>
    <m/>
    <m/>
    <m/>
    <m/>
    <m/>
    <s v="HANG UP"/>
    <s v="HANG UP."/>
    <s v="HANG UP."/>
    <s v="COMPLETE"/>
    <s v="4 - SIGNIFICANT"/>
    <s v="NEW"/>
    <s v="SUITE 1/3 MINNA CLOSE "/>
    <m/>
    <s v="BELROSE "/>
    <s v="Fri 22/11/2019 18:24"/>
    <s v="Fri 15/11/2019 11:55"/>
    <m/>
    <x v="14"/>
    <m/>
    <m/>
    <m/>
    <d v="2019-11-15T11:55:45"/>
    <d v="2019-11-15T11:55:45"/>
    <s v="EMAIL"/>
    <s v="SERVICEDESK@KEYCORP.NET"/>
    <s v="LUKE"/>
    <b v="0"/>
    <m/>
    <s v="METRO"/>
    <m/>
    <m/>
    <n v="-33.703378299999997"/>
    <n v="151.2086505"/>
    <s v="&lt;21&gt;&lt;/21&gt;&lt;83&gt;&lt;/83&gt;&lt;130&gt;&lt;/130&gt;"/>
    <s v="MISC"/>
    <n v="0"/>
    <n v="0"/>
  </r>
  <r>
    <s v="20191111017"/>
    <x v="0"/>
    <s v="50637510"/>
    <s v="01"/>
    <s v="42298585484376"/>
    <s v="50637510"/>
    <x v="61"/>
    <x v="0"/>
    <b v="0"/>
    <s v="PRICKLY PINATA"/>
    <s v="4558"/>
    <x v="145"/>
    <m/>
    <s v="0402945344"/>
    <s v="F5"/>
    <m/>
    <m/>
    <m/>
    <n v="8011"/>
    <n v="320"/>
    <n v="8011"/>
    <n v="8011"/>
    <s v="Friday "/>
    <m/>
    <s v="INSTALLED MOVE5000 18/09/2019 JOB[3191776]"/>
    <m/>
    <b v="0"/>
    <m/>
    <s v="NEW"/>
    <s v="QLD"/>
    <m/>
    <d v="2019-11-15T12:04:57"/>
    <d v="2019-11-15T12:04:52"/>
    <d v="2019-11-15T12:17:44"/>
    <d v="2019-11-16T12:05:00"/>
    <n v="-60"/>
    <m/>
    <m/>
    <m/>
    <m/>
    <m/>
    <m/>
    <m/>
    <m/>
    <m/>
    <m/>
    <d v="2019-11-15T12:18:07"/>
    <m/>
    <b v="0"/>
    <b v="1"/>
    <m/>
    <b v="1"/>
    <m/>
    <m/>
    <m/>
    <b v="1"/>
    <m/>
    <b v="1"/>
    <m/>
    <b v="1"/>
    <b v="1"/>
    <m/>
    <m/>
    <n v="419"/>
    <n v="1250"/>
    <n v="5452"/>
    <n v="1"/>
    <n v="4"/>
    <n v="2"/>
    <n v="3"/>
    <b v="1"/>
    <m/>
    <m/>
    <m/>
    <m/>
    <m/>
    <m/>
    <m/>
    <m/>
    <m/>
    <m/>
    <m/>
    <m/>
    <m/>
    <m/>
    <m/>
    <m/>
    <s v="FDM MOVE5000"/>
    <s v="HOW DO I"/>
    <s v="ADD/ REMOVE SURCHARGE"/>
    <s v="COMPLETE"/>
    <s v="4 - SIGNIFICANT"/>
    <s v="ASSIGNED"/>
    <s v="1 45 THE ESP"/>
    <s v=" "/>
    <s v="MAROOCHYDORE"/>
    <s v="Fri 22/11/2019 18:24"/>
    <s v="Fri 15/11/2019 12:04"/>
    <s v="Sat 16/11/2019 12:05"/>
    <x v="79"/>
    <m/>
    <m/>
    <m/>
    <m/>
    <m/>
    <s v="EMAIL"/>
    <s v="SERVICEDESK@KEYCORP.NET"/>
    <s v="LUKE"/>
    <b v="0"/>
    <m/>
    <s v="PROVINCIAL"/>
    <m/>
    <m/>
    <n v="-26.65"/>
    <n v="153.1"/>
    <s v="&lt;21&gt;&lt;/21&gt;&lt;83&gt;&lt;/83&gt;&lt;130&gt;&lt;/130&gt;"/>
    <s v="MOVE5000"/>
    <n v="0"/>
    <n v="0"/>
  </r>
  <r>
    <s v="20191111032"/>
    <x v="0"/>
    <s v="50637717"/>
    <s v="01"/>
    <s v="42298585486165"/>
    <s v="50637717"/>
    <x v="62"/>
    <x v="0"/>
    <b v="0"/>
    <s v="R AND L HOPE PTY LTD A"/>
    <s v="4207"/>
    <x v="146"/>
    <m/>
    <s v="0429642998"/>
    <s v="F5"/>
    <m/>
    <m/>
    <m/>
    <n v="8008"/>
    <n v="320"/>
    <n v="8008"/>
    <n v="8008"/>
    <s v="Friday "/>
    <m/>
    <s v="INSTALLED MOVE5000 04/10/2019 JOB[3205630]"/>
    <m/>
    <b v="0"/>
    <m/>
    <s v="NEW"/>
    <s v="QLD"/>
    <m/>
    <d v="2019-11-15T12:15:01"/>
    <d v="2019-11-15T12:12:30"/>
    <d v="2019-11-15T12:24:01"/>
    <d v="2019-11-15T16:15:00"/>
    <n v="-60"/>
    <m/>
    <m/>
    <m/>
    <m/>
    <m/>
    <m/>
    <m/>
    <m/>
    <m/>
    <m/>
    <d v="2019-11-15T12:24:25"/>
    <m/>
    <b v="0"/>
    <b v="1"/>
    <m/>
    <b v="1"/>
    <m/>
    <m/>
    <m/>
    <b v="1"/>
    <m/>
    <b v="1"/>
    <m/>
    <b v="1"/>
    <b v="1"/>
    <m/>
    <m/>
    <n v="419"/>
    <n v="1555"/>
    <n v="5370"/>
    <n v="1"/>
    <n v="4"/>
    <n v="2"/>
    <n v="1"/>
    <b v="1"/>
    <m/>
    <m/>
    <m/>
    <m/>
    <m/>
    <m/>
    <m/>
    <m/>
    <m/>
    <m/>
    <m/>
    <m/>
    <m/>
    <m/>
    <m/>
    <m/>
    <s v="FDM MOVE5000"/>
    <s v="PIN PAD"/>
    <s v="STUCK TRANSACTION"/>
    <s v="COMPLETE"/>
    <s v="4 - SIGNIFICANT"/>
    <s v="ASSIGNED"/>
    <s v="SHOP 2 46 GEORGE ST"/>
    <s v=" "/>
    <s v="BEENLEIGH"/>
    <s v="Fri 22/11/2019 18:24"/>
    <s v="Fri 15/11/2019 12:12"/>
    <s v="Fri 15/11/2019 16:15"/>
    <x v="177"/>
    <m/>
    <m/>
    <m/>
    <m/>
    <m/>
    <s v="EMAIL"/>
    <s v="SERVICEDESK@KEYCORP.NET"/>
    <s v="LUKE"/>
    <b v="0"/>
    <m/>
    <s v="METRO"/>
    <m/>
    <m/>
    <n v="-27.7159823"/>
    <n v="153.19868769999999"/>
    <s v="&lt;21&gt;&lt;/21&gt;&lt;83&gt;&lt;/83&gt;&lt;130&gt;&lt;/130&gt;"/>
    <s v="MOVE5000"/>
    <n v="0"/>
    <n v="0"/>
  </r>
  <r>
    <s v="20191111034"/>
    <x v="0"/>
    <s v="25247901"/>
    <s v="01"/>
    <s v="42298585392405"/>
    <s v="25247901"/>
    <x v="2"/>
    <x v="0"/>
    <b v="0"/>
    <s v="MY BIKE SHOP"/>
    <s v="4053"/>
    <x v="147"/>
    <m/>
    <s v="0733550112"/>
    <s v="XM"/>
    <m/>
    <m/>
    <m/>
    <n v="8001"/>
    <n v="320"/>
    <n v="8001"/>
    <n v="8001"/>
    <s v="Friday "/>
    <m/>
    <s v="INSTALLED T103PMOBILE 07/06/2017 JOB[2704895]"/>
    <m/>
    <b v="0"/>
    <m/>
    <s v="NEW"/>
    <s v="QLD"/>
    <m/>
    <d v="2019-11-15T12:14:14"/>
    <d v="2019-11-15T12:13:11"/>
    <d v="2019-11-15T12:25:26"/>
    <d v="2019-11-15T16:15:00"/>
    <n v="-60"/>
    <m/>
    <m/>
    <m/>
    <m/>
    <m/>
    <m/>
    <m/>
    <m/>
    <m/>
    <m/>
    <d v="2019-11-15T12:25:58"/>
    <m/>
    <b v="0"/>
    <b v="1"/>
    <m/>
    <b v="1"/>
    <m/>
    <m/>
    <m/>
    <b v="1"/>
    <m/>
    <b v="1"/>
    <m/>
    <b v="1"/>
    <b v="1"/>
    <m/>
    <m/>
    <n v="354"/>
    <n v="1459"/>
    <n v="4183"/>
    <n v="1"/>
    <n v="4"/>
    <n v="2"/>
    <n v="1"/>
    <b v="1"/>
    <m/>
    <m/>
    <m/>
    <m/>
    <m/>
    <m/>
    <m/>
    <m/>
    <m/>
    <m/>
    <m/>
    <m/>
    <m/>
    <m/>
    <m/>
    <m/>
    <s v="T103PMOBILE"/>
    <s v="5 FD MISC"/>
    <s v="TRANSFER TO MERCHANT SERVICES"/>
    <s v="COMPLETE"/>
    <s v="4 - SIGNIFICANT"/>
    <s v="ASSIGNED"/>
    <s v="643 SAMFORD RD"/>
    <s v=" "/>
    <s v="MITCHELTON"/>
    <s v="Fri 22/11/2019 18:24"/>
    <s v="Fri 15/11/2019 12:13"/>
    <s v="Fri 15/11/2019 16:15"/>
    <x v="177"/>
    <m/>
    <m/>
    <m/>
    <m/>
    <m/>
    <s v="EMAIL"/>
    <s v="SERVICEDESK@KEYCORP.NET"/>
    <s v="LUKE"/>
    <b v="0"/>
    <m/>
    <s v="METRO"/>
    <m/>
    <m/>
    <n v="-27.411320799999999"/>
    <n v="152.97066989999999"/>
    <s v="&lt;21&gt;&lt;/21&gt;&lt;83&gt;28684&lt;/83&gt;"/>
    <s v="T103PMOBILE"/>
    <n v="0"/>
    <n v="0"/>
  </r>
  <r>
    <s v="20191111037"/>
    <x v="0"/>
    <s v="99400"/>
    <s v="01"/>
    <s v="DEFAULT"/>
    <s v="99400"/>
    <x v="2"/>
    <x v="0"/>
    <b v="0"/>
    <s v="INGENICO INTERNATIONAL "/>
    <s v="2085"/>
    <x v="3"/>
    <m/>
    <s v="02 9997 0930"/>
    <s v="FD"/>
    <m/>
    <m/>
    <m/>
    <n v="8002"/>
    <n v="320"/>
    <n v="8002"/>
    <n v="8002"/>
    <s v="Friday 09:00-17:30"/>
    <m/>
    <s v="INSTALLED VX570 08/08/2009 JOB[1043076]"/>
    <m/>
    <b v="0"/>
    <m/>
    <s v="NEW"/>
    <s v="NSW"/>
    <m/>
    <d v="2019-11-15T12:13:50"/>
    <d v="2019-11-15T12:13:43"/>
    <d v="2019-11-15T12:15:08"/>
    <d v="2019-11-15T16:15:00"/>
    <n v="0"/>
    <m/>
    <m/>
    <m/>
    <m/>
    <m/>
    <m/>
    <m/>
    <m/>
    <m/>
    <m/>
    <d v="2019-11-15T12:15:31"/>
    <m/>
    <b v="0"/>
    <b v="1"/>
    <m/>
    <b v="1"/>
    <m/>
    <m/>
    <m/>
    <b v="1"/>
    <m/>
    <b v="1"/>
    <m/>
    <b v="1"/>
    <b v="1"/>
    <m/>
    <m/>
    <n v="212"/>
    <n v="1457"/>
    <n v="4178"/>
    <n v="1"/>
    <n v="4"/>
    <n v="2"/>
    <n v="1"/>
    <b v="1"/>
    <m/>
    <m/>
    <m/>
    <m/>
    <m/>
    <m/>
    <m/>
    <m/>
    <m/>
    <m/>
    <m/>
    <m/>
    <m/>
    <m/>
    <m/>
    <m/>
    <s v="VX570"/>
    <s v="3 FD SOFTWARE"/>
    <s v="TMS - MERCHANT FUNCTIONS"/>
    <s v="COMPLETE"/>
    <s v="4 - SIGNIFICANT"/>
    <s v="ASSIGNED"/>
    <s v="SUITE 1/3 MINNA CLOSE "/>
    <m/>
    <s v="BELROSE "/>
    <s v="Fri 22/11/2019 18:24"/>
    <s v="Fri 15/11/2019 12:13"/>
    <s v="Fri 15/11/2019 16:15"/>
    <x v="185"/>
    <m/>
    <m/>
    <m/>
    <m/>
    <m/>
    <s v="EMAIL"/>
    <s v="SERVICEDESK@KEYCORP.NET"/>
    <s v="LUKE"/>
    <b v="0"/>
    <m/>
    <s v="METRO"/>
    <m/>
    <m/>
    <n v="-33.703378299999997"/>
    <n v="151.2086505"/>
    <s v="&lt;21&gt;&lt;/21&gt;&lt;83&gt;&lt;/83&gt;&lt;130&gt;&lt;/130&gt;"/>
    <s v="MISC"/>
    <n v="0"/>
    <n v="0"/>
  </r>
  <r>
    <s v="20191111045"/>
    <x v="0"/>
    <s v="50637476"/>
    <s v="01"/>
    <s v="42298585484046"/>
    <s v="50637476"/>
    <x v="5"/>
    <x v="0"/>
    <b v="0"/>
    <s v="CICCIOLINA"/>
    <s v="3182"/>
    <x v="148"/>
    <m/>
    <s v="0402027721"/>
    <s v="F5"/>
    <m/>
    <m/>
    <m/>
    <n v="8009"/>
    <n v="320"/>
    <n v="8009"/>
    <n v="8009"/>
    <s v="Friday "/>
    <m/>
    <s v="INSTALLED MOVE5000 18/09/2019 JOB[3190879]"/>
    <m/>
    <b v="0"/>
    <m/>
    <s v="NEW"/>
    <s v="VIC"/>
    <m/>
    <d v="2019-11-15T12:21:33"/>
    <d v="2019-11-15T12:21:17"/>
    <d v="2019-11-15T12:30:57"/>
    <d v="2019-11-15T16:25:00"/>
    <n v="0"/>
    <m/>
    <m/>
    <m/>
    <m/>
    <m/>
    <m/>
    <m/>
    <m/>
    <m/>
    <m/>
    <d v="2019-11-15T12:31:26"/>
    <m/>
    <b v="0"/>
    <b v="1"/>
    <m/>
    <b v="1"/>
    <m/>
    <m/>
    <m/>
    <b v="1"/>
    <m/>
    <b v="1"/>
    <m/>
    <b v="1"/>
    <b v="1"/>
    <m/>
    <m/>
    <n v="419"/>
    <n v="1250"/>
    <n v="4406"/>
    <n v="1"/>
    <n v="4"/>
    <n v="2"/>
    <n v="1"/>
    <b v="1"/>
    <m/>
    <m/>
    <m/>
    <m/>
    <m/>
    <m/>
    <m/>
    <m/>
    <m/>
    <m/>
    <m/>
    <m/>
    <m/>
    <m/>
    <m/>
    <m/>
    <s v="FDM MOVE5000"/>
    <s v="HOW DO I"/>
    <s v="TRANSFER TO CLIENT - ACCOUNT ENQUIRY"/>
    <s v="COMPLETE"/>
    <s v="4 - SIGNIFICANT"/>
    <s v="ASSIGNED"/>
    <s v="130 ACLAND ST"/>
    <s v=" "/>
    <s v="ST KILDA"/>
    <s v="Fri 22/11/2019 18:24"/>
    <s v="Fri 15/11/2019 12:21"/>
    <s v="Fri 15/11/2019 16:25"/>
    <x v="186"/>
    <m/>
    <m/>
    <m/>
    <m/>
    <m/>
    <s v="EMAIL"/>
    <s v="SERVICEDESK@KEYCORP.NET"/>
    <s v="LUKE"/>
    <b v="0"/>
    <m/>
    <s v="METRO"/>
    <m/>
    <m/>
    <n v="-37.868561300000003"/>
    <n v="144.98001959999999"/>
    <s v="&lt;21&gt;&lt;/21&gt;&lt;83&gt;&lt;/83&gt;&lt;130&gt;&lt;/130&gt;"/>
    <s v="MOVE5000"/>
    <n v="0"/>
    <n v="0"/>
  </r>
  <r>
    <s v="20191111047"/>
    <x v="0"/>
    <s v="25365701"/>
    <s v="01"/>
    <s v="42298595433090"/>
    <s v="25365701"/>
    <x v="2"/>
    <x v="0"/>
    <b v="0"/>
    <s v="WERRIBEE INDOOR SPORTS"/>
    <s v="3165"/>
    <x v="149"/>
    <m/>
    <s v="0403908907"/>
    <s v="F6"/>
    <m/>
    <m/>
    <m/>
    <n v="8004"/>
    <n v="320"/>
    <n v="8004"/>
    <n v="8011"/>
    <s v="Friday "/>
    <m/>
    <s v="UPGRADED TO MOVE5000INT 01/10/2019 JOB[3191092]"/>
    <m/>
    <b v="0"/>
    <m/>
    <s v="NEW"/>
    <s v="VIC"/>
    <m/>
    <d v="2019-11-15T12:23:48"/>
    <d v="2019-11-15T12:23:39"/>
    <d v="2019-11-15T12:45:46"/>
    <d v="2019-11-15T16:25:00"/>
    <n v="0"/>
    <m/>
    <m/>
    <m/>
    <m/>
    <m/>
    <m/>
    <m/>
    <m/>
    <m/>
    <m/>
    <d v="2019-11-15T12:49:28"/>
    <m/>
    <b v="0"/>
    <b v="1"/>
    <m/>
    <b v="1"/>
    <m/>
    <m/>
    <m/>
    <b v="1"/>
    <m/>
    <b v="1"/>
    <m/>
    <b v="1"/>
    <b v="1"/>
    <m/>
    <m/>
    <n v="420"/>
    <n v="1250"/>
    <n v="4406"/>
    <n v="1"/>
    <n v="4"/>
    <n v="2"/>
    <n v="1"/>
    <b v="1"/>
    <m/>
    <m/>
    <m/>
    <m/>
    <m/>
    <m/>
    <m/>
    <m/>
    <m/>
    <m/>
    <m/>
    <m/>
    <m/>
    <m/>
    <m/>
    <m/>
    <s v="FDM MOVE5000INT"/>
    <s v="HOW DO I"/>
    <s v="TRANSFER TO CLIENT - ACCOUNT ENQUIRY"/>
    <s v="COMPLETE"/>
    <s v="4 - SIGNIFICANT"/>
    <s v="ASSIGNED"/>
    <s v="319 EAST BOUNDARY RD"/>
    <s v=" "/>
    <s v="BENTLEIGH EAST"/>
    <s v="Fri 22/11/2019 18:24"/>
    <s v="Fri 15/11/2019 12:23"/>
    <s v="Fri 15/11/2019 16:25"/>
    <x v="186"/>
    <m/>
    <m/>
    <m/>
    <m/>
    <m/>
    <s v="EMAIL"/>
    <s v="SERVICEDESK@KEYCORP.NET"/>
    <s v="LUKE"/>
    <b v="0"/>
    <m/>
    <s v="METRO"/>
    <m/>
    <m/>
    <n v="-37.909151000000001"/>
    <n v="145.06098499999999"/>
    <s v="&lt;21/&gt;&lt;83/&gt;&lt;130&gt;FDC10&lt;/130&gt;&lt;38/&gt;&lt;71/&gt;&lt;40/&gt;&lt;41/&gt;&lt;68/&gt;&lt;46/&gt;&lt;72/&gt;&lt;73/&gt;&lt;74/&gt;&lt;75/&gt;&lt;76/&gt;&lt;77/&gt;&lt;58/&gt;&lt;59/&gt;&lt;60/&gt;&lt;61/&gt;&lt;62/&gt;&lt;63/&gt;&lt;64/&gt;&lt;65/&gt;&lt;66/&gt;&lt;131&gt;USB&lt;/131&gt;&lt;132&gt;PC-Eftpos&lt;/132&gt;"/>
    <s v="MOVE5000INT"/>
    <n v="0"/>
    <n v="0"/>
  </r>
  <r>
    <s v="20191111049"/>
    <x v="0"/>
    <s v="50636615"/>
    <s v="01"/>
    <s v="42298585477529"/>
    <s v="50636615"/>
    <x v="63"/>
    <x v="0"/>
    <b v="0"/>
    <s v="MONTO HIGH P AND C ASSOCIATION "/>
    <s v="4630"/>
    <x v="150"/>
    <m/>
    <s v="0427162337"/>
    <s v="F5"/>
    <m/>
    <m/>
    <m/>
    <n v="8006"/>
    <n v="320"/>
    <n v="8006"/>
    <n v="8006"/>
    <s v="Friday "/>
    <m/>
    <s v="INSTALLED MOVE5000 23/07/2019 JOB[3157233]"/>
    <m/>
    <b v="0"/>
    <m/>
    <s v="NEW"/>
    <s v="QLD"/>
    <m/>
    <d v="2019-11-15T12:26:03"/>
    <d v="2019-11-15T12:25:52"/>
    <d v="2019-11-15T12:31:47"/>
    <d v="2019-11-18T12:25:00"/>
    <n v="-60"/>
    <m/>
    <m/>
    <m/>
    <m/>
    <m/>
    <m/>
    <m/>
    <m/>
    <m/>
    <m/>
    <d v="2019-11-15T12:32:13"/>
    <m/>
    <b v="0"/>
    <b v="1"/>
    <m/>
    <b v="1"/>
    <m/>
    <m/>
    <m/>
    <b v="1"/>
    <m/>
    <b v="1"/>
    <m/>
    <b v="1"/>
    <b v="1"/>
    <m/>
    <m/>
    <n v="419"/>
    <n v="1250"/>
    <n v="4050"/>
    <n v="1"/>
    <n v="4"/>
    <n v="2"/>
    <n v="4"/>
    <b v="1"/>
    <m/>
    <m/>
    <m/>
    <m/>
    <m/>
    <m/>
    <m/>
    <m/>
    <m/>
    <m/>
    <m/>
    <m/>
    <m/>
    <m/>
    <m/>
    <m/>
    <s v="FDM MOVE5000"/>
    <s v="HOW DO I"/>
    <s v="LOGON"/>
    <s v="COMPLETE"/>
    <s v="4 - SIGNIFICANT"/>
    <s v="ASSIGNED"/>
    <s v="1 MOUATT ST"/>
    <s v=" "/>
    <s v="MONTO"/>
    <s v="Fri 22/11/2019 18:24"/>
    <s v="Fri 15/11/2019 12:25"/>
    <s v="Mon 18/11/2019 12:25"/>
    <x v="187"/>
    <m/>
    <m/>
    <m/>
    <m/>
    <m/>
    <s v="EMAIL"/>
    <s v="SERVICEDESK@KEYCORP.NET"/>
    <s v="LUKE"/>
    <b v="0"/>
    <m/>
    <s v="REMOTE"/>
    <m/>
    <m/>
    <n v="-24.870469100000001"/>
    <n v="151.11831670000001"/>
    <s v="&lt;21&gt;&lt;/21&gt;&lt;83&gt;&lt;/83&gt;&lt;130&gt;&lt;/130&gt;"/>
    <s v="MOVE5000"/>
    <n v="0"/>
    <n v="0"/>
  </r>
  <r>
    <s v="20191111051"/>
    <x v="0"/>
    <s v="50636845"/>
    <s v="01"/>
    <s v="42298585479483"/>
    <s v="50636845"/>
    <x v="64"/>
    <x v="0"/>
    <b v="0"/>
    <s v="J AND R FORMAL BOUTIQUE"/>
    <s v="4020"/>
    <x v="151"/>
    <m/>
    <s v="0477558132"/>
    <s v="F5"/>
    <m/>
    <m/>
    <m/>
    <n v="8010"/>
    <n v="320"/>
    <n v="8010"/>
    <n v="8010"/>
    <s v="Friday "/>
    <m/>
    <s v="INSTALLED MOVE5000 15/08/2019 JOB[3167387]"/>
    <m/>
    <b v="0"/>
    <m/>
    <s v="NEW"/>
    <s v="QLD"/>
    <m/>
    <d v="2019-11-15T12:27:13"/>
    <d v="2019-11-15T12:26:44"/>
    <d v="2019-11-18T10:33:01"/>
    <d v="2019-11-15T16:30:00"/>
    <n v="-60"/>
    <m/>
    <m/>
    <m/>
    <m/>
    <m/>
    <m/>
    <m/>
    <m/>
    <m/>
    <m/>
    <d v="2019-11-18T10:33:26"/>
    <m/>
    <b v="0"/>
    <b v="1"/>
    <m/>
    <b v="1"/>
    <m/>
    <m/>
    <m/>
    <b v="1"/>
    <m/>
    <b v="1"/>
    <m/>
    <b v="1"/>
    <b v="1"/>
    <m/>
    <m/>
    <n v="419"/>
    <n v="1250"/>
    <n v="3703"/>
    <n v="1"/>
    <n v="4"/>
    <n v="2"/>
    <n v="1"/>
    <b v="1"/>
    <m/>
    <m/>
    <m/>
    <m/>
    <m/>
    <m/>
    <m/>
    <m/>
    <m/>
    <m/>
    <m/>
    <m/>
    <m/>
    <m/>
    <m/>
    <m/>
    <s v="FDM MOVE5000"/>
    <s v="HOW DO I"/>
    <s v="SETTLEMENT"/>
    <s v="COMPLETE"/>
    <s v="4 - SIGNIFICANT"/>
    <s v="ASSIGNED"/>
    <s v="6 3 VIOLET ST"/>
    <s v=" "/>
    <s v="REDCLIFFE"/>
    <s v="Fri 22/11/2019 18:24"/>
    <s v="Fri 15/11/2019 12:26"/>
    <s v="Fri 15/11/2019 16:30"/>
    <x v="182"/>
    <m/>
    <m/>
    <m/>
    <m/>
    <m/>
    <s v="EMAIL"/>
    <s v="SERVICEDESK@KEYCORP.NET"/>
    <s v="LUKE"/>
    <b v="0"/>
    <m/>
    <s v="METRO"/>
    <m/>
    <m/>
    <n v="-27.2291317"/>
    <n v="153.1140929"/>
    <s v="&lt;21&gt;&lt;/21&gt;&lt;83&gt;&lt;/83&gt;&lt;130&gt;&lt;/130&gt;"/>
    <s v="MOVE5000"/>
    <n v="0"/>
    <n v="0"/>
  </r>
  <r>
    <s v="20191111068"/>
    <x v="0"/>
    <s v="25365701"/>
    <s v="01"/>
    <s v="42298595433090"/>
    <s v="25365701"/>
    <x v="2"/>
    <x v="0"/>
    <b v="0"/>
    <s v="WERRIBEE INDOOR SPORTS"/>
    <s v="3165"/>
    <x v="149"/>
    <m/>
    <s v="0403908907"/>
    <s v="F6"/>
    <m/>
    <m/>
    <m/>
    <n v="8005"/>
    <n v="320"/>
    <n v="8011"/>
    <n v="8011"/>
    <s v="Friday "/>
    <m/>
    <s v="UPGRADED TO MOVE5000INT 01/10/2019 JOB[3191092]"/>
    <m/>
    <b v="0"/>
    <m/>
    <s v="NEW"/>
    <s v="VIC"/>
    <m/>
    <d v="2019-11-15T12:36:37"/>
    <d v="2019-11-15T12:36:17"/>
    <d v="2019-11-15T12:50:16"/>
    <d v="2019-11-15T16:40:00"/>
    <n v="0"/>
    <m/>
    <m/>
    <m/>
    <m/>
    <m/>
    <m/>
    <m/>
    <m/>
    <m/>
    <m/>
    <d v="2019-11-15T12:51:14"/>
    <m/>
    <b v="0"/>
    <b v="1"/>
    <m/>
    <b v="1"/>
    <m/>
    <m/>
    <m/>
    <b v="1"/>
    <m/>
    <b v="1"/>
    <m/>
    <b v="1"/>
    <b v="1"/>
    <m/>
    <m/>
    <n v="420"/>
    <n v="1250"/>
    <n v="4406"/>
    <n v="1"/>
    <n v="4"/>
    <n v="2"/>
    <n v="1"/>
    <b v="1"/>
    <m/>
    <m/>
    <m/>
    <m/>
    <m/>
    <m/>
    <m/>
    <m/>
    <m/>
    <m/>
    <m/>
    <m/>
    <m/>
    <m/>
    <m/>
    <m/>
    <s v="FDM MOVE5000INT"/>
    <s v="HOW DO I"/>
    <s v="TRANSFER TO CLIENT - ACCOUNT ENQUIRY"/>
    <s v="COMPLETE"/>
    <s v="4 - SIGNIFICANT"/>
    <s v="ASSIGNED"/>
    <s v="319 EAST BOUNDARY RD"/>
    <s v=" "/>
    <s v="BENTLEIGH EAST"/>
    <s v="Fri 22/11/2019 18:24"/>
    <s v="Fri 15/11/2019 12:36"/>
    <s v="Fri 15/11/2019 16:40"/>
    <x v="188"/>
    <m/>
    <m/>
    <m/>
    <m/>
    <m/>
    <s v="EMAIL"/>
    <s v="SERVICEDESK@KEYCORP.NET"/>
    <s v="LUKE"/>
    <b v="0"/>
    <m/>
    <s v="METRO"/>
    <m/>
    <m/>
    <n v="-37.909151000000001"/>
    <n v="145.06098499999999"/>
    <s v="&lt;21/&gt;&lt;83/&gt;&lt;130&gt;FDC10&lt;/130&gt;&lt;38/&gt;&lt;71/&gt;&lt;40/&gt;&lt;41/&gt;&lt;68/&gt;&lt;46/&gt;&lt;72/&gt;&lt;73/&gt;&lt;74/&gt;&lt;75/&gt;&lt;76/&gt;&lt;77/&gt;&lt;58/&gt;&lt;59/&gt;&lt;60/&gt;&lt;61/&gt;&lt;62/&gt;&lt;63/&gt;&lt;64/&gt;&lt;65/&gt;&lt;66/&gt;&lt;131&gt;USB&lt;/131&gt;&lt;132&gt;PC-Eftpos&lt;/132&gt;"/>
    <s v="MOVE5000INT"/>
    <n v="0"/>
    <n v="0"/>
  </r>
  <r>
    <s v="20191111095"/>
    <x v="0"/>
    <s v="50637729"/>
    <s v="01"/>
    <s v="42298585486280"/>
    <s v="50637729"/>
    <x v="65"/>
    <x v="0"/>
    <b v="0"/>
    <s v="THE TRUSTEE FOR O S P GROUP UNIT TR"/>
    <s v="3049"/>
    <x v="152"/>
    <m/>
    <s v="0401578471"/>
    <s v="F6"/>
    <m/>
    <m/>
    <m/>
    <n v="8007"/>
    <n v="320"/>
    <n v="8007"/>
    <n v="8007"/>
    <s v="Friday "/>
    <m/>
    <s v="INSTALLED MOVE5000INT 11/10/2019 JOB[3206554]"/>
    <m/>
    <b v="0"/>
    <m/>
    <s v="NEW"/>
    <s v="VIC"/>
    <m/>
    <d v="2019-11-15T12:54:19"/>
    <d v="2019-11-15T12:53:55"/>
    <d v="2019-11-15T12:57:03"/>
    <d v="2019-11-15T16:55:00"/>
    <n v="0"/>
    <m/>
    <m/>
    <m/>
    <m/>
    <m/>
    <m/>
    <m/>
    <m/>
    <m/>
    <m/>
    <d v="2019-11-15T12:57:34"/>
    <m/>
    <b v="0"/>
    <b v="1"/>
    <m/>
    <b v="1"/>
    <m/>
    <m/>
    <m/>
    <b v="1"/>
    <m/>
    <b v="1"/>
    <m/>
    <b v="1"/>
    <b v="1"/>
    <m/>
    <m/>
    <n v="420"/>
    <n v="1250"/>
    <n v="3703"/>
    <n v="2"/>
    <n v="4"/>
    <n v="2"/>
    <n v="1"/>
    <b v="1"/>
    <m/>
    <m/>
    <m/>
    <m/>
    <m/>
    <m/>
    <m/>
    <m/>
    <m/>
    <m/>
    <m/>
    <m/>
    <m/>
    <m/>
    <n v="5"/>
    <m/>
    <s v="FDM MOVE5000INT"/>
    <s v="HOW DO I"/>
    <s v="SETTLEMENT"/>
    <s v="FAILED"/>
    <s v="4 - SIGNIFICANT"/>
    <s v="ASSIGNED"/>
    <s v="SHOP 1-4/13-15 FAWKNER STREET"/>
    <s v=" "/>
    <s v="WESTMEADOWS"/>
    <s v="Fri 22/11/2019 18:24"/>
    <s v="Fri 15/11/2019 12:53"/>
    <s v="Fri 15/11/2019 16:55"/>
    <x v="189"/>
    <m/>
    <m/>
    <m/>
    <m/>
    <m/>
    <s v="EMAIL"/>
    <s v="SERVICEDESK@KEYCORP.NET"/>
    <s v="LUKE"/>
    <b v="0"/>
    <m/>
    <s v="METRO"/>
    <m/>
    <m/>
    <n v="-37.678562999999997"/>
    <n v="144.88448500000001"/>
    <s v="&lt;21/&gt;&lt;83/&gt;&lt;130/&gt;&lt;38/&gt;&lt;71/&gt;&lt;40/&gt;&lt;41/&gt;&lt;68/&gt;&lt;46/&gt;&lt;72/&gt;&lt;73/&gt;&lt;74/&gt;&lt;75/&gt;&lt;76/&gt;&lt;77/&gt;&lt;58/&gt;&lt;59/&gt;&lt;60/&gt;&lt;61/&gt;&lt;62/&gt;&lt;63/&gt;&lt;64/&gt;&lt;65/&gt;&lt;66/&gt;"/>
    <s v="MOVE5000INT"/>
    <n v="0"/>
    <n v="0"/>
  </r>
  <r>
    <s v="20191111097"/>
    <x v="0"/>
    <s v="99400"/>
    <s v="01"/>
    <s v="DEFAULT"/>
    <s v="99400"/>
    <x v="8"/>
    <x v="1"/>
    <b v="0"/>
    <s v="INGENICO INTERNATIONAL "/>
    <s v="2085"/>
    <x v="3"/>
    <m/>
    <s v="02 9997 0930"/>
    <s v="FD"/>
    <m/>
    <m/>
    <m/>
    <n v="8007"/>
    <n v="320"/>
    <n v="8007"/>
    <n v="8007"/>
    <m/>
    <s v="HANGUPCALL"/>
    <m/>
    <m/>
    <b v="0"/>
    <m/>
    <s v="NEW"/>
    <s v="NSW"/>
    <m/>
    <d v="2019-11-15T12:54:57"/>
    <d v="2019-11-15T12:54:57"/>
    <d v="2019-11-15T12:54:57"/>
    <m/>
    <m/>
    <m/>
    <m/>
    <m/>
    <m/>
    <m/>
    <m/>
    <d v="2019-11-15T12:54:57"/>
    <n v="0"/>
    <d v="2019-11-15T12:54:57"/>
    <n v="0"/>
    <d v="2019-11-15T12:54:57"/>
    <m/>
    <b v="0"/>
    <b v="1"/>
    <m/>
    <b v="1"/>
    <m/>
    <m/>
    <m/>
    <b v="1"/>
    <m/>
    <b v="0"/>
    <m/>
    <b v="0"/>
    <b v="1"/>
    <m/>
    <m/>
    <n v="196"/>
    <n v="1235"/>
    <n v="3576"/>
    <n v="1"/>
    <n v="4"/>
    <n v="1"/>
    <n v="1"/>
    <b v="1"/>
    <m/>
    <m/>
    <m/>
    <m/>
    <m/>
    <m/>
    <m/>
    <m/>
    <m/>
    <m/>
    <m/>
    <m/>
    <m/>
    <m/>
    <m/>
    <m/>
    <s v="HANG UP"/>
    <s v="HANG UP."/>
    <s v="HANG UP."/>
    <s v="COMPLETE"/>
    <s v="4 - SIGNIFICANT"/>
    <s v="NEW"/>
    <s v="SUITE 1/3 MINNA CLOSE "/>
    <m/>
    <s v="BELROSE "/>
    <s v="Fri 22/11/2019 18:24"/>
    <s v="Fri 15/11/2019 12:54"/>
    <m/>
    <x v="14"/>
    <m/>
    <m/>
    <m/>
    <d v="2019-11-15T12:54:57"/>
    <d v="2019-11-15T12:54:57"/>
    <s v="EMAIL"/>
    <s v="SERVICEDESK@KEYCORP.NET"/>
    <s v="LUKE"/>
    <b v="0"/>
    <m/>
    <s v="METRO"/>
    <m/>
    <m/>
    <n v="-33.703378299999997"/>
    <n v="151.2086505"/>
    <s v="&lt;21&gt;&lt;/21&gt;&lt;83&gt;&lt;/83&gt;&lt;130&gt;&lt;/130&gt;"/>
    <s v="MISC"/>
    <n v="0"/>
    <n v="0"/>
  </r>
  <r>
    <s v="20191111098"/>
    <x v="0"/>
    <s v="25235400"/>
    <s v="01"/>
    <s v="42298585385680"/>
    <s v="25235400"/>
    <x v="66"/>
    <x v="0"/>
    <b v="0"/>
    <s v="GIVV GIFT CARD CAIRNS"/>
    <s v="4870"/>
    <x v="153"/>
    <m/>
    <s v="0740477401"/>
    <s v="FY"/>
    <m/>
    <m/>
    <m/>
    <n v="8001"/>
    <n v="320"/>
    <n v="8001"/>
    <n v="8001"/>
    <s v="Friday 08:30-17:30"/>
    <m/>
    <s v="UPGRADED TO XAC T103-X 13/12/2016 JOB[2595844]"/>
    <m/>
    <b v="0"/>
    <m/>
    <s v="NEW"/>
    <s v="QLD"/>
    <m/>
    <d v="2019-11-15T12:56:01"/>
    <d v="2019-11-15T12:55:49"/>
    <d v="2019-11-15T13:07:16"/>
    <d v="2019-11-16T12:55:00"/>
    <n v="-60"/>
    <m/>
    <m/>
    <m/>
    <m/>
    <m/>
    <m/>
    <m/>
    <m/>
    <m/>
    <m/>
    <d v="2019-11-15T13:08:09"/>
    <m/>
    <b v="0"/>
    <b v="1"/>
    <m/>
    <b v="1"/>
    <m/>
    <m/>
    <m/>
    <b v="1"/>
    <m/>
    <b v="1"/>
    <m/>
    <b v="1"/>
    <b v="1"/>
    <m/>
    <m/>
    <n v="360"/>
    <n v="1459"/>
    <n v="3315"/>
    <n v="1"/>
    <n v="4"/>
    <n v="2"/>
    <n v="3"/>
    <b v="1"/>
    <m/>
    <m/>
    <m/>
    <m/>
    <m/>
    <m/>
    <m/>
    <m/>
    <m/>
    <m/>
    <m/>
    <m/>
    <m/>
    <m/>
    <m/>
    <m/>
    <s v="XAC T103-X"/>
    <s v="5 FD MISC"/>
    <s v="CUSTOMER REQUESTED SWAP OUT"/>
    <s v="COMPLETE"/>
    <s v="4 - SIGNIFICANT"/>
    <s v="ASSIGNED"/>
    <s v="CAIRNS CENTRAL CENTRE MANAGEMENT OFFICE"/>
    <s v="1 - 21 MCLEOD ST"/>
    <s v="CAIRNS CITY"/>
    <s v="Fri 22/11/2019 18:24"/>
    <s v="Fri 15/11/2019 12:55"/>
    <s v="Sat 16/11/2019 12:55"/>
    <x v="190"/>
    <m/>
    <m/>
    <m/>
    <m/>
    <m/>
    <s v="EMAIL"/>
    <s v="SERVICEDESK@KEYCORP.NET"/>
    <s v="LUKE"/>
    <b v="0"/>
    <m/>
    <s v="PROVINCIAL"/>
    <m/>
    <m/>
    <n v="-16.918551399999998"/>
    <n v="145.77805480000001"/>
    <s v="&lt;21&gt;&lt;/21&gt;&lt;83&gt;27206&lt;/83&gt;"/>
    <s v="XAC T103-X"/>
    <n v="0"/>
    <n v="0"/>
  </r>
  <r>
    <s v="20191111101"/>
    <x v="0"/>
    <s v="50637729"/>
    <s v="01"/>
    <s v="42298585486280"/>
    <s v="50637729"/>
    <x v="65"/>
    <x v="0"/>
    <b v="0"/>
    <s v="THE TRUSTEE FOR O S P GROUP UNIT TR"/>
    <s v="3049"/>
    <x v="152"/>
    <m/>
    <s v="0401578471"/>
    <s v="F6"/>
    <m/>
    <m/>
    <m/>
    <n v="8007"/>
    <n v="320"/>
    <n v="8007"/>
    <n v="8007"/>
    <s v="Friday "/>
    <m/>
    <s v="INSTALLED MOVE5000INT 11/10/2019 JOB[3206554]"/>
    <s v="20191111095"/>
    <b v="0"/>
    <m/>
    <s v="NEW"/>
    <s v="VIC"/>
    <m/>
    <d v="2019-11-15T12:54:19"/>
    <d v="2019-11-15T12:57:34"/>
    <d v="2019-11-15T12:59:11"/>
    <m/>
    <m/>
    <m/>
    <m/>
    <m/>
    <m/>
    <m/>
    <m/>
    <m/>
    <m/>
    <m/>
    <m/>
    <d v="2019-11-15T12:59:34"/>
    <m/>
    <b v="0"/>
    <b v="1"/>
    <m/>
    <b v="1"/>
    <m/>
    <m/>
    <m/>
    <b v="1"/>
    <m/>
    <b v="1"/>
    <m/>
    <b v="1"/>
    <b v="1"/>
    <m/>
    <m/>
    <n v="420"/>
    <n v="1250"/>
    <n v="3703"/>
    <n v="2"/>
    <n v="4"/>
    <n v="2"/>
    <n v="1"/>
    <b v="1"/>
    <m/>
    <m/>
    <m/>
    <m/>
    <m/>
    <m/>
    <m/>
    <m/>
    <m/>
    <m/>
    <m/>
    <m/>
    <m/>
    <m/>
    <n v="5"/>
    <m/>
    <s v="FDM MOVE5000INT"/>
    <s v="HOW DO I"/>
    <s v="SETTLEMENT"/>
    <s v="FAILED"/>
    <s v="4 - SIGNIFICANT"/>
    <s v="ASSIGNED"/>
    <s v="SHOP 1-4/13-15 FAWKNER STREET"/>
    <s v=" "/>
    <s v="WESTMEADOWS"/>
    <s v="Fri 22/11/2019 18:24"/>
    <s v="Fri 15/11/2019 12:57"/>
    <m/>
    <x v="14"/>
    <m/>
    <m/>
    <m/>
    <m/>
    <m/>
    <s v="EMAIL"/>
    <s v="SERVICEDESK@KEYCORP.NET"/>
    <s v="LUKE"/>
    <b v="0"/>
    <m/>
    <s v="METRO"/>
    <m/>
    <m/>
    <n v="-37.678562999999997"/>
    <n v="144.88448500000001"/>
    <s v="&lt;21/&gt;&lt;83/&gt;&lt;130/&gt;&lt;38/&gt;&lt;71/&gt;&lt;40/&gt;&lt;41/&gt;&lt;68/&gt;&lt;46/&gt;&lt;72/&gt;&lt;73/&gt;&lt;74/&gt;&lt;75/&gt;&lt;76/&gt;&lt;77/&gt;&lt;58/&gt;&lt;59/&gt;&lt;60/&gt;&lt;61/&gt;&lt;62/&gt;&lt;63/&gt;&lt;64/&gt;&lt;65/&gt;&lt;66/&gt;"/>
    <s v="MOVE5000INT"/>
    <n v="0"/>
    <n v="0"/>
  </r>
  <r>
    <s v="20191111106"/>
    <x v="0"/>
    <s v="50637729"/>
    <s v="01"/>
    <s v="42298585486280"/>
    <s v="50637729"/>
    <x v="65"/>
    <x v="0"/>
    <b v="0"/>
    <s v="THE TRUSTEE FOR O S P GROUP UNIT TR"/>
    <s v="3049"/>
    <x v="152"/>
    <m/>
    <s v="0401578471"/>
    <s v="F6"/>
    <m/>
    <m/>
    <m/>
    <n v="8007"/>
    <n v="320"/>
    <n v="8007"/>
    <n v="8007"/>
    <s v="Friday "/>
    <m/>
    <s v="INSTALLED MOVE5000INT 11/10/2019 JOB[3206554]"/>
    <s v="20191111101"/>
    <b v="0"/>
    <m/>
    <s v="NEW"/>
    <s v="VIC"/>
    <m/>
    <d v="2019-11-15T12:54:19"/>
    <d v="2019-11-15T12:59:35"/>
    <d v="2019-11-19T12:30:29"/>
    <m/>
    <m/>
    <m/>
    <m/>
    <m/>
    <m/>
    <m/>
    <m/>
    <m/>
    <m/>
    <m/>
    <m/>
    <d v="2019-11-19T12:30:47"/>
    <m/>
    <b v="0"/>
    <b v="1"/>
    <m/>
    <b v="1"/>
    <m/>
    <m/>
    <m/>
    <b v="1"/>
    <m/>
    <b v="1"/>
    <m/>
    <b v="1"/>
    <b v="1"/>
    <m/>
    <m/>
    <n v="420"/>
    <n v="1250"/>
    <n v="3703"/>
    <n v="1"/>
    <n v="4"/>
    <n v="2"/>
    <n v="1"/>
    <b v="1"/>
    <m/>
    <m/>
    <m/>
    <m/>
    <m/>
    <m/>
    <m/>
    <m/>
    <m/>
    <m/>
    <m/>
    <m/>
    <m/>
    <m/>
    <m/>
    <m/>
    <s v="FDM MOVE5000INT"/>
    <s v="HOW DO I"/>
    <s v="SETTLEMENT"/>
    <s v="COMPLETE"/>
    <s v="4 - SIGNIFICANT"/>
    <s v="ASSIGNED"/>
    <s v="SHOP 1-4/13-15 FAWKNER STREET"/>
    <s v=" "/>
    <s v="WESTMEADOWS"/>
    <s v="Fri 22/11/2019 18:24"/>
    <s v="Fri 15/11/2019 12:59"/>
    <m/>
    <x v="14"/>
    <m/>
    <m/>
    <m/>
    <m/>
    <m/>
    <s v="EMAIL"/>
    <s v="SERVICEDESK@KEYCORP.NET"/>
    <s v="LUKE"/>
    <b v="0"/>
    <m/>
    <s v="METRO"/>
    <m/>
    <m/>
    <n v="-37.678562999999997"/>
    <n v="144.88448500000001"/>
    <s v="&lt;21/&gt;&lt;83/&gt;&lt;130/&gt;&lt;38/&gt;&lt;71/&gt;&lt;40/&gt;&lt;41/&gt;&lt;68/&gt;&lt;46/&gt;&lt;72/&gt;&lt;73/&gt;&lt;74/&gt;&lt;75/&gt;&lt;76/&gt;&lt;77/&gt;&lt;58/&gt;&lt;59/&gt;&lt;60/&gt;&lt;61/&gt;&lt;62/&gt;&lt;63/&gt;&lt;64/&gt;&lt;65/&gt;&lt;66/&gt;"/>
    <s v="MOVE5000INT"/>
    <n v="0"/>
    <n v="0"/>
  </r>
  <r>
    <s v="20191111120"/>
    <x v="0"/>
    <s v="99400"/>
    <s v="01"/>
    <s v="DEFAULT"/>
    <s v="99400"/>
    <x v="2"/>
    <x v="0"/>
    <b v="0"/>
    <s v="INGENICO INTERNATIONAL "/>
    <s v="2085"/>
    <x v="3"/>
    <m/>
    <s v="02 9997 0930"/>
    <s v="FD"/>
    <m/>
    <m/>
    <m/>
    <n v="8010"/>
    <n v="320"/>
    <n v="8010"/>
    <n v="8010"/>
    <s v="Friday 09:00-17:30"/>
    <m/>
    <s v="INSTALLED VX570 08/08/2009 JOB[1043076]"/>
    <m/>
    <b v="0"/>
    <m/>
    <s v="NEW"/>
    <s v="NSW"/>
    <m/>
    <m/>
    <d v="2019-11-15T13:08:04"/>
    <d v="2019-11-15T13:10:05"/>
    <d v="2019-11-15T17:10:00"/>
    <n v="0"/>
    <m/>
    <m/>
    <m/>
    <m/>
    <m/>
    <m/>
    <m/>
    <m/>
    <m/>
    <m/>
    <d v="2019-11-15T13:10:28"/>
    <m/>
    <b v="0"/>
    <b v="1"/>
    <m/>
    <b v="1"/>
    <m/>
    <m/>
    <m/>
    <b v="1"/>
    <m/>
    <b v="1"/>
    <m/>
    <b v="1"/>
    <b v="1"/>
    <m/>
    <m/>
    <n v="212"/>
    <n v="1459"/>
    <n v="4139"/>
    <n v="1"/>
    <n v="4"/>
    <n v="2"/>
    <n v="1"/>
    <b v="1"/>
    <m/>
    <m/>
    <m/>
    <m/>
    <m/>
    <m/>
    <m/>
    <m/>
    <m/>
    <m/>
    <m/>
    <m/>
    <m/>
    <m/>
    <m/>
    <m/>
    <s v="VX570"/>
    <s v="5 FD MISC"/>
    <s v="HANGUP"/>
    <s v="COMPLETE"/>
    <s v="4 - SIGNIFICANT"/>
    <s v="ASSIGNED"/>
    <s v="SUITE 1/3 MINNA CLOSE "/>
    <m/>
    <s v="BELROSE "/>
    <s v="Fri 22/11/2019 18:24"/>
    <s v="Fri 15/11/2019 13:08"/>
    <s v="Fri 15/11/2019 17:10"/>
    <x v="191"/>
    <m/>
    <m/>
    <m/>
    <m/>
    <m/>
    <s v="EMAIL"/>
    <s v="SERVICEDESK@KEYCORP.NET"/>
    <s v="LUKE"/>
    <b v="0"/>
    <m/>
    <s v="METRO"/>
    <m/>
    <m/>
    <n v="-33.703378299999997"/>
    <n v="151.2086505"/>
    <s v="&lt;21&gt;&lt;/21&gt;&lt;83&gt;&lt;/83&gt;&lt;130&gt;&lt;/130&gt;"/>
    <s v="MISC"/>
    <n v="0"/>
    <n v="0"/>
  </r>
  <r>
    <s v="20191111121"/>
    <x v="0"/>
    <s v="99400"/>
    <s v="01"/>
    <s v="DEFAULT"/>
    <s v="99400"/>
    <x v="8"/>
    <x v="1"/>
    <b v="0"/>
    <s v="INGENICO INTERNATIONAL "/>
    <s v="2085"/>
    <x v="3"/>
    <m/>
    <s v="02 9997 0930"/>
    <s v="FD"/>
    <m/>
    <m/>
    <m/>
    <n v="8010"/>
    <n v="320"/>
    <n v="8010"/>
    <n v="8010"/>
    <m/>
    <s v="HANGUPCALL"/>
    <m/>
    <m/>
    <b v="0"/>
    <m/>
    <s v="NEW"/>
    <s v="NSW"/>
    <m/>
    <d v="2019-11-15T13:08:17"/>
    <d v="2019-11-15T13:08:17"/>
    <d v="2019-11-15T13:08:17"/>
    <m/>
    <m/>
    <m/>
    <m/>
    <m/>
    <m/>
    <m/>
    <m/>
    <d v="2019-11-15T13:08:17"/>
    <n v="0"/>
    <d v="2019-11-15T13:08:17"/>
    <n v="0"/>
    <d v="2019-11-15T13:08:17"/>
    <m/>
    <b v="0"/>
    <b v="1"/>
    <m/>
    <b v="1"/>
    <m/>
    <m/>
    <m/>
    <b v="1"/>
    <m/>
    <b v="0"/>
    <m/>
    <b v="0"/>
    <b v="1"/>
    <m/>
    <m/>
    <n v="196"/>
    <n v="1235"/>
    <n v="3576"/>
    <n v="1"/>
    <n v="4"/>
    <n v="1"/>
    <n v="1"/>
    <b v="1"/>
    <m/>
    <m/>
    <m/>
    <m/>
    <m/>
    <m/>
    <m/>
    <m/>
    <m/>
    <m/>
    <m/>
    <m/>
    <m/>
    <m/>
    <m/>
    <m/>
    <s v="HANG UP"/>
    <s v="HANG UP."/>
    <s v="HANG UP."/>
    <s v="COMPLETE"/>
    <s v="4 - SIGNIFICANT"/>
    <s v="NEW"/>
    <s v="SUITE 1/3 MINNA CLOSE "/>
    <m/>
    <s v="BELROSE "/>
    <s v="Fri 22/11/2019 18:24"/>
    <s v="Fri 15/11/2019 13:08"/>
    <m/>
    <x v="14"/>
    <m/>
    <m/>
    <m/>
    <d v="2019-11-15T13:08:17"/>
    <d v="2019-11-15T13:08:17"/>
    <s v="EMAIL"/>
    <s v="SERVICEDESK@KEYCORP.NET"/>
    <s v="LUKE"/>
    <b v="0"/>
    <m/>
    <s v="METRO"/>
    <m/>
    <m/>
    <n v="-33.703378299999997"/>
    <n v="151.2086505"/>
    <s v="&lt;21&gt;&lt;/21&gt;&lt;83&gt;&lt;/83&gt;&lt;130&gt;&lt;/130&gt;"/>
    <s v="MISC"/>
    <n v="0"/>
    <n v="0"/>
  </r>
  <r>
    <s v="20191111126"/>
    <x v="0"/>
    <s v="50638164"/>
    <s v="01"/>
    <s v="42298585488930"/>
    <s v="50638164"/>
    <x v="67"/>
    <x v="0"/>
    <b v="0"/>
    <s v="HELLO HARRY THE BURGER JOINT MANGO HILL"/>
    <s v="4509"/>
    <x v="154"/>
    <m/>
    <s v="0434131535"/>
    <s v="F5"/>
    <m/>
    <m/>
    <m/>
    <n v="8004"/>
    <n v="320"/>
    <n v="8004"/>
    <n v="8004"/>
    <s v="Friday "/>
    <m/>
    <s v="INSTALLED MOVE5000 14/11/2019 JOB[3227216]"/>
    <m/>
    <b v="0"/>
    <m/>
    <s v="NEW"/>
    <s v="QLD"/>
    <m/>
    <d v="2019-11-15T13:10:21"/>
    <d v="2019-11-15T13:10:13"/>
    <d v="2019-11-15T13:29:37"/>
    <d v="2019-11-18T13:10:00"/>
    <n v="-60"/>
    <m/>
    <m/>
    <m/>
    <m/>
    <m/>
    <m/>
    <m/>
    <m/>
    <m/>
    <m/>
    <d v="2019-11-15T13:30:25"/>
    <m/>
    <b v="0"/>
    <b v="1"/>
    <m/>
    <b v="1"/>
    <m/>
    <m/>
    <m/>
    <b v="1"/>
    <m/>
    <b v="1"/>
    <m/>
    <b v="1"/>
    <b v="1"/>
    <m/>
    <m/>
    <n v="419"/>
    <n v="1250"/>
    <n v="4409"/>
    <n v="1"/>
    <n v="4"/>
    <n v="2"/>
    <n v="4"/>
    <b v="1"/>
    <m/>
    <m/>
    <m/>
    <m/>
    <m/>
    <m/>
    <m/>
    <m/>
    <m/>
    <m/>
    <m/>
    <m/>
    <m/>
    <m/>
    <m/>
    <m/>
    <s v="FDM MOVE5000"/>
    <s v="HOW DO I"/>
    <s v="TRANSFER TO CLIENT - STAND ALONE DEVICE"/>
    <s v="COMPLETE"/>
    <s v="4 - SIGNIFICANT"/>
    <s v="ASSIGNED"/>
    <s v="SHOP 4/121 HALPINE DR"/>
    <s v=" "/>
    <s v="MANGO HILL"/>
    <s v="Fri 22/11/2019 18:24"/>
    <s v="Fri 15/11/2019 13:10"/>
    <s v="Mon 18/11/2019 13:10"/>
    <x v="192"/>
    <m/>
    <m/>
    <m/>
    <m/>
    <m/>
    <s v="EMAIL"/>
    <s v="SERVICEDESK@KEYCORP.NET"/>
    <s v="LUKE"/>
    <b v="0"/>
    <m/>
    <s v="REMOTE"/>
    <m/>
    <m/>
    <n v="-27.243411800000001"/>
    <n v="153.02603909999999"/>
    <s v="&lt;21&gt;&lt;/21&gt;&lt;83&gt;&lt;/83&gt;&lt;130&gt;&lt;/130&gt;"/>
    <s v="MOVE5000"/>
    <n v="0"/>
    <n v="0"/>
  </r>
  <r>
    <s v="20191111130"/>
    <x v="1"/>
    <s v="25525500"/>
    <s v="01"/>
    <s v="42298585418531"/>
    <s v="25525500"/>
    <x v="68"/>
    <x v="0"/>
    <b v="0"/>
    <s v="BACK ALLEY SALLYS"/>
    <s v="3011"/>
    <x v="155"/>
    <m/>
    <s v="0419199350"/>
    <s v="F5"/>
    <m/>
    <m/>
    <m/>
    <n v="8011"/>
    <n v="320"/>
    <n v="8011"/>
    <n v="8011"/>
    <s v="Friday "/>
    <m/>
    <s v="UPGRADED TO MOVE5000 23/05/2019 JOB[3120780]"/>
    <m/>
    <b v="0"/>
    <m/>
    <s v="NEW"/>
    <s v="VIC"/>
    <m/>
    <d v="2019-11-15T13:11:12"/>
    <d v="2019-11-15T13:11:01"/>
    <d v="2019-11-15T13:17:10"/>
    <d v="2019-11-15T17:15:00"/>
    <n v="0"/>
    <m/>
    <m/>
    <m/>
    <m/>
    <m/>
    <m/>
    <m/>
    <m/>
    <m/>
    <m/>
    <d v="2019-11-15T13:17:34"/>
    <m/>
    <b v="0"/>
    <b v="1"/>
    <m/>
    <b v="1"/>
    <m/>
    <m/>
    <m/>
    <b v="1"/>
    <m/>
    <b v="1"/>
    <m/>
    <b v="1"/>
    <b v="1"/>
    <m/>
    <m/>
    <n v="419"/>
    <n v="1897"/>
    <n v="5442"/>
    <n v="1"/>
    <n v="4"/>
    <n v="2"/>
    <n v="1"/>
    <b v="1"/>
    <m/>
    <m/>
    <m/>
    <m/>
    <m/>
    <m/>
    <m/>
    <m/>
    <m/>
    <m/>
    <m/>
    <m/>
    <m/>
    <m/>
    <m/>
    <m/>
    <s v="FDM MOVE5000"/>
    <s v="PINPAD FROZEN"/>
    <s v="FROZEN ON PROCESSING"/>
    <s v="COMPLETE"/>
    <s v="4 - SIGNIFICANT"/>
    <s v="ASSIGNED"/>
    <s v="4 YEWERS ST"/>
    <s v=" "/>
    <s v="FOOTSCRAY"/>
    <s v="Fri 22/11/2019 18:24"/>
    <s v="Fri 15/11/2019 13:11"/>
    <s v="Fri 15/11/2019 17:15"/>
    <x v="193"/>
    <m/>
    <m/>
    <m/>
    <m/>
    <m/>
    <s v="EMAIL"/>
    <s v="SERVICEDESK@KEYCORP.NET"/>
    <s v="LUKE"/>
    <b v="0"/>
    <m/>
    <s v="METRO"/>
    <m/>
    <m/>
    <n v="-37.801909799999997"/>
    <n v="144.9068436"/>
    <s v="&lt;21&gt;&lt;/21&gt;&lt;83&gt;&lt;/83&gt;"/>
    <s v="MOVE5000"/>
    <n v="0"/>
    <n v="0"/>
  </r>
  <r>
    <s v="20191111135"/>
    <x v="0"/>
    <s v="50624073"/>
    <s v="01"/>
    <s v="42298585369247"/>
    <s v="50624073"/>
    <x v="69"/>
    <x v="0"/>
    <b v="0"/>
    <s v="MAHALO INTERIORS"/>
    <s v="2440"/>
    <x v="156"/>
    <m/>
    <s v="0428345073"/>
    <s v="XM"/>
    <m/>
    <m/>
    <m/>
    <n v="8007"/>
    <n v="320"/>
    <n v="8007"/>
    <n v="8007"/>
    <s v="Friday "/>
    <m/>
    <s v="INSTALLED T103PMOBILE 29/09/2015 JOB[2210117]"/>
    <m/>
    <b v="0"/>
    <m/>
    <s v="NEW"/>
    <s v="NSW"/>
    <m/>
    <d v="2019-11-15T13:13:39"/>
    <d v="2019-11-15T13:13:35"/>
    <d v="2019-11-15T13:33:13"/>
    <d v="2019-11-18T13:15:00"/>
    <n v="0"/>
    <m/>
    <m/>
    <m/>
    <m/>
    <m/>
    <m/>
    <m/>
    <m/>
    <m/>
    <m/>
    <d v="2019-11-15T13:33:40"/>
    <m/>
    <b v="0"/>
    <b v="1"/>
    <m/>
    <b v="1"/>
    <m/>
    <m/>
    <m/>
    <b v="1"/>
    <m/>
    <b v="1"/>
    <m/>
    <b v="1"/>
    <b v="1"/>
    <m/>
    <m/>
    <n v="354"/>
    <n v="1456"/>
    <n v="3773"/>
    <n v="1"/>
    <n v="4"/>
    <n v="2"/>
    <n v="4"/>
    <b v="1"/>
    <m/>
    <m/>
    <m/>
    <m/>
    <m/>
    <m/>
    <m/>
    <m/>
    <m/>
    <m/>
    <m/>
    <m/>
    <m/>
    <m/>
    <m/>
    <m/>
    <s v="T103PMOBILE"/>
    <s v="2 FD COMMUNICATIONS"/>
    <s v="T4 ERROR"/>
    <s v="COMPLETE"/>
    <s v="4 - SIGNIFICANT"/>
    <s v="ASSIGNED"/>
    <s v="48 ELBOW ST"/>
    <s v=" "/>
    <s v="WEST KEMPSEY"/>
    <s v="Fri 22/11/2019 18:24"/>
    <s v="Fri 15/11/2019 13:13"/>
    <s v="Mon 18/11/2019 13:15"/>
    <x v="194"/>
    <m/>
    <m/>
    <m/>
    <m/>
    <m/>
    <s v="EMAIL"/>
    <s v="SERVICEDESK@KEYCORP.NET"/>
    <s v="LUKE"/>
    <b v="0"/>
    <m/>
    <s v="REMOTE"/>
    <m/>
    <m/>
    <n v="-31.080003399999999"/>
    <n v="152.82988219999999"/>
    <s v="&lt;21&gt;&lt;/21&gt;&lt;83&gt;21129&lt;/83&gt;"/>
    <s v="T103PMOBILE"/>
    <n v="0"/>
    <n v="0"/>
  </r>
  <r>
    <s v="20191111144"/>
    <x v="0"/>
    <s v="50630713"/>
    <s v="01"/>
    <s v="42298585424869"/>
    <s v="50630713"/>
    <x v="70"/>
    <x v="0"/>
    <b v="0"/>
    <s v="CINJOH PTY LIMITED"/>
    <s v="2440"/>
    <x v="157"/>
    <m/>
    <s v="0265631900"/>
    <s v="F5"/>
    <m/>
    <m/>
    <m/>
    <n v="8009"/>
    <n v="320"/>
    <n v="8009"/>
    <n v="8009"/>
    <s v="Friday "/>
    <m/>
    <s v="INSTALLED MOVE5000 28/06/2018 JOB[2933818]"/>
    <m/>
    <b v="0"/>
    <m/>
    <s v="NEW"/>
    <s v="NSW"/>
    <m/>
    <d v="2019-11-15T13:20:25"/>
    <d v="2019-11-15T13:20:04"/>
    <d v="2019-11-15T13:27:15"/>
    <d v="2019-11-16T13:20:00"/>
    <n v="0"/>
    <m/>
    <m/>
    <m/>
    <m/>
    <m/>
    <m/>
    <m/>
    <m/>
    <m/>
    <m/>
    <d v="2019-11-15T13:27:40"/>
    <m/>
    <b v="0"/>
    <b v="1"/>
    <m/>
    <b v="1"/>
    <m/>
    <m/>
    <m/>
    <b v="1"/>
    <m/>
    <b v="1"/>
    <m/>
    <b v="1"/>
    <b v="1"/>
    <m/>
    <m/>
    <n v="419"/>
    <n v="1250"/>
    <n v="3703"/>
    <n v="1"/>
    <n v="4"/>
    <n v="2"/>
    <n v="2"/>
    <b v="1"/>
    <m/>
    <m/>
    <m/>
    <m/>
    <m/>
    <m/>
    <m/>
    <m/>
    <m/>
    <m/>
    <m/>
    <m/>
    <m/>
    <m/>
    <m/>
    <m/>
    <s v="FDM MOVE5000"/>
    <s v="HOW DO I"/>
    <s v="SETTLEMENT"/>
    <s v="COMPLETE"/>
    <s v="4 - SIGNIFICANT"/>
    <s v="ASSIGNED"/>
    <s v="7 SMITH ST"/>
    <s v=" "/>
    <s v="KEMPSEY"/>
    <s v="Fri 22/11/2019 18:24"/>
    <s v="Fri 15/11/2019 13:20"/>
    <s v="Sat 16/11/2019 13:20"/>
    <x v="195"/>
    <m/>
    <m/>
    <m/>
    <m/>
    <m/>
    <s v="EMAIL"/>
    <s v="SERVICEDESK@KEYCORP.NET"/>
    <s v="LUKE"/>
    <b v="0"/>
    <m/>
    <s v="COUNTRY"/>
    <m/>
    <m/>
    <n v="-31.080159500000001"/>
    <n v="152.84223639999999"/>
    <s v="&lt;21&gt;&lt;/21&gt;&lt;83&gt;&lt;/83&gt;"/>
    <s v="MOVE5000"/>
    <n v="0"/>
    <n v="0"/>
  </r>
  <r>
    <s v="20191111148"/>
    <x v="0"/>
    <s v="99400"/>
    <s v="01"/>
    <s v="DEFAULT"/>
    <s v="99400"/>
    <x v="8"/>
    <x v="1"/>
    <b v="0"/>
    <s v="INGENICO INTERNATIONAL "/>
    <s v="2085"/>
    <x v="3"/>
    <m/>
    <s v="02 9997 0930"/>
    <s v="FD"/>
    <m/>
    <m/>
    <m/>
    <n v="8001"/>
    <n v="320"/>
    <n v="8001"/>
    <n v="8001"/>
    <m/>
    <s v="HANGUPCALL"/>
    <m/>
    <m/>
    <b v="0"/>
    <m/>
    <s v="NEW"/>
    <s v="NSW"/>
    <m/>
    <d v="2019-11-15T13:21:46"/>
    <d v="2019-11-15T13:21:46"/>
    <d v="2019-11-15T13:21:46"/>
    <m/>
    <m/>
    <m/>
    <m/>
    <m/>
    <m/>
    <m/>
    <m/>
    <d v="2019-11-15T13:21:46"/>
    <n v="0"/>
    <d v="2019-11-15T13:21:46"/>
    <n v="0"/>
    <d v="2019-11-15T13:21:46"/>
    <m/>
    <b v="0"/>
    <b v="1"/>
    <m/>
    <b v="1"/>
    <m/>
    <m/>
    <m/>
    <b v="1"/>
    <m/>
    <b v="0"/>
    <m/>
    <b v="0"/>
    <b v="1"/>
    <m/>
    <m/>
    <n v="196"/>
    <n v="1235"/>
    <n v="3576"/>
    <n v="1"/>
    <n v="4"/>
    <n v="1"/>
    <n v="1"/>
    <b v="1"/>
    <m/>
    <m/>
    <m/>
    <m/>
    <m/>
    <m/>
    <m/>
    <m/>
    <m/>
    <m/>
    <m/>
    <m/>
    <m/>
    <m/>
    <m/>
    <m/>
    <s v="HANG UP"/>
    <s v="HANG UP."/>
    <s v="HANG UP."/>
    <s v="COMPLETE"/>
    <s v="4 - SIGNIFICANT"/>
    <s v="NEW"/>
    <s v="SUITE 1/3 MINNA CLOSE "/>
    <m/>
    <s v="BELROSE "/>
    <s v="Fri 22/11/2019 18:24"/>
    <s v="Fri 15/11/2019 13:21"/>
    <m/>
    <x v="14"/>
    <m/>
    <m/>
    <m/>
    <d v="2019-11-15T13:21:46"/>
    <d v="2019-11-15T13:21:46"/>
    <s v="EMAIL"/>
    <s v="SERVICEDESK@KEYCORP.NET"/>
    <s v="LUKE"/>
    <b v="0"/>
    <m/>
    <s v="METRO"/>
    <m/>
    <m/>
    <n v="-33.703378299999997"/>
    <n v="151.2086505"/>
    <s v="&lt;21&gt;&lt;/21&gt;&lt;83&gt;&lt;/83&gt;&lt;130&gt;&lt;/130&gt;"/>
    <s v="MISC"/>
    <n v="0"/>
    <n v="0"/>
  </r>
  <r>
    <s v="20191111161"/>
    <x v="0"/>
    <s v="50621385"/>
    <s v="01"/>
    <s v="42298585347284"/>
    <s v="50621385"/>
    <x v="2"/>
    <x v="0"/>
    <b v="0"/>
    <s v="ANGLICARE WA"/>
    <s v="6980"/>
    <x v="158"/>
    <m/>
    <s v="0894218255"/>
    <s v="XM"/>
    <m/>
    <m/>
    <m/>
    <n v="8005"/>
    <n v="320"/>
    <n v="1377"/>
    <n v="1377"/>
    <s v="Friday 09:30-17:00"/>
    <m/>
    <s v="INSTALLED T103PMOBILE 25/08/2014 JOB[1949747]"/>
    <m/>
    <b v="0"/>
    <m/>
    <s v="NEW"/>
    <s v="WA"/>
    <m/>
    <d v="2019-11-15T13:32:10"/>
    <d v="2019-11-15T13:32:00"/>
    <d v="2019-11-18T15:16:29"/>
    <d v="2019-11-15T17:35:00"/>
    <n v="-180"/>
    <m/>
    <m/>
    <m/>
    <m/>
    <m/>
    <m/>
    <m/>
    <m/>
    <m/>
    <m/>
    <d v="2019-11-18T15:16:58"/>
    <m/>
    <b v="0"/>
    <b v="1"/>
    <m/>
    <b v="1"/>
    <m/>
    <m/>
    <m/>
    <b v="1"/>
    <m/>
    <b v="1"/>
    <m/>
    <b v="1"/>
    <b v="1"/>
    <m/>
    <m/>
    <n v="354"/>
    <n v="1455"/>
    <n v="4158"/>
    <n v="1"/>
    <n v="4"/>
    <n v="2"/>
    <n v="1"/>
    <b v="1"/>
    <m/>
    <m/>
    <m/>
    <m/>
    <m/>
    <m/>
    <m/>
    <m/>
    <m/>
    <m/>
    <m/>
    <m/>
    <m/>
    <m/>
    <m/>
    <m/>
    <s v="T103PMOBILE"/>
    <s v="1 FD HARDWARE"/>
    <s v="POWER - NOT HOLDING CHARGE"/>
    <s v="COMPLETE"/>
    <s v="4 - SIGNIFICANT"/>
    <s v="ASSIGNED"/>
    <s v="UNIT 9 199 ABERNETHY ROAD"/>
    <s v=" "/>
    <s v="BELMONT"/>
    <s v="Fri 22/11/2019 18:24"/>
    <s v="Fri 15/11/2019 13:32"/>
    <s v="Fri 15/11/2019 17:35"/>
    <x v="196"/>
    <m/>
    <m/>
    <m/>
    <m/>
    <m/>
    <s v="EMAIL"/>
    <s v="SERVICEDESK@KEYCORP.NET"/>
    <s v="LUKE"/>
    <b v="0"/>
    <m/>
    <s v="METRO"/>
    <m/>
    <m/>
    <n v="-31.9566135"/>
    <n v="115.93026159999999"/>
    <s v="&lt;21&gt;&lt;/21&gt;&lt;83&gt;13944&lt;/83&gt;&lt;130&gt;&lt;/130&gt;"/>
    <s v="T103PMOBILE"/>
    <n v="0"/>
    <n v="0"/>
  </r>
  <r>
    <s v="20191112324"/>
    <x v="0"/>
    <s v="25562404"/>
    <s v="01"/>
    <s v="42298585389435"/>
    <s v="25562404"/>
    <x v="2"/>
    <x v="0"/>
    <b v="0"/>
    <s v="INGLEBURN NEWSAGENCY"/>
    <s v="2565"/>
    <x v="159"/>
    <m/>
    <s v="0405983672"/>
    <s v="F6"/>
    <m/>
    <m/>
    <m/>
    <n v="8010"/>
    <n v="320"/>
    <n v="8010"/>
    <n v="8010"/>
    <s v="Monday "/>
    <m/>
    <s v="INSTALLED MOVE5000INT 09/10/2019 JOB[3207345]"/>
    <m/>
    <b v="0"/>
    <m/>
    <s v="NEW"/>
    <s v="NSW"/>
    <m/>
    <d v="2019-11-18T09:40:40"/>
    <d v="2019-11-18T09:40:19"/>
    <d v="2019-11-18T10:06:31"/>
    <d v="2019-11-18T13:40:00"/>
    <n v="0"/>
    <m/>
    <m/>
    <m/>
    <m/>
    <m/>
    <m/>
    <m/>
    <m/>
    <m/>
    <m/>
    <d v="2019-11-18T10:07:05"/>
    <m/>
    <b v="0"/>
    <b v="1"/>
    <m/>
    <b v="1"/>
    <m/>
    <m/>
    <m/>
    <b v="1"/>
    <m/>
    <b v="1"/>
    <m/>
    <b v="1"/>
    <b v="1"/>
    <m/>
    <m/>
    <n v="420"/>
    <n v="1250"/>
    <n v="3703"/>
    <n v="1"/>
    <n v="4"/>
    <n v="2"/>
    <n v="1"/>
    <b v="1"/>
    <m/>
    <m/>
    <m/>
    <m/>
    <m/>
    <m/>
    <m/>
    <m/>
    <m/>
    <m/>
    <m/>
    <m/>
    <m/>
    <m/>
    <m/>
    <m/>
    <s v="FDM MOVE5000INT"/>
    <s v="HOW DO I"/>
    <s v="SETTLEMENT"/>
    <s v="COMPLETE"/>
    <s v="4 - SIGNIFICANT"/>
    <s v="ASSIGNED"/>
    <s v="15 OXFORD RD"/>
    <s v=" "/>
    <s v="INGLEBURN"/>
    <s v="Fri 22/11/2019 18:24"/>
    <s v="Mon 18/11/2019 09:40"/>
    <s v="Mon 18/11/2019 13:40"/>
    <x v="197"/>
    <m/>
    <m/>
    <m/>
    <m/>
    <m/>
    <s v="EMAIL"/>
    <s v="SERVICEDESK@KEYCORP.NET"/>
    <s v="LUKE"/>
    <b v="0"/>
    <m/>
    <s v="METRO"/>
    <m/>
    <m/>
    <n v="-33.998529400000002"/>
    <n v="150.8649111"/>
    <s v="&lt;21/&gt;&lt;83/&gt;&lt;130/&gt;&lt;38/&gt;&lt;71/&gt;&lt;40/&gt;&lt;41/&gt;&lt;68/&gt;&lt;46/&gt;&lt;72/&gt;&lt;73/&gt;&lt;74/&gt;&lt;75/&gt;&lt;76/&gt;&lt;77/&gt;&lt;58/&gt;&lt;59/&gt;&lt;60/&gt;&lt;61/&gt;&lt;62/&gt;&lt;63/&gt;&lt;64/&gt;&lt;65/&gt;&lt;66/&gt;&lt;131&gt;SERIAL&lt;/131&gt;"/>
    <s v="MOVE5000INT"/>
    <n v="0"/>
    <n v="0"/>
  </r>
  <r>
    <s v="20191112346"/>
    <x v="0"/>
    <s v="99400"/>
    <s v="01"/>
    <s v="DEFAULT"/>
    <s v="99400"/>
    <x v="2"/>
    <x v="0"/>
    <b v="0"/>
    <s v="INGENICO INTERNATIONAL "/>
    <s v="2085"/>
    <x v="3"/>
    <m/>
    <s v="02 9997 0930"/>
    <s v="FD"/>
    <m/>
    <m/>
    <m/>
    <n v="8003"/>
    <n v="320"/>
    <n v="1377"/>
    <n v="1377"/>
    <s v="Monday 09:00-17:30"/>
    <m/>
    <s v="INSTALLED VX570 08/08/2009 JOB[1043076]"/>
    <m/>
    <b v="0"/>
    <m/>
    <s v="NEW"/>
    <s v="NSW"/>
    <m/>
    <m/>
    <d v="2019-11-18T09:53:58"/>
    <d v="2019-11-18T15:13:21"/>
    <d v="2019-11-18T13:55:00"/>
    <n v="0"/>
    <m/>
    <m/>
    <m/>
    <m/>
    <m/>
    <m/>
    <m/>
    <m/>
    <m/>
    <m/>
    <d v="2019-11-18T15:13:30"/>
    <m/>
    <b v="0"/>
    <b v="1"/>
    <m/>
    <b v="1"/>
    <m/>
    <m/>
    <m/>
    <b v="1"/>
    <m/>
    <b v="1"/>
    <m/>
    <b v="1"/>
    <b v="1"/>
    <m/>
    <m/>
    <m/>
    <m/>
    <m/>
    <n v="1"/>
    <n v="4"/>
    <n v="2"/>
    <n v="1"/>
    <b v="1"/>
    <m/>
    <m/>
    <m/>
    <m/>
    <m/>
    <m/>
    <m/>
    <m/>
    <m/>
    <m/>
    <m/>
    <m/>
    <m/>
    <m/>
    <m/>
    <m/>
    <m/>
    <m/>
    <m/>
    <s v="COMPLETE"/>
    <s v="4 - SIGNIFICANT"/>
    <s v="ASSIGNED"/>
    <s v="SUITE 1/3 MINNA CLOSE "/>
    <m/>
    <s v="BELROSE "/>
    <s v="Fri 22/11/2019 18:24"/>
    <s v="Mon 18/11/2019 09:53"/>
    <s v="Mon 18/11/2019 13:55"/>
    <x v="198"/>
    <m/>
    <m/>
    <m/>
    <m/>
    <m/>
    <s v="EMAIL"/>
    <s v="SERVICEDESK@KEYCORP.NET"/>
    <s v="LUKE"/>
    <b v="0"/>
    <m/>
    <s v="METRO"/>
    <m/>
    <m/>
    <n v="-33.703378299999997"/>
    <n v="151.2086505"/>
    <s v="&lt;21&gt;&lt;/21&gt;&lt;83&gt;&lt;/83&gt;&lt;130&gt;&lt;/130&gt;"/>
    <s v="MISC"/>
    <n v="0"/>
    <n v="0"/>
  </r>
  <r>
    <s v="20191112355"/>
    <x v="1"/>
    <s v="25505400"/>
    <s v="01"/>
    <s v="42298585465631"/>
    <s v="25505400"/>
    <x v="2"/>
    <x v="0"/>
    <b v="0"/>
    <s v="LA ROCHE CAFE"/>
    <s v="3182"/>
    <x v="75"/>
    <m/>
    <s v="0413002274"/>
    <s v="F5"/>
    <m/>
    <m/>
    <m/>
    <n v="8001"/>
    <n v="3314"/>
    <n v="8001"/>
    <n v="-3314"/>
    <s v="Monday "/>
    <m/>
    <s v="INSTALLED MOVE5000 29/04/2019 JOB[3105823]"/>
    <m/>
    <b v="0"/>
    <m/>
    <s v="NEW"/>
    <s v="VIC"/>
    <m/>
    <d v="2019-11-18T09:56:58"/>
    <d v="2019-11-18T09:56:45"/>
    <d v="2019-11-18T10:01:53"/>
    <d v="2019-11-18T14:00:00"/>
    <n v="0"/>
    <d v="2019-11-19T12:00:00"/>
    <n v="0"/>
    <m/>
    <m/>
    <d v="2019-11-19T12:00:00"/>
    <n v="0"/>
    <d v="2019-11-19T11:33:00"/>
    <n v="0"/>
    <d v="2019-11-19T11:55:00"/>
    <n v="0"/>
    <d v="2019-11-19T11:55:55"/>
    <m/>
    <b v="0"/>
    <b v="0"/>
    <n v="2"/>
    <b v="1"/>
    <n v="2"/>
    <m/>
    <m/>
    <b v="1"/>
    <m/>
    <b v="1"/>
    <m/>
    <b v="1"/>
    <b v="1"/>
    <n v="1"/>
    <m/>
    <n v="419"/>
    <n v="1555"/>
    <n v="1516"/>
    <n v="1"/>
    <n v="4"/>
    <n v="24"/>
    <n v="1"/>
    <b v="1"/>
    <m/>
    <m/>
    <m/>
    <m/>
    <m/>
    <m/>
    <m/>
    <m/>
    <m/>
    <m/>
    <m/>
    <m/>
    <m/>
    <m/>
    <m/>
    <s v="HI-TECH FIELD SERVICES: BRYAN FERGUSON"/>
    <s v="FDM MOVE5000"/>
    <s v="PIN PAD"/>
    <s v="PRINTER"/>
    <s v="COMPLETE"/>
    <s v="4 - SIGNIFICANT"/>
    <s v="FSP ONSITE"/>
    <s v="185 ACLAND ST"/>
    <s v=" "/>
    <s v="ST KILDA"/>
    <s v="Fri 22/11/2019 18:24"/>
    <s v="Mon 18/11/2019 09:56"/>
    <s v="Mon 18/11/2019 14:00"/>
    <x v="199"/>
    <d v="2019-11-19T12:00:00"/>
    <m/>
    <d v="2019-11-19T12:00:00"/>
    <d v="2019-11-19T11:33:00"/>
    <d v="2019-11-19T11:55:00"/>
    <s v="EMAIL"/>
    <s v="JOBS@HITECHFS.COM.AU"/>
    <s v="BRYAN FERGUSON"/>
    <b v="1"/>
    <m/>
    <s v="METRO"/>
    <m/>
    <m/>
    <n v="-37.869548999999999"/>
    <n v="144.980401"/>
    <s v="&lt;21&gt;&lt;/21&gt;&lt;83&gt;&lt;/83&gt;"/>
    <s v="MOVE5000"/>
    <n v="1"/>
    <n v="0"/>
  </r>
  <r>
    <s v="20191112365"/>
    <x v="0"/>
    <s v="25608700"/>
    <s v="01"/>
    <s v="42298585488328"/>
    <s v="25608700"/>
    <x v="5"/>
    <x v="0"/>
    <b v="0"/>
    <s v="BRUNCH CAFE AND GRILL"/>
    <s v="2162"/>
    <x v="160"/>
    <m/>
    <s v="0297439782"/>
    <s v="F6"/>
    <m/>
    <m/>
    <m/>
    <n v="8003"/>
    <n v="320"/>
    <n v="1377"/>
    <n v="1377"/>
    <s v="Monday "/>
    <m/>
    <s v="INSTALLED MOVE5000INT 06/11/2019 JOB[3222192]"/>
    <m/>
    <b v="0"/>
    <m/>
    <s v="NEW"/>
    <s v="NSW"/>
    <m/>
    <d v="2019-11-18T10:03:11"/>
    <d v="2019-11-18T10:03:08"/>
    <d v="2019-11-19T08:27:40"/>
    <d v="2019-11-18T14:05:00"/>
    <n v="0"/>
    <m/>
    <m/>
    <m/>
    <m/>
    <m/>
    <m/>
    <m/>
    <m/>
    <m/>
    <m/>
    <d v="2019-11-19T08:27:55"/>
    <m/>
    <b v="0"/>
    <b v="1"/>
    <m/>
    <b v="1"/>
    <m/>
    <m/>
    <m/>
    <b v="1"/>
    <m/>
    <b v="1"/>
    <m/>
    <b v="1"/>
    <b v="1"/>
    <m/>
    <m/>
    <n v="420"/>
    <n v="820"/>
    <n v="1455"/>
    <n v="1"/>
    <n v="4"/>
    <n v="2"/>
    <n v="1"/>
    <b v="1"/>
    <m/>
    <m/>
    <m/>
    <m/>
    <m/>
    <m/>
    <m/>
    <m/>
    <m/>
    <m/>
    <m/>
    <m/>
    <m/>
    <m/>
    <m/>
    <m/>
    <s v="FDM MOVE5000INT"/>
    <s v="TRAINING REQUEST"/>
    <s v="PHONE TRAINING"/>
    <s v="COMPLETE"/>
    <s v="4 - SIGNIFICANT"/>
    <s v="ASSIGNED"/>
    <s v="101 CLAPHAM RD"/>
    <s v=" "/>
    <s v="SEFTON"/>
    <s v="Fri 22/11/2019 18:24"/>
    <s v="Mon 18/11/2019 10:03"/>
    <s v="Mon 18/11/2019 14:05"/>
    <x v="200"/>
    <m/>
    <m/>
    <m/>
    <m/>
    <m/>
    <s v="EMAIL"/>
    <s v="SERVICEDESK@KEYCORP.NET"/>
    <s v="LUKE"/>
    <b v="0"/>
    <m/>
    <s v="METRO"/>
    <m/>
    <m/>
    <n v="-33.883993699999998"/>
    <n v="151.0120465"/>
    <s v="&lt;21/&gt;&lt;83/&gt;&lt;130/&gt;&lt;38/&gt;&lt;71/&gt;&lt;40/&gt;&lt;41/&gt;&lt;68/&gt;&lt;46/&gt;&lt;72/&gt;&lt;73/&gt;&lt;74/&gt;&lt;75/&gt;&lt;76/&gt;&lt;77/&gt;&lt;58/&gt;&lt;59/&gt;&lt;60/&gt;&lt;61/&gt;&lt;62/&gt;&lt;63/&gt;&lt;64/&gt;&lt;65/&gt;&lt;66/&gt;"/>
    <s v="MOVE5000INT"/>
    <n v="0"/>
    <n v="0"/>
  </r>
  <r>
    <s v="20191112368"/>
    <x v="0"/>
    <s v="25608700"/>
    <s v="01"/>
    <s v="42298585488328"/>
    <s v="25608700"/>
    <x v="5"/>
    <x v="0"/>
    <b v="0"/>
    <s v="BRUNCH CAFE AND GRILL"/>
    <s v="2162"/>
    <x v="160"/>
    <m/>
    <s v="0297439782"/>
    <s v="F6"/>
    <m/>
    <m/>
    <m/>
    <n v="8003"/>
    <n v="2219"/>
    <n v="8003"/>
    <n v="-2200"/>
    <s v="Monday "/>
    <m/>
    <s v="INSTALLED MOVE5000INT 06/11/2019 JOB[3222192]"/>
    <m/>
    <b v="0"/>
    <m/>
    <s v="NEW"/>
    <s v="NSW"/>
    <m/>
    <d v="2019-11-18T10:04:02"/>
    <d v="2019-11-18T10:03:54"/>
    <d v="2019-11-18T10:07:34"/>
    <d v="2019-11-18T14:05:00"/>
    <n v="0"/>
    <d v="2019-11-18T14:08:00"/>
    <n v="0"/>
    <m/>
    <m/>
    <d v="2019-11-18T14:08:00"/>
    <n v="0"/>
    <d v="2019-11-18T13:38:00"/>
    <n v="0"/>
    <d v="2019-11-18T13:52:00"/>
    <n v="0"/>
    <d v="2019-11-18T13:59:30"/>
    <m/>
    <b v="0"/>
    <b v="1"/>
    <m/>
    <b v="1"/>
    <m/>
    <m/>
    <m/>
    <b v="1"/>
    <m/>
    <b v="0"/>
    <m/>
    <b v="1"/>
    <b v="1"/>
    <n v="1"/>
    <m/>
    <n v="420"/>
    <n v="1555"/>
    <n v="4528"/>
    <n v="1"/>
    <n v="4"/>
    <n v="6"/>
    <n v="1"/>
    <b v="1"/>
    <m/>
    <m/>
    <m/>
    <m/>
    <m/>
    <m/>
    <m/>
    <m/>
    <m/>
    <m/>
    <m/>
    <m/>
    <m/>
    <m/>
    <m/>
    <s v="PROCOM SYDNEY - HAKAN"/>
    <s v="FDM MOVE5000INT"/>
    <s v="PIN PAD"/>
    <s v="SIGNON REQUIRED"/>
    <s v="COMPLETE"/>
    <s v="4 - SIGNIFICANT"/>
    <s v="PDA EXCEPTION"/>
    <s v="101 CLAPHAM RD"/>
    <s v=" "/>
    <s v="SEFTON"/>
    <s v="Fri 22/11/2019 18:24"/>
    <s v="Mon 18/11/2019 10:03"/>
    <s v="Mon 18/11/2019 14:05"/>
    <x v="200"/>
    <d v="2019-11-18T14:08:00"/>
    <m/>
    <d v="2019-11-18T14:08:00"/>
    <d v="2019-11-18T13:38:00"/>
    <d v="2019-11-18T13:52:00"/>
    <s v="EMAIL"/>
    <s v="SYDNEY@PROCOM.NET.AU"/>
    <m/>
    <b v="1"/>
    <s v="0406870934"/>
    <s v="METRO"/>
    <m/>
    <m/>
    <n v="-33.883993699999998"/>
    <n v="151.0120465"/>
    <s v="&lt;21/&gt;&lt;83/&gt;&lt;130/&gt;&lt;38/&gt;&lt;71/&gt;&lt;40/&gt;&lt;41/&gt;&lt;68/&gt;&lt;46/&gt;&lt;72/&gt;&lt;73/&gt;&lt;74/&gt;&lt;75/&gt;&lt;76/&gt;&lt;77/&gt;&lt;58/&gt;&lt;59/&gt;&lt;60/&gt;&lt;61/&gt;&lt;62/&gt;&lt;63/&gt;&lt;64/&gt;&lt;65/&gt;&lt;66/&gt;"/>
    <s v="MOVE5000INT"/>
    <n v="1"/>
    <n v="0"/>
  </r>
  <r>
    <s v="20191112375"/>
    <x v="0"/>
    <s v="50637695"/>
    <s v="01"/>
    <s v="42298585486066"/>
    <s v="50637695"/>
    <x v="71"/>
    <x v="0"/>
    <b v="0"/>
    <s v="LUSH TURF SOLUTIONS"/>
    <s v="4157"/>
    <x v="161"/>
    <m/>
    <s v="0412722995"/>
    <s v="F5"/>
    <m/>
    <m/>
    <m/>
    <n v="8009"/>
    <n v="320"/>
    <n v="8009"/>
    <n v="8009"/>
    <s v="Monday "/>
    <m/>
    <s v="INSTALLED MOVE5000 08/11/2019 JOB[3205656]"/>
    <m/>
    <b v="0"/>
    <m/>
    <s v="NEW"/>
    <s v="QLD"/>
    <m/>
    <d v="2019-11-18T10:07:05"/>
    <d v="2019-11-18T10:06:58"/>
    <d v="2019-11-18T10:09:44"/>
    <d v="2019-11-18T14:10:00"/>
    <n v="-60"/>
    <m/>
    <m/>
    <m/>
    <m/>
    <m/>
    <m/>
    <m/>
    <m/>
    <m/>
    <m/>
    <d v="2019-11-18T10:10:13"/>
    <m/>
    <b v="0"/>
    <b v="1"/>
    <m/>
    <b v="1"/>
    <m/>
    <m/>
    <m/>
    <b v="1"/>
    <m/>
    <b v="1"/>
    <m/>
    <b v="1"/>
    <b v="1"/>
    <m/>
    <m/>
    <n v="419"/>
    <n v="1250"/>
    <n v="3703"/>
    <n v="1"/>
    <n v="4"/>
    <n v="2"/>
    <n v="1"/>
    <b v="1"/>
    <m/>
    <m/>
    <m/>
    <m/>
    <m/>
    <m/>
    <m/>
    <m/>
    <m/>
    <m/>
    <m/>
    <m/>
    <m/>
    <m/>
    <m/>
    <m/>
    <s v="FDM MOVE5000"/>
    <s v="HOW DO I"/>
    <s v="SETTLEMENT"/>
    <s v="COMPLETE"/>
    <s v="4 - SIGNIFICANT"/>
    <s v="ASSIGNED"/>
    <s v="9 / 1440 NEW CLEVELAND RD"/>
    <s v=" "/>
    <s v="CAPALABA"/>
    <s v="Fri 22/11/2019 18:24"/>
    <s v="Mon 18/11/2019 10:06"/>
    <s v="Mon 18/11/2019 14:10"/>
    <x v="201"/>
    <m/>
    <m/>
    <m/>
    <m/>
    <m/>
    <s v="EMAIL"/>
    <s v="SERVICEDESK@KEYCORP.NET"/>
    <s v="LUKE"/>
    <b v="0"/>
    <m/>
    <s v="METRO"/>
    <m/>
    <m/>
    <n v="-27.512508199999999"/>
    <n v="153.18048400000001"/>
    <s v="&lt;21&gt;&lt;/21&gt;&lt;83&gt;&lt;/83&gt;&lt;130&gt;&lt;/130&gt;"/>
    <s v="MOVE5000"/>
    <n v="0"/>
    <n v="0"/>
  </r>
  <r>
    <s v="20191112381"/>
    <x v="0"/>
    <s v="25345400"/>
    <s v="01"/>
    <s v="42298585388965"/>
    <s v="25345400"/>
    <x v="72"/>
    <x v="0"/>
    <b v="0"/>
    <s v="BRYCKER HIRE"/>
    <s v="2450"/>
    <x v="162"/>
    <m/>
    <s v="0266521829"/>
    <s v="F5"/>
    <m/>
    <m/>
    <m/>
    <n v="8007"/>
    <n v="2461"/>
    <n v="8007"/>
    <n v="-2461"/>
    <s v="Monday "/>
    <m/>
    <s v="UPGRADED TO MOVE5000 24/08/2018 JOB[2970766]"/>
    <m/>
    <b v="0"/>
    <m/>
    <s v="NEW"/>
    <s v="NSW"/>
    <m/>
    <d v="2019-11-18T10:57:08"/>
    <d v="2019-11-18T10:10:07"/>
    <d v="2019-11-18T11:06:25"/>
    <d v="2019-11-19T10:10:00"/>
    <n v="0"/>
    <d v="2019-11-20T17:00:00"/>
    <n v="0"/>
    <m/>
    <m/>
    <d v="2019-11-20T17:00:00"/>
    <n v="0"/>
    <d v="2019-11-20T11:30:00"/>
    <n v="0"/>
    <d v="2019-11-20T12:00:00"/>
    <n v="0"/>
    <d v="2019-11-20T12:12:55"/>
    <m/>
    <b v="0"/>
    <b v="0"/>
    <n v="3"/>
    <b v="1"/>
    <n v="23"/>
    <m/>
    <m/>
    <b v="1"/>
    <m/>
    <b v="1"/>
    <m/>
    <b v="1"/>
    <b v="1"/>
    <n v="1"/>
    <m/>
    <n v="419"/>
    <n v="1555"/>
    <n v="4066"/>
    <n v="1"/>
    <n v="4"/>
    <n v="2"/>
    <n v="2"/>
    <b v="1"/>
    <m/>
    <m/>
    <m/>
    <m/>
    <m/>
    <m/>
    <m/>
    <m/>
    <m/>
    <m/>
    <m/>
    <m/>
    <m/>
    <m/>
    <m/>
    <s v="ADVANCED WORKS GRAFTON"/>
    <s v="FDM MOVE5000"/>
    <s v="PIN PAD"/>
    <s v="NOT CHARGING"/>
    <s v="COMPLETE"/>
    <s v="4 - SIGNIFICANT"/>
    <s v="ASSIGNED"/>
    <s v="182 ORLANDO STREET"/>
    <s v=" "/>
    <s v="COFFS HARBOUR"/>
    <s v="Fri 22/11/2019 18:24"/>
    <s v="Mon 18/11/2019 10:10"/>
    <s v="Tue 19/11/2019 10:10"/>
    <x v="202"/>
    <d v="2019-11-20T17:00:00"/>
    <m/>
    <d v="2019-11-20T17:00:00"/>
    <d v="2019-11-20T11:30:00"/>
    <d v="2019-11-20T12:00:00"/>
    <s v="EMAIL"/>
    <s v="GRAFTONELECTRONICS@BIGPOND.COM ; JIM@ADVANCEDWORKS.COM.AU"/>
    <s v="EMAIL"/>
    <b v="1"/>
    <s v="0409201083"/>
    <s v="COUNTRY"/>
    <m/>
    <m/>
    <n v="-30.285743100000001"/>
    <n v="153.128613"/>
    <s v="&lt;21&gt;&lt;/21&gt;&lt;83&gt;&lt;/83&gt;"/>
    <s v="MOVE5000"/>
    <n v="1"/>
    <n v="0"/>
  </r>
  <r>
    <s v="20191112396"/>
    <x v="0"/>
    <s v="50634257"/>
    <s v="01"/>
    <s v="42298585457026"/>
    <s v="50634257"/>
    <x v="73"/>
    <x v="0"/>
    <b v="0"/>
    <s v="PARKRIDGE AUTOMOTIVE"/>
    <s v="4214"/>
    <x v="163"/>
    <m/>
    <s v="0416167170"/>
    <s v="F5"/>
    <m/>
    <m/>
    <m/>
    <n v="8011"/>
    <n v="320"/>
    <n v="8011"/>
    <n v="8011"/>
    <s v="Monday "/>
    <m/>
    <s v="INSTALLED MOVE5000 04/03/2019 JOB[3074391]"/>
    <m/>
    <b v="0"/>
    <m/>
    <s v="NEW"/>
    <s v="QLD"/>
    <m/>
    <d v="2019-11-18T10:14:05"/>
    <d v="2019-11-18T10:13:52"/>
    <d v="2019-11-18T10:18:00"/>
    <d v="2019-11-19T10:15:00"/>
    <n v="-60"/>
    <m/>
    <m/>
    <m/>
    <m/>
    <m/>
    <m/>
    <m/>
    <m/>
    <m/>
    <m/>
    <d v="2019-11-18T10:18:21"/>
    <m/>
    <b v="0"/>
    <b v="1"/>
    <m/>
    <b v="1"/>
    <m/>
    <m/>
    <m/>
    <b v="1"/>
    <m/>
    <b v="1"/>
    <m/>
    <b v="1"/>
    <b v="1"/>
    <m/>
    <m/>
    <n v="419"/>
    <n v="1250"/>
    <n v="3703"/>
    <n v="1"/>
    <n v="4"/>
    <n v="2"/>
    <n v="3"/>
    <b v="1"/>
    <m/>
    <m/>
    <m/>
    <m/>
    <m/>
    <m/>
    <m/>
    <m/>
    <m/>
    <m/>
    <m/>
    <m/>
    <m/>
    <m/>
    <m/>
    <m/>
    <s v="FDM MOVE5000"/>
    <s v="HOW DO I"/>
    <s v="SETTLEMENT"/>
    <s v="COMPLETE"/>
    <s v="4 - SIGNIFICANT"/>
    <s v="ASSIGNED"/>
    <s v="3 3 TRANSPORT PL"/>
    <s v=" "/>
    <s v="MOLENDINAR"/>
    <s v="Fri 22/11/2019 18:24"/>
    <s v="Mon 18/11/2019 10:13"/>
    <s v="Tue 19/11/2019 10:15"/>
    <x v="203"/>
    <m/>
    <m/>
    <m/>
    <m/>
    <m/>
    <s v="EMAIL"/>
    <s v="SERVICEDESK@KEYCORP.NET"/>
    <s v="LUKE"/>
    <b v="0"/>
    <m/>
    <s v="PROVINCIAL"/>
    <m/>
    <m/>
    <n v="-27.9730998"/>
    <n v="153.35809520000001"/>
    <s v="&lt;21&gt;&lt;/21&gt;&lt;83&gt;&lt;/83&gt;"/>
    <s v="MOVE5000"/>
    <n v="0"/>
    <n v="0"/>
  </r>
  <r>
    <s v="20191112400"/>
    <x v="0"/>
    <s v="25205000"/>
    <s v="01"/>
    <s v="42298585268472"/>
    <s v="25205000"/>
    <x v="2"/>
    <x v="0"/>
    <b v="0"/>
    <s v="NETRA HOSPITALITY &amp; HYGIENE"/>
    <s v="3194"/>
    <x v="164"/>
    <m/>
    <s v="0425767250"/>
    <s v="XM"/>
    <m/>
    <m/>
    <m/>
    <n v="8004"/>
    <n v="3325"/>
    <n v="8004"/>
    <n v="-3325"/>
    <s v="Monday "/>
    <m/>
    <s v="UPGRADED TO T103PMOBILE 19/02/2016 JOB[2327187]"/>
    <m/>
    <b v="0"/>
    <m/>
    <s v="NEW"/>
    <s v="VIC"/>
    <m/>
    <d v="2019-11-18T10:16:12"/>
    <d v="2019-11-18T10:16:03"/>
    <d v="2019-11-18T10:27:45"/>
    <d v="2019-11-18T14:20:00"/>
    <n v="0"/>
    <d v="2019-11-18T17:00:00"/>
    <n v="0"/>
    <m/>
    <m/>
    <d v="2019-11-18T17:00:00"/>
    <n v="0"/>
    <d v="2019-11-18T15:28:00"/>
    <n v="0"/>
    <d v="2019-11-18T15:51:00"/>
    <n v="0"/>
    <d v="2019-11-18T15:51:32"/>
    <m/>
    <b v="0"/>
    <b v="0"/>
    <n v="2"/>
    <b v="1"/>
    <n v="2"/>
    <m/>
    <m/>
    <b v="1"/>
    <m/>
    <b v="1"/>
    <m/>
    <b v="1"/>
    <b v="1"/>
    <n v="1"/>
    <m/>
    <n v="354"/>
    <n v="1455"/>
    <n v="4174"/>
    <n v="1"/>
    <n v="4"/>
    <n v="24"/>
    <n v="1"/>
    <b v="1"/>
    <m/>
    <m/>
    <m/>
    <m/>
    <m/>
    <m/>
    <m/>
    <m/>
    <m/>
    <m/>
    <m/>
    <m/>
    <m/>
    <m/>
    <m/>
    <s v="HI-TECH FIELD SERVICES: COLIN LITTON"/>
    <s v="T103PMOBILE"/>
    <s v="1 FD HARDWARE"/>
    <s v="TERMINAL - KEYPAD NOT RESPONDING"/>
    <s v="COMPLETE"/>
    <s v="4 - SIGNIFICANT"/>
    <s v="FSP ONSITE"/>
    <s v="1 DUIGAN DRIVE"/>
    <s v=" "/>
    <s v="MOORABBIN AIRPORT"/>
    <s v="Fri 22/11/2019 18:24"/>
    <s v="Mon 18/11/2019 10:16"/>
    <s v="Mon 18/11/2019 14:20"/>
    <x v="204"/>
    <d v="2019-11-18T17:00:00"/>
    <m/>
    <d v="2019-11-18T17:00:00"/>
    <d v="2019-11-18T15:28:00"/>
    <d v="2019-11-18T15:51:00"/>
    <s v="EMAIL"/>
    <s v="JOBS@HITECHFS.COM.AU"/>
    <s v="COLIN LITTON"/>
    <b v="1"/>
    <s v="0419304611"/>
    <s v="METRO"/>
    <m/>
    <m/>
    <n v="-37.984600200000003"/>
    <n v="145.09561239999999"/>
    <s v="&lt;21&gt;&lt;/21&gt;&lt;83&gt;24468&lt;/83&gt;"/>
    <s v="T103PMOBILE"/>
    <n v="1"/>
    <n v="0"/>
  </r>
  <r>
    <s v="20191112404"/>
    <x v="0"/>
    <s v="50637391"/>
    <s v="01"/>
    <s v="42298585483329"/>
    <s v="50637391"/>
    <x v="74"/>
    <x v="0"/>
    <b v="0"/>
    <s v="GREENWOOD HOMEBUSH"/>
    <s v="2140"/>
    <x v="165"/>
    <m/>
    <s v="0408410994"/>
    <s v="F5"/>
    <m/>
    <m/>
    <m/>
    <n v="8002"/>
    <n v="320"/>
    <n v="8002"/>
    <n v="8002"/>
    <s v="Monday "/>
    <m/>
    <s v="INSTALLED MOVE5000 17/09/2019 JOB[3188575]"/>
    <m/>
    <b v="0"/>
    <m/>
    <s v="NEW"/>
    <s v="NSW"/>
    <m/>
    <d v="2019-11-18T10:19:23"/>
    <d v="2019-11-18T10:18:39"/>
    <d v="2019-11-18T10:25:05"/>
    <d v="2019-11-18T14:20:00"/>
    <n v="0"/>
    <m/>
    <m/>
    <m/>
    <m/>
    <m/>
    <m/>
    <m/>
    <m/>
    <m/>
    <m/>
    <d v="2019-11-18T10:25:45"/>
    <m/>
    <b v="0"/>
    <b v="1"/>
    <m/>
    <b v="1"/>
    <m/>
    <m/>
    <m/>
    <b v="1"/>
    <m/>
    <b v="1"/>
    <m/>
    <b v="1"/>
    <b v="1"/>
    <m/>
    <m/>
    <n v="419"/>
    <n v="1250"/>
    <n v="4150"/>
    <n v="1"/>
    <n v="4"/>
    <n v="2"/>
    <n v="1"/>
    <b v="1"/>
    <m/>
    <m/>
    <m/>
    <m/>
    <m/>
    <m/>
    <m/>
    <m/>
    <m/>
    <m/>
    <m/>
    <m/>
    <m/>
    <m/>
    <m/>
    <m/>
    <s v="FDM MOVE5000"/>
    <s v="HOW DO I"/>
    <s v="MOTO"/>
    <s v="COMPLETE"/>
    <s v="4 - SIGNIFICANT"/>
    <s v="ASSIGNED"/>
    <s v="L1 250 PARRAMATTA RD"/>
    <s v=" "/>
    <s v="HOMEBUSH"/>
    <s v="Fri 22/11/2019 18:24"/>
    <s v="Mon 18/11/2019 10:18"/>
    <s v="Mon 18/11/2019 14:20"/>
    <x v="204"/>
    <m/>
    <m/>
    <m/>
    <m/>
    <m/>
    <s v="EMAIL"/>
    <s v="SERVICEDESK@KEYCORP.NET"/>
    <s v="LUKE"/>
    <b v="0"/>
    <m/>
    <s v="METRO"/>
    <m/>
    <m/>
    <n v="-33.860413600000001"/>
    <n v="151.07330200000001"/>
    <s v="&lt;21&gt;&lt;/21&gt;&lt;83&gt;&lt;/83&gt;&lt;130&gt;&lt;/130&gt;"/>
    <s v="MOVE5000"/>
    <n v="0"/>
    <n v="0"/>
  </r>
  <r>
    <s v="20191112424"/>
    <x v="0"/>
    <s v="99400"/>
    <s v="01"/>
    <s v="DEFAULT"/>
    <s v="99400"/>
    <x v="8"/>
    <x v="1"/>
    <b v="0"/>
    <s v="INGENICO INTERNATIONAL "/>
    <s v="2085"/>
    <x v="3"/>
    <m/>
    <s v="02 9997 0930"/>
    <s v="FD"/>
    <m/>
    <m/>
    <m/>
    <n v="8001"/>
    <n v="320"/>
    <n v="8001"/>
    <n v="8001"/>
    <m/>
    <s v="HANGUPCALL"/>
    <m/>
    <m/>
    <b v="0"/>
    <m/>
    <s v="NEW"/>
    <s v="NSW"/>
    <m/>
    <d v="2019-11-18T10:27:53"/>
    <d v="2019-11-18T10:27:53"/>
    <d v="2019-11-18T10:27:53"/>
    <m/>
    <m/>
    <m/>
    <m/>
    <m/>
    <m/>
    <m/>
    <m/>
    <d v="2019-11-18T10:27:53"/>
    <n v="0"/>
    <d v="2019-11-18T10:27:53"/>
    <n v="0"/>
    <d v="2019-11-18T10:27:53"/>
    <m/>
    <b v="0"/>
    <b v="1"/>
    <m/>
    <b v="1"/>
    <m/>
    <m/>
    <m/>
    <b v="1"/>
    <m/>
    <b v="0"/>
    <m/>
    <b v="0"/>
    <b v="1"/>
    <m/>
    <m/>
    <n v="196"/>
    <n v="1235"/>
    <n v="3576"/>
    <n v="1"/>
    <n v="4"/>
    <n v="1"/>
    <n v="1"/>
    <b v="1"/>
    <m/>
    <m/>
    <m/>
    <m/>
    <m/>
    <m/>
    <m/>
    <m/>
    <m/>
    <m/>
    <m/>
    <m/>
    <m/>
    <m/>
    <m/>
    <m/>
    <s v="HANG UP"/>
    <s v="HANG UP."/>
    <s v="HANG UP."/>
    <s v="COMPLETE"/>
    <s v="4 - SIGNIFICANT"/>
    <s v="NEW"/>
    <s v="SUITE 1/3 MINNA CLOSE "/>
    <m/>
    <s v="BELROSE "/>
    <s v="Fri 22/11/2019 18:24"/>
    <s v="Mon 18/11/2019 10:27"/>
    <m/>
    <x v="14"/>
    <m/>
    <m/>
    <m/>
    <d v="2019-11-18T10:27:53"/>
    <d v="2019-11-18T10:27:53"/>
    <s v="EMAIL"/>
    <s v="SERVICEDESK@KEYCORP.NET"/>
    <s v="LUKE"/>
    <b v="0"/>
    <m/>
    <s v="METRO"/>
    <m/>
    <m/>
    <n v="-33.703378299999997"/>
    <n v="151.2086505"/>
    <s v="&lt;21&gt;&lt;/21&gt;&lt;83&gt;&lt;/83&gt;&lt;130&gt;&lt;/130&gt;"/>
    <s v="MISC"/>
    <n v="0"/>
    <n v="0"/>
  </r>
  <r>
    <s v="20191112432"/>
    <x v="0"/>
    <s v="25118301"/>
    <s v="01"/>
    <s v="42298585298800"/>
    <s v="25118301"/>
    <x v="2"/>
    <x v="0"/>
    <b v="0"/>
    <s v="PRINCES HILL SECONDARY COLLEGE"/>
    <s v="3054"/>
    <x v="43"/>
    <m/>
    <s v="0393830601"/>
    <s v="XM"/>
    <m/>
    <m/>
    <m/>
    <n v="8011"/>
    <n v="320"/>
    <n v="8011"/>
    <n v="8011"/>
    <s v="Monday "/>
    <s v="V 154.8"/>
    <s v="INSTALLED T103PMOBILE 28/01/2015 JOB[2028316]"/>
    <m/>
    <b v="0"/>
    <m/>
    <s v="NEW"/>
    <s v="VIC"/>
    <m/>
    <d v="2019-11-18T10:31:16"/>
    <d v="2019-11-18T10:30:59"/>
    <d v="2019-11-18T10:33:10"/>
    <d v="2019-11-18T14:30:00"/>
    <n v="0"/>
    <m/>
    <m/>
    <m/>
    <m/>
    <m/>
    <m/>
    <m/>
    <m/>
    <m/>
    <m/>
    <d v="2019-11-18T10:33:36"/>
    <m/>
    <b v="0"/>
    <b v="1"/>
    <m/>
    <b v="1"/>
    <m/>
    <m/>
    <m/>
    <b v="1"/>
    <m/>
    <b v="1"/>
    <m/>
    <b v="1"/>
    <b v="1"/>
    <m/>
    <m/>
    <n v="354"/>
    <n v="1457"/>
    <n v="4167"/>
    <n v="1"/>
    <n v="4"/>
    <n v="2"/>
    <n v="1"/>
    <b v="1"/>
    <m/>
    <m/>
    <m/>
    <m/>
    <m/>
    <m/>
    <m/>
    <m/>
    <m/>
    <m/>
    <m/>
    <m/>
    <m/>
    <m/>
    <m/>
    <m/>
    <s v="T103PMOBILE"/>
    <s v="3 FD SOFTWARE"/>
    <s v="SETTLEMENT - TIME CHANGE"/>
    <s v="COMPLETE"/>
    <s v="4 - SIGNIFICANT"/>
    <s v="ASSIGNED"/>
    <s v="ARNOLD ST"/>
    <s v=" "/>
    <s v="CARLTON NORTH"/>
    <s v="Fri 22/11/2019 18:24"/>
    <s v="Mon 18/11/2019 10:30"/>
    <s v="Mon 18/11/2019 14:30"/>
    <x v="205"/>
    <m/>
    <m/>
    <m/>
    <m/>
    <m/>
    <s v="EMAIL"/>
    <s v="SERVICEDESK@KEYCORP.NET"/>
    <s v="LUKE"/>
    <b v="0"/>
    <m/>
    <s v="METRO"/>
    <m/>
    <m/>
    <n v="-37.782606899999998"/>
    <n v="144.9654309"/>
    <s v="&lt;21&gt;&lt;/21&gt;&lt;83&gt;15572&lt;/83&gt;"/>
    <s v="T103PMOBILE"/>
    <n v="0"/>
    <n v="0"/>
  </r>
  <r>
    <s v="20191112434"/>
    <x v="0"/>
    <s v="25573600"/>
    <s v="01"/>
    <s v="42298585357952"/>
    <s v="25573600"/>
    <x v="75"/>
    <x v="0"/>
    <b v="0"/>
    <s v="PAUSE FOR COFFEE"/>
    <s v="6027"/>
    <x v="166"/>
    <m/>
    <s v="0409455747"/>
    <s v="F5"/>
    <m/>
    <m/>
    <m/>
    <n v="8006"/>
    <n v="6011"/>
    <n v="8006"/>
    <n v="-6011"/>
    <s v="Monday "/>
    <m/>
    <s v="UPGRADED TO MOVE5000 12/08/2019 JOB[3169639]"/>
    <m/>
    <b v="0"/>
    <m/>
    <s v="NEW"/>
    <s v="WA"/>
    <m/>
    <d v="2019-11-18T10:31:19"/>
    <d v="2019-11-18T10:31:14"/>
    <d v="2019-11-18T10:40:19"/>
    <d v="2019-11-18T15:00:00"/>
    <n v="-180"/>
    <d v="2019-11-18T15:00:00"/>
    <n v="-180"/>
    <m/>
    <m/>
    <d v="2019-11-18T15:00:00"/>
    <n v="-180"/>
    <d v="2019-11-18T14:30:00"/>
    <n v="-180"/>
    <d v="2019-11-18T14:55:00"/>
    <n v="-180"/>
    <d v="2019-11-18T14:57:15"/>
    <m/>
    <b v="0"/>
    <b v="1"/>
    <m/>
    <b v="1"/>
    <m/>
    <m/>
    <m/>
    <b v="1"/>
    <m/>
    <b v="1"/>
    <m/>
    <b v="1"/>
    <b v="1"/>
    <n v="1"/>
    <m/>
    <n v="419"/>
    <n v="1555"/>
    <n v="5455"/>
    <n v="1"/>
    <n v="4"/>
    <n v="2"/>
    <n v="1"/>
    <b v="1"/>
    <m/>
    <m/>
    <m/>
    <m/>
    <m/>
    <m/>
    <m/>
    <m/>
    <m/>
    <m/>
    <m/>
    <m/>
    <m/>
    <m/>
    <m/>
    <s v="PROCOM HOLDINGS :ZORAM"/>
    <s v="FDM MOVE5000"/>
    <s v="PIN PAD"/>
    <s v="PINPAD REBOOTING"/>
    <s v="COMPLETE"/>
    <s v="4 - SIGNIFICANT"/>
    <s v="ASSIGNED"/>
    <s v="SHOP 4 GROUND FLOOR PUBLIC HOSPITAL"/>
    <s v="JOONDALUP HEALTH CAMPUS 60 SHENTO AVE"/>
    <s v="JOONDALUP"/>
    <s v="Fri 22/11/2019 18:24"/>
    <s v="Mon 18/11/2019 10:31"/>
    <s v="Mon 18/11/2019 15:00"/>
    <x v="206"/>
    <d v="2019-11-18T12:00:00"/>
    <m/>
    <d v="2019-11-18T12:00:00"/>
    <d v="2019-11-18T11:30:00"/>
    <d v="2019-11-18T11:55:00"/>
    <s v="EMAIL"/>
    <s v="JOBS@PROCOM.NET.AU"/>
    <s v="ZORAM AITKEN"/>
    <b v="1"/>
    <s v="0488799908"/>
    <s v="METRO"/>
    <m/>
    <m/>
    <n v="-31.738177799999999"/>
    <n v="115.7721799"/>
    <s v="&lt;21&gt;&lt;/21&gt;&lt;83&gt;&lt;/83&gt;&lt;130&gt;&lt;/130&gt;"/>
    <s v="MOVE5000"/>
    <n v="1"/>
    <n v="0"/>
  </r>
  <r>
    <s v="20191112435"/>
    <x v="0"/>
    <s v="99400"/>
    <s v="01"/>
    <s v="DEFAULT"/>
    <s v="99400"/>
    <x v="8"/>
    <x v="1"/>
    <b v="0"/>
    <s v="INGENICO INTERNATIONAL "/>
    <s v="2085"/>
    <x v="3"/>
    <m/>
    <s v="02 9997 0930"/>
    <s v="FD"/>
    <m/>
    <m/>
    <m/>
    <n v="8010"/>
    <n v="320"/>
    <n v="8010"/>
    <n v="8010"/>
    <m/>
    <s v="HANGUPCALL"/>
    <m/>
    <m/>
    <b v="0"/>
    <m/>
    <s v="NEW"/>
    <s v="NSW"/>
    <m/>
    <d v="2019-11-18T10:31:18"/>
    <d v="2019-11-18T10:31:18"/>
    <d v="2019-11-18T10:31:18"/>
    <m/>
    <m/>
    <m/>
    <m/>
    <m/>
    <m/>
    <m/>
    <m/>
    <d v="2019-11-18T10:31:18"/>
    <n v="0"/>
    <d v="2019-11-18T10:31:18"/>
    <n v="0"/>
    <d v="2019-11-18T10:31:18"/>
    <m/>
    <b v="0"/>
    <b v="1"/>
    <m/>
    <b v="1"/>
    <m/>
    <m/>
    <m/>
    <b v="1"/>
    <m/>
    <b v="0"/>
    <m/>
    <b v="0"/>
    <b v="1"/>
    <m/>
    <m/>
    <n v="196"/>
    <n v="1235"/>
    <n v="3576"/>
    <n v="1"/>
    <n v="4"/>
    <n v="1"/>
    <n v="1"/>
    <b v="1"/>
    <m/>
    <m/>
    <m/>
    <m/>
    <m/>
    <m/>
    <m/>
    <m/>
    <m/>
    <m/>
    <m/>
    <m/>
    <m/>
    <m/>
    <m/>
    <m/>
    <s v="HANG UP"/>
    <s v="HANG UP."/>
    <s v="HANG UP."/>
    <s v="COMPLETE"/>
    <s v="4 - SIGNIFICANT"/>
    <s v="NEW"/>
    <s v="SUITE 1/3 MINNA CLOSE "/>
    <m/>
    <s v="BELROSE "/>
    <s v="Fri 22/11/2019 18:24"/>
    <s v="Mon 18/11/2019 10:31"/>
    <m/>
    <x v="14"/>
    <m/>
    <m/>
    <m/>
    <d v="2019-11-18T10:31:18"/>
    <d v="2019-11-18T10:31:18"/>
    <s v="EMAIL"/>
    <s v="SERVICEDESK@KEYCORP.NET"/>
    <s v="LUKE"/>
    <b v="0"/>
    <m/>
    <s v="METRO"/>
    <m/>
    <m/>
    <n v="-33.703378299999997"/>
    <n v="151.2086505"/>
    <s v="&lt;21&gt;&lt;/21&gt;&lt;83&gt;&lt;/83&gt;&lt;130&gt;&lt;/130&gt;"/>
    <s v="MISC"/>
    <n v="0"/>
    <n v="0"/>
  </r>
  <r>
    <s v="20191112457"/>
    <x v="0"/>
    <s v="25580400"/>
    <s v="01"/>
    <s v="42298585481919"/>
    <s v="25580400"/>
    <x v="5"/>
    <x v="0"/>
    <b v="0"/>
    <s v="CAFE SIANOS"/>
    <s v="2020"/>
    <x v="42"/>
    <m/>
    <s v="0404857433"/>
    <s v="F5"/>
    <m/>
    <m/>
    <m/>
    <n v="8001"/>
    <n v="320"/>
    <n v="8001"/>
    <n v="8001"/>
    <s v="Monday "/>
    <m/>
    <s v="INSTALLED MOVE5000 30/08/2019 JOB[3181219]"/>
    <m/>
    <b v="0"/>
    <m/>
    <s v="NEW"/>
    <s v="NSW"/>
    <m/>
    <d v="2019-11-18T10:43:09"/>
    <d v="2019-11-18T10:42:43"/>
    <d v="2019-11-18T10:52:19"/>
    <d v="2019-11-18T14:45:00"/>
    <n v="0"/>
    <m/>
    <m/>
    <m/>
    <m/>
    <m/>
    <m/>
    <m/>
    <m/>
    <m/>
    <m/>
    <d v="2019-11-18T10:55:44"/>
    <m/>
    <b v="0"/>
    <b v="1"/>
    <m/>
    <b v="1"/>
    <m/>
    <m/>
    <m/>
    <b v="1"/>
    <m/>
    <b v="1"/>
    <m/>
    <b v="1"/>
    <b v="1"/>
    <m/>
    <m/>
    <n v="419"/>
    <n v="1771"/>
    <n v="5380"/>
    <n v="1"/>
    <n v="4"/>
    <n v="2"/>
    <n v="1"/>
    <b v="1"/>
    <m/>
    <m/>
    <m/>
    <m/>
    <m/>
    <m/>
    <m/>
    <m/>
    <m/>
    <m/>
    <m/>
    <m/>
    <m/>
    <m/>
    <m/>
    <m/>
    <s v="FDM MOVE5000"/>
    <s v="COMMUNICATION"/>
    <s v="WIFI-COMMS"/>
    <s v="COMPLETE"/>
    <s v="4 - SIGNIFICANT"/>
    <s v="ASSIGNED"/>
    <s v="241 ORIORDAN ST"/>
    <s v=" "/>
    <s v="MASCOT"/>
    <s v="Fri 22/11/2019 18:24"/>
    <s v="Mon 18/11/2019 10:42"/>
    <s v="Mon 18/11/2019 14:45"/>
    <x v="207"/>
    <m/>
    <m/>
    <m/>
    <m/>
    <m/>
    <s v="EMAIL"/>
    <s v="SERVICEDESK@KEYCORP.NET"/>
    <s v="LUKE"/>
    <b v="0"/>
    <m/>
    <s v="METRO"/>
    <m/>
    <m/>
    <n v="-33.931226199999998"/>
    <n v="151.18556670000001"/>
    <m/>
    <s v="MOVE5000"/>
    <n v="0"/>
    <n v="0"/>
  </r>
  <r>
    <s v="20191112472"/>
    <x v="1"/>
    <s v="25210401"/>
    <s v="01"/>
    <s v="42298585346195"/>
    <s v="25210401"/>
    <x v="2"/>
    <x v="0"/>
    <b v="0"/>
    <s v="LYNDONS GLADSTONE"/>
    <s v="4680"/>
    <x v="99"/>
    <m/>
    <s v="0749721691"/>
    <s v="F5"/>
    <m/>
    <m/>
    <m/>
    <n v="8002"/>
    <n v="320"/>
    <n v="8002"/>
    <n v="8002"/>
    <s v="Monday "/>
    <m/>
    <s v="UPGRADED TO MOVE5000 30/10/2018 JOB[3007715]"/>
    <m/>
    <b v="0"/>
    <m/>
    <s v="NEW"/>
    <s v="QLD"/>
    <m/>
    <d v="2019-11-18T10:49:12"/>
    <d v="2019-11-18T10:48:00"/>
    <d v="2019-11-18T10:54:54"/>
    <d v="2019-11-21T10:50:00"/>
    <n v="-60"/>
    <m/>
    <m/>
    <m/>
    <m/>
    <m/>
    <m/>
    <m/>
    <m/>
    <m/>
    <m/>
    <d v="2019-11-18T10:55:06"/>
    <m/>
    <b v="0"/>
    <b v="1"/>
    <m/>
    <b v="1"/>
    <m/>
    <m/>
    <m/>
    <b v="1"/>
    <m/>
    <b v="1"/>
    <m/>
    <b v="1"/>
    <b v="1"/>
    <m/>
    <m/>
    <n v="419"/>
    <n v="1250"/>
    <n v="3703"/>
    <n v="1"/>
    <n v="4"/>
    <n v="2"/>
    <n v="4"/>
    <b v="1"/>
    <m/>
    <m/>
    <m/>
    <m/>
    <m/>
    <m/>
    <m/>
    <m/>
    <m/>
    <m/>
    <m/>
    <m/>
    <m/>
    <m/>
    <m/>
    <m/>
    <s v="FDM MOVE5000"/>
    <s v="HOW DO I"/>
    <s v="SETTLEMENT"/>
    <s v="COMPLETE"/>
    <s v="4 - SIGNIFICANT"/>
    <s v="ASSIGNED"/>
    <s v="8 SIDE ST"/>
    <s v=" "/>
    <s v="GLADSTONE"/>
    <s v="Fri 22/11/2019 18:24"/>
    <s v="Mon 18/11/2019 10:48"/>
    <s v="Thu 21/11/2019 10:50"/>
    <x v="208"/>
    <m/>
    <m/>
    <m/>
    <m/>
    <m/>
    <s v="EMAIL"/>
    <s v="SERVICEDESK@KEYCORP.NET"/>
    <s v="LUKE"/>
    <b v="0"/>
    <m/>
    <s v="REMOTE"/>
    <m/>
    <m/>
    <n v="-23.844191599999998"/>
    <n v="151.2489697"/>
    <s v="&lt;21&gt;&lt;/21&gt;&lt;83&gt;&lt;/83&gt;"/>
    <s v="MOVE5000"/>
    <n v="0"/>
    <n v="0"/>
  </r>
  <r>
    <s v="20191112476"/>
    <x v="0"/>
    <s v="99400"/>
    <s v="01"/>
    <s v="DEFAULT"/>
    <s v="99400"/>
    <x v="8"/>
    <x v="1"/>
    <b v="0"/>
    <s v="INGENICO INTERNATIONAL "/>
    <s v="2085"/>
    <x v="3"/>
    <m/>
    <s v="02 9997 0930"/>
    <s v="FD"/>
    <m/>
    <m/>
    <m/>
    <n v="8004"/>
    <n v="320"/>
    <n v="8004"/>
    <n v="8004"/>
    <m/>
    <s v="HANGUPCALL"/>
    <m/>
    <m/>
    <b v="0"/>
    <m/>
    <s v="NEW"/>
    <s v="NSW"/>
    <m/>
    <d v="2019-11-18T10:48:52"/>
    <d v="2019-11-18T10:48:52"/>
    <d v="2019-11-18T10:48:52"/>
    <m/>
    <m/>
    <m/>
    <m/>
    <m/>
    <m/>
    <m/>
    <m/>
    <d v="2019-11-18T10:48:52"/>
    <n v="0"/>
    <d v="2019-11-18T10:48:52"/>
    <n v="0"/>
    <d v="2019-11-18T10:48:52"/>
    <m/>
    <b v="0"/>
    <b v="1"/>
    <m/>
    <b v="1"/>
    <m/>
    <m/>
    <m/>
    <b v="1"/>
    <m/>
    <b v="0"/>
    <m/>
    <b v="0"/>
    <b v="1"/>
    <m/>
    <m/>
    <n v="196"/>
    <n v="1235"/>
    <n v="3576"/>
    <n v="1"/>
    <n v="4"/>
    <n v="1"/>
    <n v="1"/>
    <b v="1"/>
    <m/>
    <m/>
    <m/>
    <m/>
    <m/>
    <m/>
    <m/>
    <m/>
    <m/>
    <m/>
    <m/>
    <m/>
    <m/>
    <m/>
    <m/>
    <m/>
    <s v="HANG UP"/>
    <s v="HANG UP."/>
    <s v="HANG UP."/>
    <s v="COMPLETE"/>
    <s v="4 - SIGNIFICANT"/>
    <s v="NEW"/>
    <s v="SUITE 1/3 MINNA CLOSE "/>
    <m/>
    <s v="BELROSE "/>
    <s v="Fri 22/11/2019 18:24"/>
    <s v="Mon 18/11/2019 10:48"/>
    <m/>
    <x v="14"/>
    <m/>
    <m/>
    <m/>
    <d v="2019-11-18T10:48:52"/>
    <d v="2019-11-18T10:48:52"/>
    <s v="EMAIL"/>
    <s v="SERVICEDESK@KEYCORP.NET"/>
    <s v="LUKE"/>
    <b v="0"/>
    <m/>
    <s v="METRO"/>
    <m/>
    <m/>
    <n v="-33.703378299999997"/>
    <n v="151.2086505"/>
    <s v="&lt;21&gt;&lt;/21&gt;&lt;83&gt;&lt;/83&gt;&lt;130&gt;&lt;/130&gt;"/>
    <s v="MISC"/>
    <n v="0"/>
    <n v="0"/>
  </r>
  <r>
    <s v="20191112483"/>
    <x v="0"/>
    <s v="99400"/>
    <s v="01"/>
    <s v="DEFAULT"/>
    <s v="99400"/>
    <x v="8"/>
    <x v="1"/>
    <b v="0"/>
    <s v="INGENICO INTERNATIONAL "/>
    <s v="2085"/>
    <x v="3"/>
    <m/>
    <s v="02 9997 0930"/>
    <s v="FD"/>
    <m/>
    <m/>
    <m/>
    <n v="8003"/>
    <n v="320"/>
    <n v="8003"/>
    <n v="8003"/>
    <m/>
    <s v="HANGUPCALL"/>
    <m/>
    <m/>
    <b v="0"/>
    <m/>
    <s v="NEW"/>
    <s v="NSW"/>
    <m/>
    <d v="2019-11-18T10:50:44"/>
    <d v="2019-11-18T10:50:44"/>
    <d v="2019-11-18T10:50:44"/>
    <m/>
    <m/>
    <m/>
    <m/>
    <m/>
    <m/>
    <m/>
    <m/>
    <d v="2019-11-18T10:50:44"/>
    <n v="0"/>
    <d v="2019-11-18T10:50:44"/>
    <n v="0"/>
    <d v="2019-11-18T10:50:44"/>
    <m/>
    <b v="0"/>
    <b v="1"/>
    <m/>
    <b v="1"/>
    <m/>
    <m/>
    <m/>
    <b v="1"/>
    <m/>
    <b v="0"/>
    <m/>
    <b v="0"/>
    <b v="1"/>
    <m/>
    <m/>
    <n v="196"/>
    <n v="1235"/>
    <n v="3576"/>
    <n v="1"/>
    <n v="4"/>
    <n v="1"/>
    <n v="1"/>
    <b v="1"/>
    <m/>
    <m/>
    <m/>
    <m/>
    <m/>
    <m/>
    <m/>
    <m/>
    <m/>
    <m/>
    <m/>
    <m/>
    <m/>
    <m/>
    <m/>
    <m/>
    <s v="HANG UP"/>
    <s v="HANG UP."/>
    <s v="HANG UP."/>
    <s v="COMPLETE"/>
    <s v="4 - SIGNIFICANT"/>
    <s v="NEW"/>
    <s v="SUITE 1/3 MINNA CLOSE "/>
    <m/>
    <s v="BELROSE "/>
    <s v="Fri 22/11/2019 18:24"/>
    <s v="Mon 18/11/2019 10:50"/>
    <m/>
    <x v="14"/>
    <m/>
    <m/>
    <m/>
    <d v="2019-11-18T10:50:44"/>
    <d v="2019-11-18T10:50:44"/>
    <s v="EMAIL"/>
    <s v="SERVICEDESK@KEYCORP.NET"/>
    <s v="LUKE"/>
    <b v="0"/>
    <m/>
    <s v="METRO"/>
    <m/>
    <m/>
    <n v="-33.703378299999997"/>
    <n v="151.2086505"/>
    <s v="&lt;21&gt;&lt;/21&gt;&lt;83&gt;&lt;/83&gt;&lt;130&gt;&lt;/130&gt;"/>
    <s v="MISC"/>
    <n v="0"/>
    <n v="0"/>
  </r>
  <r>
    <s v="20191112504"/>
    <x v="0"/>
    <s v="99400"/>
    <s v="01"/>
    <s v="DEFAULT"/>
    <s v="99400"/>
    <x v="8"/>
    <x v="1"/>
    <b v="0"/>
    <s v="INGENICO INTERNATIONAL "/>
    <s v="2085"/>
    <x v="3"/>
    <m/>
    <s v="02 9997 0930"/>
    <s v="FD"/>
    <m/>
    <m/>
    <m/>
    <n v="8009"/>
    <n v="320"/>
    <n v="8009"/>
    <n v="8009"/>
    <m/>
    <s v="HANGUPCALL"/>
    <m/>
    <m/>
    <b v="0"/>
    <m/>
    <s v="NEW"/>
    <s v="NSW"/>
    <m/>
    <d v="2019-11-18T11:00:33"/>
    <d v="2019-11-18T11:00:33"/>
    <d v="2019-11-18T11:00:33"/>
    <m/>
    <m/>
    <m/>
    <m/>
    <m/>
    <m/>
    <m/>
    <m/>
    <d v="2019-11-18T11:00:33"/>
    <n v="0"/>
    <d v="2019-11-18T11:00:33"/>
    <n v="0"/>
    <d v="2019-11-18T11:00:33"/>
    <m/>
    <b v="0"/>
    <b v="1"/>
    <m/>
    <b v="1"/>
    <m/>
    <m/>
    <m/>
    <b v="1"/>
    <m/>
    <b v="0"/>
    <m/>
    <b v="0"/>
    <b v="1"/>
    <m/>
    <m/>
    <n v="196"/>
    <n v="1235"/>
    <n v="3576"/>
    <n v="1"/>
    <n v="4"/>
    <n v="1"/>
    <n v="1"/>
    <b v="1"/>
    <m/>
    <m/>
    <m/>
    <m/>
    <m/>
    <m/>
    <m/>
    <m/>
    <m/>
    <m/>
    <m/>
    <m/>
    <m/>
    <m/>
    <m/>
    <m/>
    <s v="HANG UP"/>
    <s v="HANG UP."/>
    <s v="HANG UP."/>
    <s v="COMPLETE"/>
    <s v="4 - SIGNIFICANT"/>
    <s v="NEW"/>
    <s v="SUITE 1/3 MINNA CLOSE "/>
    <m/>
    <s v="BELROSE "/>
    <s v="Fri 22/11/2019 18:24"/>
    <s v="Mon 18/11/2019 11:00"/>
    <m/>
    <x v="14"/>
    <m/>
    <m/>
    <m/>
    <d v="2019-11-18T11:00:33"/>
    <d v="2019-11-18T11:00:33"/>
    <s v="EMAIL"/>
    <s v="SERVICEDESK@KEYCORP.NET"/>
    <s v="LUKE"/>
    <b v="0"/>
    <m/>
    <s v="METRO"/>
    <m/>
    <m/>
    <n v="-33.703378299999997"/>
    <n v="151.2086505"/>
    <s v="&lt;21&gt;&lt;/21&gt;&lt;83&gt;&lt;/83&gt;&lt;130&gt;&lt;/130&gt;"/>
    <s v="MISC"/>
    <n v="0"/>
    <n v="0"/>
  </r>
  <r>
    <s v="20191112520"/>
    <x v="1"/>
    <s v="25382000"/>
    <s v="01"/>
    <s v="42298585346187"/>
    <s v="25382000"/>
    <x v="2"/>
    <x v="0"/>
    <b v="0"/>
    <s v="LYNDONS BURLEIGH"/>
    <s v="4220"/>
    <x v="48"/>
    <m/>
    <s v="0755935050"/>
    <s v="F5"/>
    <m/>
    <m/>
    <m/>
    <n v="8006"/>
    <n v="320"/>
    <n v="8006"/>
    <n v="8006"/>
    <s v="Monday "/>
    <m/>
    <s v="INSTALLED MOVE5000 01/11/2018 JOB[3011641]"/>
    <m/>
    <b v="0"/>
    <m/>
    <s v="NEW"/>
    <s v="QLD"/>
    <m/>
    <d v="2019-11-18T11:07:22"/>
    <d v="2019-11-18T11:06:46"/>
    <d v="2019-11-18T11:20:01"/>
    <d v="2019-11-19T11:10:00"/>
    <n v="-60"/>
    <m/>
    <m/>
    <m/>
    <m/>
    <m/>
    <m/>
    <m/>
    <m/>
    <m/>
    <m/>
    <d v="2019-11-18T11:20:47"/>
    <m/>
    <b v="0"/>
    <b v="1"/>
    <m/>
    <b v="1"/>
    <m/>
    <m/>
    <m/>
    <b v="1"/>
    <m/>
    <b v="1"/>
    <m/>
    <b v="1"/>
    <b v="1"/>
    <m/>
    <m/>
    <n v="419"/>
    <n v="1250"/>
    <n v="3689"/>
    <n v="1"/>
    <n v="4"/>
    <n v="2"/>
    <n v="3"/>
    <b v="1"/>
    <m/>
    <m/>
    <m/>
    <m/>
    <m/>
    <m/>
    <m/>
    <m/>
    <m/>
    <m/>
    <m/>
    <m/>
    <m/>
    <m/>
    <m/>
    <m/>
    <s v="FDM MOVE5000"/>
    <s v="HOW DO I"/>
    <s v="REFUND"/>
    <s v="COMPLETE"/>
    <s v="4 - SIGNIFICANT"/>
    <s v="ASSIGNED"/>
    <s v="28-32 TOWNSHIP DRIVE"/>
    <s v=" "/>
    <s v="BURLEIGH BC"/>
    <s v="Fri 22/11/2019 18:24"/>
    <s v="Mon 18/11/2019 11:06"/>
    <s v="Tue 19/11/2019 11:10"/>
    <x v="202"/>
    <m/>
    <m/>
    <m/>
    <m/>
    <m/>
    <s v="EMAIL"/>
    <s v="SERVICEDESK@KEYCORP.NET"/>
    <s v="LUKE"/>
    <b v="0"/>
    <m/>
    <s v="PROVINCIAL"/>
    <m/>
    <m/>
    <n v="-28.112781099999999"/>
    <n v="153.4370672"/>
    <s v="&lt;21&gt;&lt;/21&gt;&lt;83&gt;&lt;/83&gt;"/>
    <s v="MOVE5000"/>
    <n v="0"/>
    <n v="0"/>
  </r>
  <r>
    <s v="20191112522"/>
    <x v="0"/>
    <s v="25345401"/>
    <s v="01"/>
    <s v="42298585388965"/>
    <s v="25345401"/>
    <x v="72"/>
    <x v="0"/>
    <b v="0"/>
    <s v="BRYCKER HIRE"/>
    <s v="2450"/>
    <x v="162"/>
    <m/>
    <s v="0266521829"/>
    <s v="F5"/>
    <m/>
    <m/>
    <m/>
    <n v="8007"/>
    <n v="2461"/>
    <n v="8007"/>
    <n v="-2461"/>
    <s v="Monday "/>
    <m/>
    <s v="UPGRADED TO MOVE5000 24/08/2018 JOB[2970767]"/>
    <m/>
    <b v="0"/>
    <m/>
    <s v="NEW"/>
    <s v="NSW"/>
    <m/>
    <d v="2019-11-18T11:07:31"/>
    <d v="2019-11-18T11:07:18"/>
    <d v="2019-11-18T11:08:23"/>
    <d v="2019-11-19T11:10:00"/>
    <n v="0"/>
    <d v="2019-11-20T17:00:00"/>
    <n v="0"/>
    <m/>
    <m/>
    <d v="2019-11-20T17:00:00"/>
    <n v="0"/>
    <d v="2019-11-20T11:45:00"/>
    <n v="0"/>
    <d v="2019-11-20T12:11:00"/>
    <n v="0"/>
    <d v="2019-11-20T12:12:12"/>
    <m/>
    <b v="0"/>
    <b v="0"/>
    <n v="3"/>
    <b v="1"/>
    <n v="23"/>
    <m/>
    <m/>
    <b v="1"/>
    <m/>
    <b v="1"/>
    <m/>
    <b v="1"/>
    <b v="1"/>
    <n v="1"/>
    <n v="20191112381"/>
    <n v="419"/>
    <n v="1555"/>
    <n v="4066"/>
    <n v="1"/>
    <n v="4"/>
    <n v="2"/>
    <n v="2"/>
    <b v="1"/>
    <m/>
    <m/>
    <m/>
    <m/>
    <m/>
    <m/>
    <m/>
    <m/>
    <m/>
    <m/>
    <m/>
    <m/>
    <m/>
    <m/>
    <m/>
    <s v="ADVANCED WORKS GRAFTON"/>
    <s v="FDM MOVE5000"/>
    <s v="PIN PAD"/>
    <s v="NOT CHARGING"/>
    <s v="COMPLETE"/>
    <s v="4 - SIGNIFICANT"/>
    <s v="ASSIGNED"/>
    <s v="182 ORLANDO STREET"/>
    <s v=" "/>
    <s v="COFFS HARBOUR"/>
    <s v="Fri 22/11/2019 18:24"/>
    <s v="Mon 18/11/2019 11:07"/>
    <s v="Tue 19/11/2019 11:10"/>
    <x v="209"/>
    <d v="2019-11-20T17:00:00"/>
    <m/>
    <d v="2019-11-20T17:00:00"/>
    <d v="2019-11-20T11:45:00"/>
    <d v="2019-11-20T12:11:00"/>
    <s v="EMAIL"/>
    <s v="GRAFTONELECTRONICS@BIGPOND.COM ; JIM@ADVANCEDWORKS.COM.AU"/>
    <s v="EMAIL"/>
    <b v="1"/>
    <s v="0409201083"/>
    <s v="COUNTRY"/>
    <m/>
    <m/>
    <n v="-30.285743100000001"/>
    <n v="153.128613"/>
    <s v="&lt;21&gt;&lt;/21&gt;&lt;83&gt;&lt;/83&gt;"/>
    <s v="MOVE5000"/>
    <n v="1"/>
    <n v="0"/>
  </r>
  <r>
    <s v="20191112524"/>
    <x v="0"/>
    <s v="50617234"/>
    <s v="01"/>
    <s v="42298585311553"/>
    <s v="50617234"/>
    <x v="2"/>
    <x v="0"/>
    <b v="0"/>
    <s v="CORTELA CARBON PTY LTD"/>
    <s v="4504"/>
    <x v="167"/>
    <m/>
    <s v="0738882122"/>
    <s v="FT"/>
    <m/>
    <m/>
    <m/>
    <n v="8005"/>
    <n v="320"/>
    <n v="8005"/>
    <n v="1377"/>
    <s v="Monday "/>
    <m/>
    <s v="UPGRADED TO XAC T103 10/08/2015 JOB[2131760]"/>
    <m/>
    <b v="0"/>
    <m/>
    <s v="NEW"/>
    <s v="QLD"/>
    <s v="CLOSE EOD IF NO CALLBACK"/>
    <d v="2019-11-18T11:07:40"/>
    <d v="2019-11-18T11:07:29"/>
    <d v="2019-11-18T11:31:19"/>
    <d v="2019-11-18T15:10:00"/>
    <n v="-60"/>
    <m/>
    <m/>
    <m/>
    <m/>
    <m/>
    <m/>
    <m/>
    <m/>
    <m/>
    <m/>
    <d v="2019-11-19T08:26:21"/>
    <m/>
    <b v="0"/>
    <b v="1"/>
    <m/>
    <b v="1"/>
    <m/>
    <m/>
    <m/>
    <b v="1"/>
    <m/>
    <b v="1"/>
    <m/>
    <b v="1"/>
    <b v="1"/>
    <m/>
    <m/>
    <n v="353"/>
    <n v="1456"/>
    <n v="4521"/>
    <n v="1"/>
    <n v="4"/>
    <n v="2"/>
    <n v="1"/>
    <b v="1"/>
    <m/>
    <m/>
    <m/>
    <m/>
    <m/>
    <m/>
    <m/>
    <m/>
    <m/>
    <m/>
    <m/>
    <m/>
    <m/>
    <m/>
    <m/>
    <m/>
    <s v="XAC T103"/>
    <s v="2 FD COMMUNICATIONS"/>
    <s v="NO CONNECTION"/>
    <s v="COMPLETE"/>
    <s v="4 - SIGNIFICANT"/>
    <s v="ASSIGNED"/>
    <s v="12-14 HELIUM ST"/>
    <s v=" "/>
    <s v="NARANGBA"/>
    <s v="Fri 22/11/2019 18:24"/>
    <s v="Mon 18/11/2019 11:07"/>
    <s v="Mon 18/11/2019 15:10"/>
    <x v="210"/>
    <m/>
    <m/>
    <m/>
    <m/>
    <m/>
    <s v="EMAIL"/>
    <s v="SERVICEDESK@KEYCORP.NET"/>
    <s v="LUKE"/>
    <b v="0"/>
    <m/>
    <s v="METRO"/>
    <m/>
    <m/>
    <n v="-27.188992599999999"/>
    <n v="152.9852377"/>
    <s v="&lt;21&gt;&lt;/21&gt;&lt;83&gt;18808&lt;/83&gt;"/>
    <s v="XAC T103"/>
    <n v="0"/>
    <n v="0"/>
  </r>
  <r>
    <s v="20191112527"/>
    <x v="0"/>
    <s v="50625056"/>
    <s v="01"/>
    <s v="42298585378578"/>
    <s v="50625056"/>
    <x v="76"/>
    <x v="0"/>
    <b v="0"/>
    <s v="TELSTRA BUSINESS CENTRE KNOX"/>
    <s v="3175"/>
    <x v="168"/>
    <m/>
    <s v="0397637772"/>
    <s v="FT"/>
    <m/>
    <m/>
    <m/>
    <n v="8003"/>
    <n v="3320"/>
    <n v="8002"/>
    <n v="-3320"/>
    <s v="Tuesday "/>
    <m/>
    <s v="INSTALLED XAC T103 12/04/2016 JOB[2365830]"/>
    <m/>
    <b v="0"/>
    <m/>
    <s v="NEW"/>
    <s v="VIC"/>
    <m/>
    <d v="2019-11-18T11:07:50"/>
    <d v="2019-11-18T11:07:44"/>
    <d v="2019-11-21T15:15:04"/>
    <d v="2019-11-18T15:10:00"/>
    <n v="0"/>
    <d v="2019-11-22T10:45:00"/>
    <n v="0"/>
    <m/>
    <m/>
    <d v="2019-11-21T15:00:00"/>
    <n v="0"/>
    <d v="2019-11-22T09:19:00"/>
    <n v="0"/>
    <d v="2019-11-22T09:22:00"/>
    <n v="0"/>
    <d v="2019-11-22T09:22:15"/>
    <m/>
    <b v="0"/>
    <b v="0"/>
    <n v="3"/>
    <b v="1"/>
    <n v="28"/>
    <d v="2019-11-21T15:00:00"/>
    <n v="0"/>
    <b v="1"/>
    <m/>
    <b v="1"/>
    <m/>
    <b v="1"/>
    <b v="1"/>
    <n v="13"/>
    <m/>
    <n v="353"/>
    <n v="1456"/>
    <n v="4521"/>
    <n v="1"/>
    <n v="4"/>
    <n v="24"/>
    <n v="1"/>
    <b v="1"/>
    <m/>
    <m/>
    <m/>
    <m/>
    <s v="AUS"/>
    <m/>
    <m/>
    <m/>
    <m/>
    <m/>
    <m/>
    <m/>
    <m/>
    <m/>
    <m/>
    <s v="HI-TECH FIELD SERVICES:ROBBIE SUKAMTO"/>
    <s v="XAC T103"/>
    <s v="2 FD COMMUNICATIONS"/>
    <s v="NO CONNECTION"/>
    <s v="COMPLETE"/>
    <s v="4 - SIGNIFICANT"/>
    <s v="FSP ONSITE"/>
    <s v="240 PRINCES HWY"/>
    <s v=" "/>
    <s v="DANDENONG"/>
    <s v="Fri 22/11/2019 18:24"/>
    <s v="Mon 18/11/2019 11:07"/>
    <s v="Mon 18/11/2019 15:10"/>
    <x v="211"/>
    <d v="2019-11-22T10:45:00"/>
    <m/>
    <d v="2019-11-21T15:00:00"/>
    <d v="2019-11-22T09:19:00"/>
    <d v="2019-11-22T09:22:00"/>
    <s v="EMAIL"/>
    <s v="JOBS@HITECHFS.COM.AU"/>
    <s v="ROBBIE SUKAMTO"/>
    <b v="0"/>
    <m/>
    <s v="METRO"/>
    <m/>
    <m/>
    <n v="-37.9699636"/>
    <n v="145.19916839999999"/>
    <s v="&lt;21&gt;&lt;/21&gt;&lt;83&gt;25398&lt;/83&gt;&lt;130&gt;&lt;/130&gt;"/>
    <s v="XAC T103"/>
    <n v="1"/>
    <n v="0"/>
  </r>
  <r>
    <s v="20191112546"/>
    <x v="0"/>
    <s v="50634249"/>
    <s v="01"/>
    <s v="42298585456911"/>
    <s v="50634249"/>
    <x v="77"/>
    <x v="0"/>
    <b v="0"/>
    <s v="MINUTEMAN PRESS WESTERN"/>
    <s v="3012"/>
    <x v="169"/>
    <m/>
    <s v="0396873026"/>
    <s v="F5"/>
    <m/>
    <m/>
    <m/>
    <n v="8009"/>
    <n v="320"/>
    <n v="8009"/>
    <n v="8009"/>
    <s v="Monday "/>
    <m/>
    <s v="INSTALLED MOVE5000 04/03/2019 JOB[3074417]"/>
    <m/>
    <b v="0"/>
    <m/>
    <s v="NEW"/>
    <s v="VIC"/>
    <m/>
    <d v="2019-11-18T11:15:14"/>
    <d v="2019-11-18T11:14:05"/>
    <d v="2019-11-18T11:21:01"/>
    <d v="2019-11-18T15:15:00"/>
    <n v="0"/>
    <m/>
    <m/>
    <m/>
    <m/>
    <m/>
    <m/>
    <m/>
    <m/>
    <m/>
    <m/>
    <d v="2019-11-18T11:21:35"/>
    <m/>
    <b v="0"/>
    <b v="1"/>
    <m/>
    <b v="1"/>
    <m/>
    <m/>
    <m/>
    <b v="1"/>
    <m/>
    <b v="1"/>
    <m/>
    <b v="1"/>
    <b v="1"/>
    <m/>
    <m/>
    <n v="419"/>
    <n v="1250"/>
    <n v="4406"/>
    <n v="1"/>
    <n v="4"/>
    <n v="2"/>
    <n v="1"/>
    <b v="1"/>
    <m/>
    <m/>
    <m/>
    <m/>
    <m/>
    <m/>
    <m/>
    <m/>
    <m/>
    <m/>
    <m/>
    <m/>
    <m/>
    <m/>
    <m/>
    <m/>
    <s v="FDM MOVE5000"/>
    <s v="HOW DO I"/>
    <s v="TRANSFER TO CLIENT - ACCOUNT ENQUIRY"/>
    <s v="COMPLETE"/>
    <s v="4 - SIGNIFICANT"/>
    <s v="ASSIGNED"/>
    <s v="2/240 GEELONG RD"/>
    <s v=" "/>
    <s v="WEST FOOTSCRAY"/>
    <s v="Fri 22/11/2019 18:24"/>
    <s v="Mon 18/11/2019 11:14"/>
    <s v="Mon 18/11/2019 15:15"/>
    <x v="212"/>
    <m/>
    <m/>
    <m/>
    <m/>
    <m/>
    <s v="EMAIL"/>
    <s v="SERVICEDESK@KEYCORP.NET"/>
    <s v="LUKE"/>
    <b v="0"/>
    <m/>
    <s v="METRO"/>
    <m/>
    <m/>
    <n v="-37.803122199999997"/>
    <n v="144.88362720000001"/>
    <s v="&lt;21&gt;&lt;/21&gt;&lt;83&gt;&lt;/83&gt;"/>
    <s v="MOVE5000"/>
    <n v="0"/>
    <n v="0"/>
  </r>
  <r>
    <s v="20191112560"/>
    <x v="0"/>
    <s v="50638144"/>
    <s v="01"/>
    <s v="42298585489110"/>
    <s v="50638144"/>
    <x v="78"/>
    <x v="0"/>
    <b v="0"/>
    <s v="THE CARPET MAN PTY LTD"/>
    <s v="4107"/>
    <x v="170"/>
    <m/>
    <s v="0411879089"/>
    <s v="F5"/>
    <m/>
    <m/>
    <m/>
    <n v="8010"/>
    <n v="320"/>
    <n v="8010"/>
    <n v="8010"/>
    <s v="Monday "/>
    <m/>
    <s v="INSTALLED MOVE5000 08/11/2019 JOB[3226102]"/>
    <m/>
    <b v="0"/>
    <m/>
    <s v="NEW"/>
    <s v="QLD"/>
    <m/>
    <d v="2019-11-18T11:17:51"/>
    <d v="2019-11-18T11:17:47"/>
    <d v="2019-11-18T11:32:53"/>
    <d v="2019-11-18T15:20:00"/>
    <n v="-60"/>
    <m/>
    <m/>
    <m/>
    <m/>
    <m/>
    <m/>
    <m/>
    <m/>
    <m/>
    <m/>
    <d v="2019-11-18T11:33:24"/>
    <m/>
    <b v="0"/>
    <b v="1"/>
    <m/>
    <b v="1"/>
    <m/>
    <m/>
    <m/>
    <b v="1"/>
    <m/>
    <b v="1"/>
    <m/>
    <b v="1"/>
    <b v="1"/>
    <m/>
    <m/>
    <n v="419"/>
    <n v="1250"/>
    <n v="4050"/>
    <n v="1"/>
    <n v="4"/>
    <n v="2"/>
    <n v="1"/>
    <b v="1"/>
    <m/>
    <m/>
    <m/>
    <m/>
    <m/>
    <m/>
    <m/>
    <m/>
    <m/>
    <m/>
    <m/>
    <m/>
    <m/>
    <m/>
    <m/>
    <m/>
    <s v="FDM MOVE5000"/>
    <s v="HOW DO I"/>
    <s v="LOGON"/>
    <s v="COMPLETE"/>
    <s v="4 - SIGNIFICANT"/>
    <s v="ASSIGNED"/>
    <s v="210 EVANS RD"/>
    <s v=" "/>
    <s v="SALISBURY"/>
    <s v="Fri 22/11/2019 18:24"/>
    <s v="Mon 18/11/2019 11:17"/>
    <s v="Mon 18/11/2019 15:20"/>
    <x v="204"/>
    <m/>
    <m/>
    <m/>
    <m/>
    <m/>
    <s v="EMAIL"/>
    <s v="SERVICEDESK@KEYCORP.NET"/>
    <s v="LUKE"/>
    <b v="0"/>
    <m/>
    <s v="METRO"/>
    <m/>
    <m/>
    <n v="-27.544751900000001"/>
    <n v="153.03214270000001"/>
    <s v="&lt;21&gt;&lt;/21&gt;&lt;83&gt;&lt;/83&gt;&lt;130&gt;&lt;/130&gt;"/>
    <s v="MOVE5000"/>
    <n v="0"/>
    <n v="0"/>
  </r>
  <r>
    <s v="20191112582"/>
    <x v="0"/>
    <s v="99400"/>
    <s v="01"/>
    <s v="DEFAULT"/>
    <s v="99400"/>
    <x v="8"/>
    <x v="1"/>
    <b v="0"/>
    <s v="INGENICO INTERNATIONAL "/>
    <s v="2085"/>
    <x v="3"/>
    <m/>
    <s v="02 9997 0930"/>
    <s v="FD"/>
    <m/>
    <m/>
    <m/>
    <n v="8004"/>
    <n v="320"/>
    <n v="8004"/>
    <n v="8004"/>
    <m/>
    <s v="HANGUPCALL"/>
    <m/>
    <m/>
    <b v="0"/>
    <m/>
    <s v="NEW"/>
    <s v="NSW"/>
    <m/>
    <d v="2019-11-18T11:24:13"/>
    <d v="2019-11-18T11:24:13"/>
    <d v="2019-11-18T11:24:13"/>
    <m/>
    <m/>
    <m/>
    <m/>
    <m/>
    <m/>
    <m/>
    <m/>
    <d v="2019-11-18T11:24:13"/>
    <n v="0"/>
    <d v="2019-11-18T11:24:13"/>
    <n v="0"/>
    <d v="2019-11-18T11:24:13"/>
    <m/>
    <b v="0"/>
    <b v="1"/>
    <m/>
    <b v="1"/>
    <m/>
    <m/>
    <m/>
    <b v="1"/>
    <m/>
    <b v="0"/>
    <m/>
    <b v="0"/>
    <b v="1"/>
    <m/>
    <m/>
    <n v="196"/>
    <n v="1235"/>
    <n v="3576"/>
    <n v="1"/>
    <n v="4"/>
    <n v="1"/>
    <n v="1"/>
    <b v="1"/>
    <m/>
    <m/>
    <m/>
    <m/>
    <m/>
    <m/>
    <m/>
    <m/>
    <m/>
    <m/>
    <m/>
    <m/>
    <m/>
    <m/>
    <m/>
    <m/>
    <s v="HANG UP"/>
    <s v="HANG UP."/>
    <s v="HANG UP."/>
    <s v="COMPLETE"/>
    <s v="4 - SIGNIFICANT"/>
    <s v="NEW"/>
    <s v="SUITE 1/3 MINNA CLOSE "/>
    <m/>
    <s v="BELROSE "/>
    <s v="Fri 22/11/2019 18:24"/>
    <s v="Mon 18/11/2019 11:24"/>
    <m/>
    <x v="14"/>
    <m/>
    <m/>
    <m/>
    <d v="2019-11-18T11:24:13"/>
    <d v="2019-11-18T11:24:13"/>
    <s v="EMAIL"/>
    <s v="SERVICEDESK@KEYCORP.NET"/>
    <s v="LUKE"/>
    <b v="0"/>
    <m/>
    <s v="METRO"/>
    <m/>
    <m/>
    <n v="-33.703378299999997"/>
    <n v="151.2086505"/>
    <s v="&lt;21&gt;&lt;/21&gt;&lt;83&gt;&lt;/83&gt;&lt;130&gt;&lt;/130&gt;"/>
    <s v="MISC"/>
    <n v="0"/>
    <n v="0"/>
  </r>
  <r>
    <s v="20191112606"/>
    <x v="0"/>
    <s v="25293100"/>
    <s v="01"/>
    <s v="42298585346583"/>
    <s v="25293100"/>
    <x v="2"/>
    <x v="0"/>
    <b v="0"/>
    <s v="BRUNSWICK EAST PRIMARY SCHOOL"/>
    <s v="3057"/>
    <x v="171"/>
    <m/>
    <s v="0393873361"/>
    <s v="F5"/>
    <m/>
    <m/>
    <m/>
    <n v="8011"/>
    <n v="3307"/>
    <n v="8011"/>
    <n v="1377"/>
    <s v="Monday "/>
    <m/>
    <s v="UPGRADED TO MOVE5000 07/02/2018 JOB[2847713]"/>
    <m/>
    <b v="0"/>
    <m/>
    <s v="NEW"/>
    <s v="VIC"/>
    <m/>
    <d v="2019-11-18T11:32:36"/>
    <d v="2019-11-18T11:32:26"/>
    <d v="2019-11-18T11:50:54"/>
    <d v="2019-11-18T15:35:00"/>
    <n v="0"/>
    <d v="2019-11-18T15:35:00"/>
    <n v="0"/>
    <m/>
    <m/>
    <d v="2019-11-18T15:35:00"/>
    <n v="0"/>
    <d v="2019-11-18T13:36:00"/>
    <n v="0"/>
    <d v="2019-11-18T13:42:00"/>
    <n v="0"/>
    <d v="2019-11-18T17:18:15"/>
    <m/>
    <b v="0"/>
    <b v="1"/>
    <m/>
    <b v="1"/>
    <m/>
    <m/>
    <m/>
    <b v="1"/>
    <m/>
    <b v="0"/>
    <m/>
    <b v="1"/>
    <b v="1"/>
    <m/>
    <m/>
    <n v="419"/>
    <n v="1555"/>
    <n v="5311"/>
    <n v="1"/>
    <n v="4"/>
    <n v="6"/>
    <n v="1"/>
    <b v="1"/>
    <m/>
    <m/>
    <m/>
    <m/>
    <m/>
    <m/>
    <m/>
    <m/>
    <m/>
    <m/>
    <m/>
    <m/>
    <m/>
    <m/>
    <m/>
    <s v="HI-TECH FIELD SERVICES:LOU DESALVO"/>
    <s v="FDM MOVE5000"/>
    <s v="PIN PAD"/>
    <s v="UPGRADE SW VERSION"/>
    <s v="COMPLETE"/>
    <s v="4 - SIGNIFICANT"/>
    <s v="PDA EXCEPTION"/>
    <s v="195A STEWART STR"/>
    <s v=" "/>
    <s v="BRUNSWICK EAST"/>
    <s v="Fri 22/11/2019 18:24"/>
    <s v="Mon 18/11/2019 11:32"/>
    <s v="Mon 18/11/2019 15:35"/>
    <x v="213"/>
    <d v="2019-11-18T15:35:00"/>
    <m/>
    <d v="2019-11-18T15:35:00"/>
    <d v="2019-11-18T13:36:00"/>
    <d v="2019-11-18T13:42:00"/>
    <s v="EMAIL"/>
    <s v="JOBS@HITECHFS.COM.AU"/>
    <s v="LOU DESALVO"/>
    <b v="1"/>
    <m/>
    <s v="METRO"/>
    <m/>
    <m/>
    <n v="-37.765118999999999"/>
    <n v="144.97873899999999"/>
    <s v="&lt;21&gt;&lt;/21&gt;&lt;83&gt;&lt;/83&gt;"/>
    <s v="MOVE5000"/>
    <n v="1"/>
    <n v="0"/>
  </r>
  <r>
    <s v="20191112614"/>
    <x v="0"/>
    <s v="99400"/>
    <s v="01"/>
    <s v="DEFAULT"/>
    <s v="99400"/>
    <x v="8"/>
    <x v="1"/>
    <b v="0"/>
    <s v="INGENICO INTERNATIONAL "/>
    <s v="2085"/>
    <x v="3"/>
    <m/>
    <s v="02 9997 0930"/>
    <s v="FD"/>
    <m/>
    <m/>
    <m/>
    <n v="8004"/>
    <n v="320"/>
    <n v="8004"/>
    <n v="8004"/>
    <m/>
    <s v="HANGUPCALL"/>
    <m/>
    <m/>
    <b v="0"/>
    <m/>
    <s v="NEW"/>
    <s v="NSW"/>
    <m/>
    <d v="2019-11-18T11:36:47"/>
    <d v="2019-11-18T11:36:47"/>
    <d v="2019-11-18T11:36:47"/>
    <m/>
    <m/>
    <m/>
    <m/>
    <m/>
    <m/>
    <m/>
    <m/>
    <d v="2019-11-18T11:36:47"/>
    <n v="0"/>
    <d v="2019-11-18T11:36:47"/>
    <n v="0"/>
    <d v="2019-11-18T11:36:47"/>
    <m/>
    <b v="0"/>
    <b v="1"/>
    <m/>
    <b v="1"/>
    <m/>
    <m/>
    <m/>
    <b v="1"/>
    <m/>
    <b v="0"/>
    <m/>
    <b v="0"/>
    <b v="1"/>
    <m/>
    <m/>
    <n v="196"/>
    <n v="1235"/>
    <n v="3576"/>
    <n v="1"/>
    <n v="4"/>
    <n v="1"/>
    <n v="1"/>
    <b v="1"/>
    <m/>
    <m/>
    <m/>
    <m/>
    <m/>
    <m/>
    <m/>
    <m/>
    <m/>
    <m/>
    <m/>
    <m/>
    <m/>
    <m/>
    <m/>
    <m/>
    <s v="HANG UP"/>
    <s v="HANG UP."/>
    <s v="HANG UP."/>
    <s v="COMPLETE"/>
    <s v="4 - SIGNIFICANT"/>
    <s v="NEW"/>
    <s v="SUITE 1/3 MINNA CLOSE "/>
    <m/>
    <s v="BELROSE "/>
    <s v="Fri 22/11/2019 18:24"/>
    <s v="Mon 18/11/2019 11:36"/>
    <m/>
    <x v="14"/>
    <m/>
    <m/>
    <m/>
    <d v="2019-11-18T11:36:47"/>
    <d v="2019-11-18T11:36:47"/>
    <s v="EMAIL"/>
    <s v="SERVICEDESK@KEYCORP.NET"/>
    <s v="LUKE"/>
    <b v="0"/>
    <m/>
    <s v="METRO"/>
    <m/>
    <m/>
    <n v="-33.703378299999997"/>
    <n v="151.2086505"/>
    <s v="&lt;21&gt;&lt;/21&gt;&lt;83&gt;&lt;/83&gt;&lt;130&gt;&lt;/130&gt;"/>
    <s v="MISC"/>
    <n v="0"/>
    <n v="0"/>
  </r>
  <r>
    <s v="20191112631"/>
    <x v="0"/>
    <s v="99400"/>
    <s v="01"/>
    <s v="DEFAULT"/>
    <s v="99400"/>
    <x v="2"/>
    <x v="0"/>
    <b v="0"/>
    <s v="INGENICO INTERNATIONAL "/>
    <s v="2085"/>
    <x v="3"/>
    <m/>
    <s v="02 9997 0930"/>
    <s v="FD"/>
    <m/>
    <m/>
    <m/>
    <n v="8010"/>
    <n v="320"/>
    <n v="8010"/>
    <n v="8010"/>
    <s v="Monday 09:00-17:30"/>
    <m/>
    <s v="INSTALLED VX570 08/08/2009 JOB[1043076]"/>
    <m/>
    <b v="0"/>
    <m/>
    <s v="NEW"/>
    <s v="NSW"/>
    <m/>
    <d v="2019-11-18T11:49:41"/>
    <d v="2019-11-18T11:49:08"/>
    <d v="2019-11-18T11:50:43"/>
    <d v="2019-11-18T15:50:00"/>
    <n v="0"/>
    <m/>
    <m/>
    <m/>
    <m/>
    <m/>
    <m/>
    <m/>
    <m/>
    <m/>
    <m/>
    <d v="2019-11-18T11:51:09"/>
    <m/>
    <b v="0"/>
    <b v="1"/>
    <m/>
    <b v="1"/>
    <m/>
    <m/>
    <m/>
    <b v="1"/>
    <m/>
    <b v="1"/>
    <m/>
    <b v="1"/>
    <b v="1"/>
    <m/>
    <m/>
    <n v="212"/>
    <n v="1460"/>
    <n v="3931"/>
    <n v="1"/>
    <n v="4"/>
    <n v="2"/>
    <n v="1"/>
    <b v="1"/>
    <m/>
    <m/>
    <m/>
    <m/>
    <m/>
    <m/>
    <m/>
    <m/>
    <m/>
    <m/>
    <m/>
    <m/>
    <m/>
    <m/>
    <m/>
    <m/>
    <s v="VX570"/>
    <s v="6 FD MERCHANT TRAINING"/>
    <s v="SALE"/>
    <s v="COMPLETE"/>
    <s v="4 - SIGNIFICANT"/>
    <s v="ASSIGNED"/>
    <s v="SUITE 1/3 MINNA CLOSE "/>
    <m/>
    <s v="BELROSE "/>
    <s v="Fri 22/11/2019 18:24"/>
    <s v="Mon 18/11/2019 11:49"/>
    <s v="Mon 18/11/2019 15:50"/>
    <x v="214"/>
    <m/>
    <m/>
    <m/>
    <m/>
    <m/>
    <s v="EMAIL"/>
    <s v="SERVICEDESK@KEYCORP.NET"/>
    <s v="LUKE"/>
    <b v="0"/>
    <m/>
    <s v="METRO"/>
    <m/>
    <m/>
    <n v="-33.703378299999997"/>
    <n v="151.2086505"/>
    <s v="&lt;21&gt;&lt;/21&gt;&lt;83&gt;&lt;/83&gt;&lt;130&gt;&lt;/130&gt;"/>
    <s v="MISC"/>
    <n v="0"/>
    <n v="0"/>
  </r>
  <r>
    <s v="20191112638"/>
    <x v="0"/>
    <s v="25609500"/>
    <s v="01"/>
    <s v="42298585266500"/>
    <s v="25609500"/>
    <x v="2"/>
    <x v="0"/>
    <b v="0"/>
    <s v="OCEAN REEF PHARMACY"/>
    <s v="6027"/>
    <x v="172"/>
    <m/>
    <s v="0893072322"/>
    <s v="F6"/>
    <m/>
    <m/>
    <m/>
    <n v="8001"/>
    <n v="320"/>
    <n v="8001"/>
    <n v="8001"/>
    <s v="Monday "/>
    <m/>
    <s v="UPGRADED TO MOVE5000INT 07/11/2019 JOB[3223079]"/>
    <m/>
    <b v="0"/>
    <m/>
    <s v="NEW"/>
    <s v="WA"/>
    <m/>
    <d v="2019-11-18T11:53:32"/>
    <d v="2019-11-18T11:52:35"/>
    <d v="2019-11-18T12:59:38"/>
    <d v="2019-11-18T15:55:00"/>
    <n v="-180"/>
    <m/>
    <m/>
    <m/>
    <m/>
    <m/>
    <m/>
    <m/>
    <m/>
    <m/>
    <m/>
    <d v="2019-11-18T14:26:13"/>
    <m/>
    <b v="0"/>
    <b v="1"/>
    <m/>
    <b v="1"/>
    <m/>
    <m/>
    <m/>
    <b v="1"/>
    <m/>
    <b v="1"/>
    <m/>
    <b v="1"/>
    <b v="1"/>
    <m/>
    <m/>
    <n v="420"/>
    <n v="1250"/>
    <n v="3931"/>
    <n v="1"/>
    <n v="4"/>
    <n v="2"/>
    <n v="1"/>
    <b v="1"/>
    <m/>
    <m/>
    <m/>
    <m/>
    <m/>
    <m/>
    <m/>
    <m/>
    <m/>
    <m/>
    <m/>
    <m/>
    <m/>
    <m/>
    <m/>
    <m/>
    <s v="FDM MOVE5000INT"/>
    <s v="HOW DO I"/>
    <s v="SALE"/>
    <s v="COMPLETE"/>
    <s v="4 - SIGNIFICANT"/>
    <s v="ASSIGNED"/>
    <s v="3 81 MARINA BOULEVARD"/>
    <s v=" "/>
    <s v="OCEAN REEF"/>
    <s v="Fri 22/11/2019 18:24"/>
    <s v="Mon 18/11/2019 11:52"/>
    <s v="Mon 18/11/2019 15:55"/>
    <x v="215"/>
    <m/>
    <m/>
    <m/>
    <m/>
    <m/>
    <s v="EMAIL"/>
    <s v="SERVICEDESK@KEYCORP.NET"/>
    <s v="LUKE"/>
    <b v="0"/>
    <m/>
    <s v="METRO"/>
    <m/>
    <m/>
    <n v="-31.766629099999999"/>
    <n v="115.74092349999999"/>
    <s v="&lt;21/&gt;&lt;83/&gt;&lt;130&gt;FDC10&lt;/130&gt;&lt;38/&gt;&lt;71/&gt;&lt;40/&gt;&lt;41/&gt;&lt;68/&gt;&lt;46/&gt;&lt;72/&gt;&lt;73/&gt;&lt;74/&gt;&lt;75/&gt;&lt;76/&gt;&lt;77/&gt;&lt;58/&gt;&lt;59/&gt;&lt;60/&gt;&lt;61/&gt;&lt;62/&gt;&lt;63/&gt;&lt;64/&gt;&lt;65/&gt;&lt;66/&gt;&lt;131&gt;USB&lt;/131&gt;&lt;132&gt;PC-Eftpos&lt;/132&gt;"/>
    <s v="MOVE5000INT"/>
    <n v="0"/>
    <n v="0"/>
  </r>
  <r>
    <s v="20191112640"/>
    <x v="0"/>
    <s v="50633318"/>
    <s v="01"/>
    <s v="42298585447670"/>
    <s v="50633318"/>
    <x v="79"/>
    <x v="0"/>
    <b v="0"/>
    <s v="THE TRUSTEE FOR PROVOST FAMILY TRUST"/>
    <s v="2539"/>
    <x v="173"/>
    <m/>
    <s v="0406050879"/>
    <s v="F5"/>
    <m/>
    <m/>
    <m/>
    <n v="8004"/>
    <n v="320"/>
    <n v="8004"/>
    <n v="8004"/>
    <s v="Monday "/>
    <m/>
    <s v="INSTALLED MOVE5000 13/12/2018 JOB[3034013]"/>
    <m/>
    <b v="0"/>
    <m/>
    <s v="NEW"/>
    <s v="NSW"/>
    <m/>
    <d v="2019-11-18T12:46:54"/>
    <d v="2019-11-18T11:53:00"/>
    <d v="2019-11-18T13:08:36"/>
    <d v="2019-11-21T11:55:00"/>
    <n v="0"/>
    <m/>
    <m/>
    <m/>
    <m/>
    <m/>
    <m/>
    <m/>
    <m/>
    <m/>
    <m/>
    <d v="2019-11-18T16:23:28"/>
    <m/>
    <b v="0"/>
    <b v="1"/>
    <m/>
    <b v="1"/>
    <m/>
    <m/>
    <m/>
    <b v="1"/>
    <m/>
    <b v="1"/>
    <m/>
    <b v="1"/>
    <b v="1"/>
    <m/>
    <m/>
    <n v="419"/>
    <n v="1555"/>
    <n v="5370"/>
    <n v="1"/>
    <n v="4"/>
    <n v="2"/>
    <n v="4"/>
    <b v="1"/>
    <m/>
    <m/>
    <m/>
    <m/>
    <m/>
    <m/>
    <m/>
    <m/>
    <m/>
    <m/>
    <m/>
    <m/>
    <m/>
    <m/>
    <m/>
    <m/>
    <s v="FDM MOVE5000"/>
    <s v="PIN PAD"/>
    <s v="STUCK TRANSACTION"/>
    <s v="COMPLETE"/>
    <s v="4 - SIGNIFICANT"/>
    <s v="ASSIGNED"/>
    <s v="89A PRINCES HWY"/>
    <s v=" "/>
    <s v="ULLADULLA"/>
    <s v="Fri 22/11/2019 18:24"/>
    <s v="Mon 18/11/2019 11:53"/>
    <s v="Thu 21/11/2019 11:55"/>
    <x v="216"/>
    <m/>
    <m/>
    <m/>
    <m/>
    <m/>
    <s v="EMAIL"/>
    <s v="SERVICEDESK@KEYCORP.NET"/>
    <s v="LUKE"/>
    <b v="0"/>
    <m/>
    <s v="REMOTE"/>
    <m/>
    <m/>
    <n v="-35.357450200000002"/>
    <n v="150.47403700000001"/>
    <s v="&lt;21&gt;&lt;/21&gt;&lt;83&gt;&lt;/83&gt;"/>
    <s v="MOVE5000"/>
    <n v="0"/>
    <n v="0"/>
  </r>
  <r>
    <s v="20191112641"/>
    <x v="0"/>
    <s v="99400"/>
    <s v="01"/>
    <s v="DEFAULT"/>
    <s v="99400"/>
    <x v="8"/>
    <x v="1"/>
    <b v="0"/>
    <s v="INGENICO INTERNATIONAL "/>
    <s v="2085"/>
    <x v="3"/>
    <m/>
    <s v="02 9997 0930"/>
    <s v="FD"/>
    <m/>
    <m/>
    <m/>
    <n v="8004"/>
    <n v="320"/>
    <n v="8004"/>
    <n v="8004"/>
    <m/>
    <s v="HANGUPCALL"/>
    <m/>
    <m/>
    <b v="0"/>
    <m/>
    <s v="NEW"/>
    <s v="NSW"/>
    <m/>
    <d v="2019-11-18T11:53:03"/>
    <d v="2019-11-18T11:53:03"/>
    <d v="2019-11-18T11:53:03"/>
    <m/>
    <m/>
    <m/>
    <m/>
    <m/>
    <m/>
    <m/>
    <m/>
    <d v="2019-11-18T11:53:03"/>
    <n v="0"/>
    <d v="2019-11-18T11:53:03"/>
    <n v="0"/>
    <d v="2019-11-18T11:53:03"/>
    <m/>
    <b v="0"/>
    <b v="1"/>
    <m/>
    <b v="1"/>
    <m/>
    <m/>
    <m/>
    <b v="1"/>
    <m/>
    <b v="0"/>
    <m/>
    <b v="0"/>
    <b v="1"/>
    <m/>
    <m/>
    <n v="196"/>
    <n v="1235"/>
    <n v="3576"/>
    <n v="1"/>
    <n v="4"/>
    <n v="1"/>
    <n v="1"/>
    <b v="1"/>
    <m/>
    <m/>
    <m/>
    <m/>
    <m/>
    <m/>
    <m/>
    <m/>
    <m/>
    <m/>
    <m/>
    <m/>
    <m/>
    <m/>
    <m/>
    <m/>
    <s v="HANG UP"/>
    <s v="HANG UP."/>
    <s v="HANG UP."/>
    <s v="COMPLETE"/>
    <s v="4 - SIGNIFICANT"/>
    <s v="NEW"/>
    <s v="SUITE 1/3 MINNA CLOSE "/>
    <m/>
    <s v="BELROSE "/>
    <s v="Fri 22/11/2019 18:24"/>
    <s v="Mon 18/11/2019 11:53"/>
    <m/>
    <x v="14"/>
    <m/>
    <m/>
    <m/>
    <d v="2019-11-18T11:53:03"/>
    <d v="2019-11-18T11:53:03"/>
    <s v="EMAIL"/>
    <s v="SERVICEDESK@KEYCORP.NET"/>
    <s v="LUKE"/>
    <b v="0"/>
    <m/>
    <s v="METRO"/>
    <m/>
    <m/>
    <n v="-33.703378299999997"/>
    <n v="151.2086505"/>
    <s v="&lt;21&gt;&lt;/21&gt;&lt;83&gt;&lt;/83&gt;&lt;130&gt;&lt;/130&gt;"/>
    <s v="MISC"/>
    <n v="0"/>
    <n v="0"/>
  </r>
  <r>
    <s v="20191112666"/>
    <x v="0"/>
    <s v="25052900"/>
    <s v="01"/>
    <s v="42298585039477"/>
    <s v="25052900"/>
    <x v="2"/>
    <x v="0"/>
    <b v="0"/>
    <s v="THE BOATHOUSE TAVERN "/>
    <s v="5017"/>
    <x v="174"/>
    <m/>
    <s v="0882481171"/>
    <s v="XM"/>
    <m/>
    <m/>
    <m/>
    <n v="8010"/>
    <n v="320"/>
    <n v="8010"/>
    <n v="8010"/>
    <s v="Monday 08:00-17:00"/>
    <s v="V 154.9"/>
    <s v="INSTALLED T103PMOBILE 04/09/2014 JOB[1958228]"/>
    <m/>
    <b v="0"/>
    <m/>
    <s v="NEW"/>
    <s v="SA"/>
    <m/>
    <d v="2019-11-18T12:07:47"/>
    <d v="2019-11-18T12:07:18"/>
    <d v="2019-11-18T12:11:43"/>
    <d v="2019-11-18T16:10:00"/>
    <n v="-30"/>
    <m/>
    <m/>
    <m/>
    <m/>
    <m/>
    <m/>
    <m/>
    <m/>
    <m/>
    <m/>
    <d v="2019-11-18T12:12:10"/>
    <m/>
    <b v="0"/>
    <b v="1"/>
    <m/>
    <b v="1"/>
    <m/>
    <m/>
    <m/>
    <b v="1"/>
    <m/>
    <b v="1"/>
    <m/>
    <b v="1"/>
    <b v="1"/>
    <m/>
    <m/>
    <n v="354"/>
    <n v="1459"/>
    <n v="4183"/>
    <n v="1"/>
    <n v="4"/>
    <n v="2"/>
    <n v="1"/>
    <b v="1"/>
    <m/>
    <m/>
    <m/>
    <m/>
    <m/>
    <m/>
    <m/>
    <m/>
    <m/>
    <m/>
    <m/>
    <m/>
    <m/>
    <m/>
    <m/>
    <m/>
    <s v="T103PMOBILE"/>
    <s v="5 FD MISC"/>
    <s v="TRANSFER TO MERCHANT SERVICES"/>
    <s v="COMPLETE"/>
    <s v="4 - SIGNIFICANT"/>
    <s v="ASSIGNED"/>
    <s v="481 VICTORIA ROAD"/>
    <s v=" "/>
    <s v="TAPEROO"/>
    <s v="Fri 22/11/2019 18:24"/>
    <s v="Mon 18/11/2019 12:07"/>
    <s v="Mon 18/11/2019 16:10"/>
    <x v="217"/>
    <m/>
    <m/>
    <m/>
    <m/>
    <m/>
    <s v="EMAIL"/>
    <s v="SERVICEDESK@KEYCORP.NET"/>
    <s v="LUKE"/>
    <b v="0"/>
    <m/>
    <s v="METRO"/>
    <m/>
    <m/>
    <n v="-34.801487999999999"/>
    <n v="138.500666"/>
    <s v="&lt;21&gt;&lt;/21&gt;&lt;83&gt;14107&lt;/83&gt;"/>
    <s v="T103PMOBILE"/>
    <n v="0"/>
    <n v="0"/>
  </r>
  <r>
    <s v="20191112668"/>
    <x v="0"/>
    <s v="50637476"/>
    <s v="01"/>
    <s v="42298585484046"/>
    <s v="50637476"/>
    <x v="5"/>
    <x v="0"/>
    <b v="0"/>
    <s v="CICCIOLINA"/>
    <s v="3182"/>
    <x v="148"/>
    <m/>
    <s v="0402027721"/>
    <s v="F5"/>
    <m/>
    <m/>
    <m/>
    <n v="8005"/>
    <n v="320"/>
    <n v="8005"/>
    <n v="8005"/>
    <s v="Monday "/>
    <m/>
    <s v="INSTALLED MOVE5000 18/09/2019 JOB[3190879]"/>
    <m/>
    <b v="0"/>
    <m/>
    <s v="NEW"/>
    <s v="VIC"/>
    <m/>
    <d v="2019-11-18T13:12:21"/>
    <d v="2019-11-18T12:08:52"/>
    <d v="2019-11-18T13:18:48"/>
    <d v="2019-11-18T16:10:00"/>
    <n v="0"/>
    <m/>
    <m/>
    <m/>
    <m/>
    <m/>
    <m/>
    <m/>
    <m/>
    <m/>
    <m/>
    <d v="2019-11-18T15:52:42"/>
    <m/>
    <b v="0"/>
    <b v="1"/>
    <m/>
    <b v="1"/>
    <m/>
    <m/>
    <m/>
    <b v="1"/>
    <m/>
    <b v="1"/>
    <m/>
    <b v="1"/>
    <b v="1"/>
    <m/>
    <m/>
    <n v="419"/>
    <n v="1771"/>
    <n v="5323"/>
    <n v="1"/>
    <n v="4"/>
    <n v="2"/>
    <n v="1"/>
    <b v="1"/>
    <m/>
    <m/>
    <m/>
    <m/>
    <m/>
    <m/>
    <m/>
    <m/>
    <m/>
    <m/>
    <m/>
    <m/>
    <m/>
    <m/>
    <m/>
    <m/>
    <s v="FDM MOVE5000"/>
    <s v="COMMUNICATION"/>
    <s v="ERROR LOGON REQUIRED"/>
    <s v="COMPLETE"/>
    <s v="4 - SIGNIFICANT"/>
    <s v="ASSIGNED"/>
    <s v="130 ACLAND ST"/>
    <s v=" "/>
    <s v="ST KILDA"/>
    <s v="Fri 22/11/2019 18:24"/>
    <s v="Mon 18/11/2019 12:08"/>
    <s v="Mon 18/11/2019 16:10"/>
    <x v="218"/>
    <m/>
    <m/>
    <m/>
    <m/>
    <m/>
    <s v="EMAIL"/>
    <s v="SERVICEDESK@KEYCORP.NET"/>
    <s v="LUKE"/>
    <b v="0"/>
    <m/>
    <s v="METRO"/>
    <m/>
    <m/>
    <n v="-37.868561300000003"/>
    <n v="144.98001959999999"/>
    <s v="&lt;21&gt;&lt;/21&gt;&lt;83&gt;&lt;/83&gt;&lt;130&gt;&lt;/130&gt;"/>
    <s v="MOVE5000"/>
    <n v="0"/>
    <n v="0"/>
  </r>
  <r>
    <s v="20191112684"/>
    <x v="0"/>
    <s v="50633356"/>
    <s v="01"/>
    <s v="42298585447977"/>
    <s v="50633356"/>
    <x v="5"/>
    <x v="0"/>
    <b v="0"/>
    <s v="VAKRATUND PTY LTD"/>
    <s v="3555"/>
    <x v="175"/>
    <m/>
    <s v="0433 300 591 "/>
    <s v="F7"/>
    <m/>
    <m/>
    <m/>
    <n v="8003"/>
    <n v="320"/>
    <n v="1377"/>
    <n v="1377"/>
    <s v="Monday "/>
    <m/>
    <s v="INSTALLED MOVE5000 08/01/2019 JOB[3035943]"/>
    <m/>
    <b v="0"/>
    <m/>
    <s v="NEW"/>
    <s v="VIC"/>
    <m/>
    <d v="2019-11-18T12:15:58"/>
    <d v="2019-11-18T12:15:43"/>
    <d v="2019-11-18T12:34:37"/>
    <d v="2019-11-19T12:15:00"/>
    <n v="0"/>
    <m/>
    <m/>
    <m/>
    <m/>
    <m/>
    <m/>
    <m/>
    <m/>
    <m/>
    <m/>
    <d v="2019-11-18T12:34:56"/>
    <m/>
    <b v="0"/>
    <b v="1"/>
    <m/>
    <b v="1"/>
    <m/>
    <m/>
    <m/>
    <b v="1"/>
    <m/>
    <b v="1"/>
    <m/>
    <b v="1"/>
    <b v="1"/>
    <m/>
    <m/>
    <n v="441"/>
    <n v="1897"/>
    <n v="5437"/>
    <n v="1"/>
    <n v="4"/>
    <n v="2"/>
    <n v="3"/>
    <b v="1"/>
    <m/>
    <m/>
    <m/>
    <m/>
    <m/>
    <m/>
    <m/>
    <m/>
    <m/>
    <m/>
    <m/>
    <m/>
    <m/>
    <m/>
    <m/>
    <m/>
    <s v="FDM MOVE5000 POSGATE"/>
    <s v="PINPAD FROZEN"/>
    <s v="FROZEN ON WHITE SCREEN"/>
    <s v="COMPLETE"/>
    <s v="4 - SIGNIFICANT"/>
    <s v="ASSIGNED"/>
    <s v="SHOP 127 LANSELL SQUARE 267 HIGH ST"/>
    <s v=" "/>
    <s v="KANGAROO FLAT"/>
    <s v="Fri 22/11/2019 18:24"/>
    <s v="Mon 18/11/2019 12:15"/>
    <s v="Tue 19/11/2019 12:15"/>
    <x v="219"/>
    <m/>
    <m/>
    <m/>
    <m/>
    <m/>
    <s v="EMAIL"/>
    <s v="SERVICEDESK@KEYCORP.NET"/>
    <s v="LUKE"/>
    <b v="0"/>
    <m/>
    <s v="PROVINCIAL"/>
    <m/>
    <m/>
    <n v="-36.810408600000002"/>
    <n v="144.2424245"/>
    <s v="&lt;21&gt;&lt;/21&gt;&lt;83&gt;&lt;/83&gt;"/>
    <s v="MOVE5000POS"/>
    <n v="0"/>
    <n v="0"/>
  </r>
  <r>
    <s v="20191112745"/>
    <x v="0"/>
    <s v="25573600"/>
    <s v="01"/>
    <s v="42298585357952"/>
    <s v="25573600"/>
    <x v="75"/>
    <x v="0"/>
    <b v="0"/>
    <s v="PAUSE FOR COFFEE"/>
    <s v="6027"/>
    <x v="166"/>
    <m/>
    <s v="0409455747"/>
    <s v="F5"/>
    <m/>
    <m/>
    <m/>
    <n v="8009"/>
    <n v="320"/>
    <n v="8009"/>
    <n v="8009"/>
    <s v="Monday "/>
    <m/>
    <s v="UPGRADED TO MOVE5000 12/08/2019 JOB[3169639]"/>
    <m/>
    <b v="0"/>
    <m/>
    <s v="NEW"/>
    <s v="WA"/>
    <m/>
    <d v="2019-11-18T12:45:26"/>
    <d v="2019-11-18T12:45:17"/>
    <d v="2019-11-18T12:46:09"/>
    <d v="2019-11-18T16:45:00"/>
    <n v="-180"/>
    <m/>
    <m/>
    <m/>
    <m/>
    <m/>
    <m/>
    <m/>
    <m/>
    <m/>
    <m/>
    <d v="2019-11-18T12:46:35"/>
    <m/>
    <b v="0"/>
    <b v="1"/>
    <m/>
    <b v="1"/>
    <m/>
    <m/>
    <m/>
    <b v="1"/>
    <m/>
    <b v="1"/>
    <m/>
    <b v="1"/>
    <b v="1"/>
    <m/>
    <m/>
    <n v="419"/>
    <n v="1250"/>
    <n v="4050"/>
    <n v="1"/>
    <n v="4"/>
    <n v="2"/>
    <n v="1"/>
    <b v="1"/>
    <m/>
    <m/>
    <m/>
    <m/>
    <m/>
    <m/>
    <m/>
    <m/>
    <m/>
    <m/>
    <m/>
    <m/>
    <m/>
    <m/>
    <m/>
    <m/>
    <s v="FDM MOVE5000"/>
    <s v="HOW DO I"/>
    <s v="LOGON"/>
    <s v="COMPLETE"/>
    <s v="4 - SIGNIFICANT"/>
    <s v="ASSIGNED"/>
    <s v="SHOP 4 GROUND FLOOR PUBLIC HOSPITAL"/>
    <s v="JOONDALUP HEALTH CAMPUS 60 SHENTO AVE"/>
    <s v="JOONDALUP"/>
    <s v="Fri 22/11/2019 18:24"/>
    <s v="Mon 18/11/2019 12:45"/>
    <s v="Mon 18/11/2019 16:45"/>
    <x v="220"/>
    <m/>
    <m/>
    <m/>
    <m/>
    <m/>
    <s v="EMAIL"/>
    <s v="SERVICEDESK@KEYCORP.NET"/>
    <s v="LUKE"/>
    <b v="0"/>
    <m/>
    <s v="METRO"/>
    <m/>
    <m/>
    <n v="-31.738177799999999"/>
    <n v="115.7721799"/>
    <s v="&lt;21&gt;&lt;/21&gt;&lt;83&gt;&lt;/83&gt;&lt;130&gt;&lt;/130&gt;"/>
    <s v="MOVE5000"/>
    <n v="0"/>
    <n v="0"/>
  </r>
  <r>
    <s v="20191112749"/>
    <x v="0"/>
    <s v="99400"/>
    <s v="01"/>
    <s v="DEFAULT"/>
    <s v="99400"/>
    <x v="2"/>
    <x v="0"/>
    <b v="0"/>
    <s v="INGENICO INTERNATIONAL "/>
    <s v="2085"/>
    <x v="3"/>
    <m/>
    <s v="02 9997 0930"/>
    <s v="FD"/>
    <m/>
    <m/>
    <m/>
    <n v="8011"/>
    <n v="320"/>
    <n v="8011"/>
    <n v="8011"/>
    <s v="Monday 09:00-17:30"/>
    <m/>
    <s v="INSTALLED VX570 08/08/2009 JOB[1043076]"/>
    <m/>
    <b v="0"/>
    <m/>
    <s v="NEW"/>
    <s v="NSW"/>
    <m/>
    <d v="2019-11-18T12:50:05"/>
    <d v="2019-11-18T12:50:00"/>
    <d v="2019-11-18T12:50:32"/>
    <d v="2019-11-18T16:50:00"/>
    <n v="0"/>
    <m/>
    <m/>
    <m/>
    <m/>
    <m/>
    <m/>
    <m/>
    <m/>
    <m/>
    <m/>
    <d v="2019-11-18T12:50:51"/>
    <m/>
    <b v="0"/>
    <b v="1"/>
    <m/>
    <b v="1"/>
    <m/>
    <m/>
    <m/>
    <b v="1"/>
    <m/>
    <b v="1"/>
    <m/>
    <b v="1"/>
    <b v="1"/>
    <m/>
    <m/>
    <n v="212"/>
    <n v="1459"/>
    <n v="4139"/>
    <n v="1"/>
    <n v="4"/>
    <n v="2"/>
    <n v="1"/>
    <b v="1"/>
    <m/>
    <m/>
    <m/>
    <m/>
    <m/>
    <m/>
    <m/>
    <m/>
    <m/>
    <m/>
    <m/>
    <m/>
    <m/>
    <m/>
    <m/>
    <m/>
    <s v="VX570"/>
    <s v="5 FD MISC"/>
    <s v="HANGUP"/>
    <s v="COMPLETE"/>
    <s v="4 - SIGNIFICANT"/>
    <s v="ASSIGNED"/>
    <s v="SUITE 1/3 MINNA CLOSE "/>
    <m/>
    <s v="BELROSE "/>
    <s v="Fri 22/11/2019 18:24"/>
    <s v="Mon 18/11/2019 12:50"/>
    <s v="Mon 18/11/2019 16:50"/>
    <x v="221"/>
    <m/>
    <m/>
    <m/>
    <m/>
    <m/>
    <s v="EMAIL"/>
    <s v="SERVICEDESK@KEYCORP.NET"/>
    <s v="LUKE"/>
    <b v="0"/>
    <m/>
    <s v="METRO"/>
    <m/>
    <m/>
    <n v="-33.703378299999997"/>
    <n v="151.2086505"/>
    <s v="&lt;21&gt;&lt;/21&gt;&lt;83&gt;&lt;/83&gt;&lt;130&gt;&lt;/130&gt;"/>
    <s v="MISC"/>
    <n v="0"/>
    <n v="0"/>
  </r>
  <r>
    <s v="20191112750"/>
    <x v="0"/>
    <s v="99400"/>
    <s v="01"/>
    <s v="DEFAULT"/>
    <s v="99400"/>
    <x v="8"/>
    <x v="1"/>
    <b v="0"/>
    <s v="INGENICO INTERNATIONAL "/>
    <s v="2085"/>
    <x v="3"/>
    <m/>
    <s v="02 9997 0930"/>
    <s v="FD"/>
    <m/>
    <m/>
    <m/>
    <n v="8011"/>
    <n v="320"/>
    <n v="8011"/>
    <n v="8011"/>
    <m/>
    <s v="HANGUPCALL"/>
    <m/>
    <m/>
    <b v="0"/>
    <m/>
    <s v="NEW"/>
    <s v="NSW"/>
    <m/>
    <d v="2019-11-18T12:50:28"/>
    <d v="2019-11-18T12:50:28"/>
    <d v="2019-11-18T12:50:28"/>
    <m/>
    <m/>
    <m/>
    <m/>
    <m/>
    <m/>
    <m/>
    <m/>
    <d v="2019-11-18T12:50:28"/>
    <n v="0"/>
    <d v="2019-11-18T12:50:28"/>
    <n v="0"/>
    <d v="2019-11-18T12:50:28"/>
    <m/>
    <b v="0"/>
    <b v="1"/>
    <m/>
    <b v="1"/>
    <m/>
    <m/>
    <m/>
    <b v="1"/>
    <m/>
    <b v="0"/>
    <m/>
    <b v="0"/>
    <b v="1"/>
    <m/>
    <m/>
    <n v="196"/>
    <n v="1235"/>
    <n v="3576"/>
    <n v="1"/>
    <n v="4"/>
    <n v="1"/>
    <n v="1"/>
    <b v="1"/>
    <m/>
    <m/>
    <m/>
    <m/>
    <m/>
    <m/>
    <m/>
    <m/>
    <m/>
    <m/>
    <m/>
    <m/>
    <m/>
    <m/>
    <m/>
    <m/>
    <s v="HANG UP"/>
    <s v="HANG UP."/>
    <s v="HANG UP."/>
    <s v="COMPLETE"/>
    <s v="4 - SIGNIFICANT"/>
    <s v="NEW"/>
    <s v="SUITE 1/3 MINNA CLOSE "/>
    <m/>
    <s v="BELROSE "/>
    <s v="Fri 22/11/2019 18:24"/>
    <s v="Mon 18/11/2019 12:50"/>
    <m/>
    <x v="14"/>
    <m/>
    <m/>
    <m/>
    <d v="2019-11-18T12:50:28"/>
    <d v="2019-11-18T12:50:28"/>
    <s v="EMAIL"/>
    <s v="SERVICEDESK@KEYCORP.NET"/>
    <s v="LUKE"/>
    <b v="0"/>
    <m/>
    <s v="METRO"/>
    <m/>
    <m/>
    <n v="-33.703378299999997"/>
    <n v="151.2086505"/>
    <s v="&lt;21&gt;&lt;/21&gt;&lt;83&gt;&lt;/83&gt;&lt;130&gt;&lt;/130&gt;"/>
    <s v="MISC"/>
    <n v="0"/>
    <n v="0"/>
  </r>
  <r>
    <s v="20191112767"/>
    <x v="0"/>
    <s v="25208200"/>
    <s v="01"/>
    <s v="03887155"/>
    <s v="25208200"/>
    <x v="2"/>
    <x v="0"/>
    <b v="0"/>
    <s v="LD TOTAL"/>
    <s v="6100"/>
    <x v="176"/>
    <m/>
    <s v="0894083333"/>
    <s v="XM"/>
    <m/>
    <m/>
    <m/>
    <n v="8007"/>
    <n v="6003"/>
    <n v="1377"/>
    <n v="1377"/>
    <s v="Tuesday "/>
    <m/>
    <s v="UPGRADED TO T103PMOBILE 08/03/2016 JOB[2339887]"/>
    <m/>
    <b v="0"/>
    <m/>
    <s v="NEW"/>
    <s v="WA"/>
    <m/>
    <d v="2019-11-18T12:59:32"/>
    <d v="2019-11-18T12:57:19"/>
    <d v="2019-11-19T12:15:38"/>
    <d v="2019-11-18T17:00:00"/>
    <n v="-180"/>
    <d v="2019-11-19T15:00:00"/>
    <n v="-180"/>
    <m/>
    <m/>
    <d v="2019-11-19T15:00:00"/>
    <n v="-180"/>
    <d v="2019-11-19T14:03:00"/>
    <n v="-180"/>
    <d v="2019-11-19T14:15:00"/>
    <n v="-180"/>
    <d v="2019-11-19T14:50:11"/>
    <m/>
    <b v="0"/>
    <b v="0"/>
    <n v="3"/>
    <b v="1"/>
    <m/>
    <m/>
    <m/>
    <b v="1"/>
    <m/>
    <b v="0"/>
    <m/>
    <b v="1"/>
    <b v="1"/>
    <m/>
    <m/>
    <n v="354"/>
    <n v="1456"/>
    <n v="4738"/>
    <n v="3"/>
    <n v="4"/>
    <n v="6"/>
    <n v="1"/>
    <b v="0"/>
    <m/>
    <m/>
    <m/>
    <m/>
    <s v="AUS"/>
    <m/>
    <m/>
    <m/>
    <m/>
    <m/>
    <m/>
    <m/>
    <m/>
    <m/>
    <n v="15"/>
    <s v="PROCOM PERTH: CAR 3 (PROCOM 6000) - JACK TUHI"/>
    <s v="T103PMOBILE"/>
    <s v="2 FD COMMUNICATIONS"/>
    <s v="PROACTIVE SWAP"/>
    <s v="CANCELLED"/>
    <s v="4 - SIGNIFICANT"/>
    <s v="PDA EXCEPTION"/>
    <s v="172 BURSWOOD ROAD"/>
    <s v=" "/>
    <s v="BURSWOOD"/>
    <s v="Fri 22/11/2019 18:24"/>
    <s v="Mon 18/11/2019 12:57"/>
    <s v="Mon 18/11/2019 17:00"/>
    <x v="199"/>
    <d v="2019-11-19T12:00:00"/>
    <m/>
    <d v="2019-11-19T12:00:00"/>
    <d v="2019-11-19T11:03:00"/>
    <d v="2019-11-19T11:15:00"/>
    <s v="EMAIL"/>
    <s v="JOBS@PROCOM.NET.AU"/>
    <s v="JACK TUHI"/>
    <b v="1"/>
    <s v="0433542040"/>
    <s v="METRO"/>
    <m/>
    <m/>
    <n v="-31.964205"/>
    <n v="115.89907650000001"/>
    <s v="&lt;21&gt;&lt;/21&gt;&lt;83&gt;24886&lt;/83&gt;&lt;130&gt;&lt;/130&gt;"/>
    <s v="T103PMOBILE"/>
    <n v="1"/>
    <n v="0"/>
  </r>
  <r>
    <s v="20191112778"/>
    <x v="0"/>
    <s v="25581701"/>
    <s v="01"/>
    <s v="002415925"/>
    <s v="25581701"/>
    <x v="2"/>
    <x v="0"/>
    <b v="0"/>
    <s v="TMT TRADING PTY LTD"/>
    <s v="4510"/>
    <x v="177"/>
    <m/>
    <s v="0412010874"/>
    <s v="F5"/>
    <m/>
    <m/>
    <m/>
    <n v="8008"/>
    <n v="320"/>
    <n v="8008"/>
    <n v="8008"/>
    <s v="Monday "/>
    <m/>
    <s v="INSTALLED MOVE5000 05/09/2019 JOB[3184476]"/>
    <m/>
    <b v="0"/>
    <m/>
    <s v="NEW"/>
    <s v="QLD"/>
    <m/>
    <d v="2019-11-18T13:02:22"/>
    <d v="2019-11-18T13:01:33"/>
    <d v="2019-11-18T13:04:57"/>
    <d v="2019-11-18T17:05:00"/>
    <n v="-60"/>
    <m/>
    <m/>
    <m/>
    <m/>
    <m/>
    <m/>
    <m/>
    <m/>
    <m/>
    <m/>
    <d v="2019-11-18T13:06:11"/>
    <m/>
    <b v="0"/>
    <b v="1"/>
    <m/>
    <b v="1"/>
    <m/>
    <m/>
    <m/>
    <b v="1"/>
    <m/>
    <b v="1"/>
    <m/>
    <b v="1"/>
    <b v="1"/>
    <m/>
    <m/>
    <n v="419"/>
    <n v="1555"/>
    <n v="5370"/>
    <n v="1"/>
    <n v="4"/>
    <n v="2"/>
    <n v="1"/>
    <b v="1"/>
    <m/>
    <m/>
    <m/>
    <m/>
    <m/>
    <m/>
    <m/>
    <m/>
    <m/>
    <m/>
    <m/>
    <m/>
    <m/>
    <m/>
    <m/>
    <m/>
    <s v="FDM MOVE5000"/>
    <s v="PIN PAD"/>
    <s v="STUCK TRANSACTION"/>
    <s v="COMPLETE"/>
    <s v="4 - SIGNIFICANT"/>
    <s v="ASSIGNED"/>
    <s v="459 PUMICESTONE ROAD"/>
    <s v=" "/>
    <s v="CABOOLTURE"/>
    <s v="Fri 22/11/2019 18:24"/>
    <s v="Mon 18/11/2019 13:01"/>
    <s v="Mon 18/11/2019 17:05"/>
    <x v="222"/>
    <m/>
    <m/>
    <m/>
    <m/>
    <m/>
    <s v="EMAIL"/>
    <s v="SERVICEDESK@KEYCORP.NET"/>
    <s v="LUKE"/>
    <b v="0"/>
    <m/>
    <s v="METRO"/>
    <m/>
    <m/>
    <n v="-27.0416244"/>
    <n v="152.975854"/>
    <s v="&lt;21&gt;&lt;/21&gt;&lt;83&gt;&lt;/83&gt;&lt;130&gt;&lt;/130&gt;"/>
    <s v="MOVE5000"/>
    <n v="0"/>
    <n v="0"/>
  </r>
  <r>
    <s v="20191112784"/>
    <x v="0"/>
    <s v="99400"/>
    <s v="01"/>
    <s v="DEFAULT"/>
    <s v="99400"/>
    <x v="8"/>
    <x v="1"/>
    <b v="0"/>
    <s v="INGENICO INTERNATIONAL "/>
    <s v="2085"/>
    <x v="3"/>
    <m/>
    <s v="02 9997 0930"/>
    <s v="FD"/>
    <m/>
    <m/>
    <m/>
    <n v="8008"/>
    <n v="320"/>
    <n v="8008"/>
    <n v="8008"/>
    <m/>
    <s v="HANGUPCALL"/>
    <m/>
    <m/>
    <b v="0"/>
    <m/>
    <s v="NEW"/>
    <s v="NSW"/>
    <m/>
    <d v="2019-11-18T13:04:13"/>
    <d v="2019-11-18T13:04:13"/>
    <d v="2019-11-18T13:04:13"/>
    <m/>
    <m/>
    <m/>
    <m/>
    <m/>
    <m/>
    <m/>
    <m/>
    <d v="2019-11-18T13:04:13"/>
    <n v="0"/>
    <d v="2019-11-18T13:04:13"/>
    <n v="0"/>
    <d v="2019-11-18T13:04:13"/>
    <m/>
    <b v="0"/>
    <b v="1"/>
    <m/>
    <b v="1"/>
    <m/>
    <m/>
    <m/>
    <b v="1"/>
    <m/>
    <b v="0"/>
    <m/>
    <b v="0"/>
    <b v="1"/>
    <m/>
    <m/>
    <n v="196"/>
    <n v="1235"/>
    <n v="3576"/>
    <n v="1"/>
    <n v="4"/>
    <n v="1"/>
    <n v="1"/>
    <b v="1"/>
    <m/>
    <m/>
    <m/>
    <m/>
    <m/>
    <m/>
    <m/>
    <m/>
    <m/>
    <m/>
    <m/>
    <m/>
    <m/>
    <m/>
    <m/>
    <m/>
    <s v="HANG UP"/>
    <s v="HANG UP."/>
    <s v="HANG UP."/>
    <s v="COMPLETE"/>
    <s v="4 - SIGNIFICANT"/>
    <s v="NEW"/>
    <s v="SUITE 1/3 MINNA CLOSE "/>
    <m/>
    <s v="BELROSE "/>
    <s v="Fri 22/11/2019 18:24"/>
    <s v="Mon 18/11/2019 13:04"/>
    <m/>
    <x v="14"/>
    <m/>
    <m/>
    <m/>
    <d v="2019-11-18T13:04:13"/>
    <d v="2019-11-18T13:04:13"/>
    <s v="EMAIL"/>
    <s v="SERVICEDESK@KEYCORP.NET"/>
    <s v="LUKE"/>
    <b v="0"/>
    <m/>
    <s v="METRO"/>
    <m/>
    <m/>
    <n v="-33.703378299999997"/>
    <n v="151.2086505"/>
    <s v="&lt;21&gt;&lt;/21&gt;&lt;83&gt;&lt;/83&gt;&lt;130&gt;&lt;/130&gt;"/>
    <s v="MISC"/>
    <n v="0"/>
    <n v="0"/>
  </r>
  <r>
    <s v="20191112789"/>
    <x v="0"/>
    <s v="99400"/>
    <s v="01"/>
    <s v="DEFAULT"/>
    <s v="99400"/>
    <x v="2"/>
    <x v="0"/>
    <b v="0"/>
    <s v="INGENICO INTERNATIONAL "/>
    <s v="2085"/>
    <x v="3"/>
    <m/>
    <s v="02 9997 0930"/>
    <s v="FD"/>
    <m/>
    <m/>
    <m/>
    <n v="8002"/>
    <n v="320"/>
    <n v="8002"/>
    <n v="8002"/>
    <s v="Monday 09:00-17:30"/>
    <m/>
    <s v="INSTALLED VX570 08/08/2009 JOB[1043076]"/>
    <m/>
    <b v="0"/>
    <m/>
    <s v="NEW"/>
    <s v="NSW"/>
    <m/>
    <d v="2019-11-18T13:06:14"/>
    <d v="2019-11-18T13:06:08"/>
    <d v="2019-11-18T13:07:27"/>
    <d v="2019-11-18T17:10:00"/>
    <n v="0"/>
    <m/>
    <m/>
    <m/>
    <m/>
    <m/>
    <m/>
    <m/>
    <m/>
    <m/>
    <m/>
    <d v="2019-11-18T13:08:04"/>
    <m/>
    <b v="0"/>
    <b v="1"/>
    <m/>
    <b v="1"/>
    <m/>
    <m/>
    <m/>
    <b v="1"/>
    <m/>
    <b v="1"/>
    <m/>
    <b v="1"/>
    <b v="1"/>
    <m/>
    <m/>
    <n v="212"/>
    <n v="1459"/>
    <n v="4183"/>
    <n v="1"/>
    <n v="4"/>
    <n v="2"/>
    <n v="1"/>
    <b v="1"/>
    <m/>
    <m/>
    <m/>
    <m/>
    <m/>
    <m/>
    <m/>
    <m/>
    <m/>
    <m/>
    <m/>
    <m/>
    <m/>
    <m/>
    <m/>
    <m/>
    <s v="VX570"/>
    <s v="5 FD MISC"/>
    <s v="TRANSFER TO MERCHANT SERVICES"/>
    <s v="COMPLETE"/>
    <s v="4 - SIGNIFICANT"/>
    <s v="ASSIGNED"/>
    <s v="SUITE 1/3 MINNA CLOSE "/>
    <m/>
    <s v="BELROSE "/>
    <s v="Fri 22/11/2019 18:24"/>
    <s v="Mon 18/11/2019 13:06"/>
    <s v="Mon 18/11/2019 17:10"/>
    <x v="223"/>
    <m/>
    <m/>
    <m/>
    <m/>
    <m/>
    <s v="EMAIL"/>
    <s v="SERVICEDESK@KEYCORP.NET"/>
    <s v="LUKE"/>
    <b v="0"/>
    <m/>
    <s v="METRO"/>
    <m/>
    <m/>
    <n v="-33.703378299999997"/>
    <n v="151.2086505"/>
    <s v="&lt;21&gt;&lt;/21&gt;&lt;83&gt;&lt;/83&gt;&lt;130&gt;&lt;/130&gt;"/>
    <s v="MISC"/>
    <n v="0"/>
    <n v="0"/>
  </r>
  <r>
    <s v="20191112801"/>
    <x v="0"/>
    <s v="50632211"/>
    <s v="01"/>
    <s v="42298585436889"/>
    <s v="50632211"/>
    <x v="2"/>
    <x v="0"/>
    <b v="0"/>
    <s v="DALLAS KEBAB AND CAFE PTY LTD"/>
    <s v="3047"/>
    <x v="105"/>
    <m/>
    <s v="0409199966"/>
    <s v="F5"/>
    <m/>
    <m/>
    <m/>
    <n v="8001"/>
    <n v="320"/>
    <n v="8001"/>
    <n v="8001"/>
    <s v="Monday 08:30-17:30"/>
    <m/>
    <s v="INSTALLED MOVE5000 08/10/2018 JOB[2995451]"/>
    <m/>
    <b v="0"/>
    <m/>
    <s v="NEW"/>
    <s v="VIC"/>
    <m/>
    <d v="2019-11-18T13:10:55"/>
    <d v="2019-11-18T13:10:42"/>
    <d v="2019-11-18T13:17:05"/>
    <d v="2019-11-18T17:10:00"/>
    <n v="0"/>
    <m/>
    <m/>
    <m/>
    <m/>
    <m/>
    <m/>
    <m/>
    <m/>
    <m/>
    <m/>
    <d v="2019-11-18T14:25:40"/>
    <m/>
    <b v="0"/>
    <b v="1"/>
    <m/>
    <b v="1"/>
    <m/>
    <m/>
    <m/>
    <b v="1"/>
    <m/>
    <b v="1"/>
    <m/>
    <b v="1"/>
    <b v="1"/>
    <m/>
    <m/>
    <n v="419"/>
    <m/>
    <m/>
    <n v="1"/>
    <n v="4"/>
    <n v="2"/>
    <n v="1"/>
    <b v="1"/>
    <m/>
    <m/>
    <m/>
    <m/>
    <m/>
    <m/>
    <m/>
    <m/>
    <m/>
    <m/>
    <m/>
    <m/>
    <m/>
    <m/>
    <m/>
    <m/>
    <s v="FDM MOVE5000"/>
    <m/>
    <m/>
    <s v="COMPLETE"/>
    <s v="4 - SIGNIFICANT"/>
    <s v="ASSIGNED"/>
    <s v="159 BLAIR ST"/>
    <s v=" "/>
    <s v="DALLAS"/>
    <s v="Fri 22/11/2019 18:24"/>
    <s v="Mon 18/11/2019 13:10"/>
    <s v="Mon 18/11/2019 17:10"/>
    <x v="223"/>
    <m/>
    <m/>
    <m/>
    <m/>
    <m/>
    <s v="EMAIL"/>
    <s v="SERVICEDESK@KEYCORP.NET"/>
    <s v="LUKE"/>
    <b v="0"/>
    <m/>
    <s v="METRO"/>
    <m/>
    <m/>
    <n v="-37.672175799999998"/>
    <n v="144.93151750000001"/>
    <s v="&lt;21&gt;&lt;/21&gt;&lt;83&gt;&lt;/83&gt;"/>
    <s v="MOVE5000"/>
    <n v="0"/>
    <n v="0"/>
  </r>
  <r>
    <s v="20191112810"/>
    <x v="0"/>
    <s v="25581900"/>
    <s v="01"/>
    <s v="42298585125177"/>
    <s v="25581900"/>
    <x v="2"/>
    <x v="0"/>
    <b v="0"/>
    <s v="SOLAHART CANNINGTON"/>
    <s v="6155"/>
    <x v="178"/>
    <m/>
    <s v="0431334684"/>
    <s v="F5"/>
    <m/>
    <m/>
    <m/>
    <n v="8010"/>
    <n v="320"/>
    <n v="8010"/>
    <n v="8010"/>
    <s v="Monday "/>
    <m/>
    <s v="UPGRADED TO MOVE5000 05/09/2019 JOB[3184651]"/>
    <m/>
    <b v="0"/>
    <m/>
    <s v="NEW"/>
    <s v="WA"/>
    <m/>
    <d v="2019-11-18T13:12:58"/>
    <d v="2019-11-18T13:12:52"/>
    <d v="2019-11-18T13:20:42"/>
    <d v="2019-11-18T17:15:00"/>
    <n v="-180"/>
    <m/>
    <m/>
    <m/>
    <m/>
    <m/>
    <m/>
    <m/>
    <m/>
    <m/>
    <m/>
    <d v="2019-11-18T13:21:02"/>
    <m/>
    <b v="0"/>
    <b v="1"/>
    <m/>
    <b v="1"/>
    <m/>
    <m/>
    <m/>
    <b v="1"/>
    <m/>
    <b v="1"/>
    <m/>
    <b v="1"/>
    <b v="1"/>
    <m/>
    <m/>
    <n v="419"/>
    <n v="1250"/>
    <n v="3689"/>
    <n v="1"/>
    <n v="4"/>
    <n v="2"/>
    <n v="1"/>
    <b v="1"/>
    <m/>
    <m/>
    <m/>
    <m/>
    <m/>
    <m/>
    <m/>
    <m/>
    <m/>
    <m/>
    <m/>
    <m/>
    <m/>
    <m/>
    <m/>
    <m/>
    <s v="FDM MOVE5000"/>
    <s v="HOW DO I"/>
    <s v="REFUND"/>
    <s v="COMPLETE"/>
    <s v="4 - SIGNIFICANT"/>
    <s v="ASSIGNED"/>
    <s v="UNIT 2 25 TULLOCH WAY"/>
    <s v=" "/>
    <s v="CANNING VALE"/>
    <s v="Fri 22/11/2019 18:24"/>
    <s v="Mon 18/11/2019 13:12"/>
    <s v="Mon 18/11/2019 17:15"/>
    <x v="224"/>
    <m/>
    <m/>
    <m/>
    <m/>
    <m/>
    <s v="EMAIL"/>
    <s v="SERVICEDESK@KEYCORP.NET"/>
    <s v="LUKE"/>
    <b v="0"/>
    <m/>
    <s v="METRO"/>
    <m/>
    <m/>
    <n v="-32.064775599999997"/>
    <n v="115.93232709999999"/>
    <s v="&lt;21&gt;&lt;/21&gt;&lt;83&gt;&lt;/83&gt;&lt;130&gt;&lt;/130&gt;"/>
    <s v="MOVE5000"/>
    <n v="0"/>
    <n v="0"/>
  </r>
  <r>
    <s v="20191112825"/>
    <x v="0"/>
    <s v="50632211"/>
    <s v="01"/>
    <s v="42298585436889"/>
    <s v="50632211"/>
    <x v="2"/>
    <x v="0"/>
    <b v="0"/>
    <s v="DALLAS KEBAB AND CAFE PTY LTD"/>
    <s v="3047"/>
    <x v="105"/>
    <m/>
    <s v="0409199966"/>
    <s v="F5"/>
    <m/>
    <m/>
    <m/>
    <n v="8003"/>
    <n v="320"/>
    <n v="8003"/>
    <n v="8003"/>
    <s v="Monday 08:30-17:30"/>
    <m/>
    <s v="INSTALLED MOVE5000 08/10/2018 JOB[2995451]"/>
    <m/>
    <b v="0"/>
    <m/>
    <s v="NEW"/>
    <s v="VIC"/>
    <m/>
    <d v="2019-11-18T13:21:39"/>
    <d v="2019-11-18T13:21:13"/>
    <d v="2019-11-18T13:28:04"/>
    <d v="2019-11-18T17:25:00"/>
    <n v="0"/>
    <m/>
    <m/>
    <m/>
    <m/>
    <m/>
    <m/>
    <m/>
    <m/>
    <m/>
    <m/>
    <d v="2019-11-18T13:28:24"/>
    <m/>
    <b v="0"/>
    <b v="1"/>
    <m/>
    <b v="1"/>
    <m/>
    <m/>
    <m/>
    <b v="1"/>
    <m/>
    <b v="1"/>
    <m/>
    <b v="1"/>
    <b v="1"/>
    <m/>
    <m/>
    <n v="419"/>
    <n v="1250"/>
    <n v="1591"/>
    <n v="1"/>
    <n v="4"/>
    <n v="2"/>
    <n v="1"/>
    <b v="1"/>
    <m/>
    <m/>
    <m/>
    <m/>
    <m/>
    <m/>
    <m/>
    <m/>
    <m/>
    <m/>
    <m/>
    <m/>
    <m/>
    <m/>
    <m/>
    <m/>
    <s v="FDM MOVE5000"/>
    <s v="HOW DO I"/>
    <s v="REPRINT RECEIPT"/>
    <s v="COMPLETE"/>
    <s v="4 - SIGNIFICANT"/>
    <s v="ASSIGNED"/>
    <s v="159 BLAIR ST"/>
    <s v=" "/>
    <s v="DALLAS"/>
    <s v="Fri 22/11/2019 18:24"/>
    <s v="Mon 18/11/2019 13:21"/>
    <s v="Mon 18/11/2019 17:25"/>
    <x v="225"/>
    <m/>
    <m/>
    <m/>
    <m/>
    <m/>
    <s v="EMAIL"/>
    <s v="SERVICEDESK@KEYCORP.NET"/>
    <s v="LUKE"/>
    <b v="0"/>
    <m/>
    <s v="METRO"/>
    <m/>
    <m/>
    <n v="-37.672175799999998"/>
    <n v="144.93151750000001"/>
    <s v="&lt;21&gt;&lt;/21&gt;&lt;83&gt;&lt;/83&gt;"/>
    <s v="MOVE5000"/>
    <n v="0"/>
    <n v="0"/>
  </r>
  <r>
    <s v="20191112852"/>
    <x v="0"/>
    <s v="50636140"/>
    <s v="01"/>
    <s v="42298585472629"/>
    <s v="50636140"/>
    <x v="80"/>
    <x v="0"/>
    <b v="0"/>
    <s v="FAIRFIELD FORUM MARKET NSW PTY LTD"/>
    <s v="2165"/>
    <x v="179"/>
    <m/>
    <s v="0404481110"/>
    <s v="F5"/>
    <m/>
    <m/>
    <m/>
    <n v="8009"/>
    <n v="2219"/>
    <n v="8009"/>
    <n v="-2219"/>
    <s v="Monday "/>
    <m/>
    <s v="INSTALLED MOVE5000 20/06/2019 JOB[3137161]"/>
    <m/>
    <b v="0"/>
    <m/>
    <s v="NEW"/>
    <s v="NSW"/>
    <m/>
    <d v="2019-11-18T13:33:10"/>
    <d v="2019-11-18T13:32:58"/>
    <d v="2019-11-18T13:35:58"/>
    <d v="2019-11-18T17:35:00"/>
    <n v="0"/>
    <d v="2019-11-18T17:35:00"/>
    <n v="0"/>
    <m/>
    <m/>
    <d v="2019-11-18T17:35:00"/>
    <n v="0"/>
    <d v="2019-11-18T15:00:00"/>
    <n v="0"/>
    <d v="2019-11-18T15:30:00"/>
    <n v="0"/>
    <d v="2019-11-18T15:26:49"/>
    <m/>
    <b v="0"/>
    <b v="1"/>
    <m/>
    <b v="1"/>
    <n v="27"/>
    <m/>
    <m/>
    <b v="1"/>
    <m/>
    <b v="1"/>
    <m/>
    <b v="1"/>
    <b v="1"/>
    <n v="1"/>
    <m/>
    <n v="419"/>
    <n v="1555"/>
    <n v="4553"/>
    <n v="1"/>
    <n v="4"/>
    <n v="2"/>
    <n v="1"/>
    <b v="1"/>
    <m/>
    <m/>
    <m/>
    <m/>
    <m/>
    <m/>
    <m/>
    <m/>
    <m/>
    <m/>
    <m/>
    <m/>
    <m/>
    <m/>
    <m/>
    <s v="PROCOM SYDNEY - HAKAN"/>
    <s v="FDM MOVE5000"/>
    <s v="PIN PAD"/>
    <s v="SCREEN DAMAGED"/>
    <s v="COMPLETE"/>
    <s v="4 - SIGNIFICANT"/>
    <s v="ASSIGNED"/>
    <s v="SHOP 1 64 WARE ST"/>
    <s v=" "/>
    <s v="FAIRFIELD"/>
    <s v="Fri 22/11/2019 18:24"/>
    <s v="Mon 18/11/2019 13:32"/>
    <s v="Mon 18/11/2019 17:35"/>
    <x v="226"/>
    <d v="2019-11-18T17:35:00"/>
    <m/>
    <d v="2019-11-18T17:35:00"/>
    <d v="2019-11-18T15:00:00"/>
    <d v="2019-11-18T15:30:00"/>
    <s v="EMAIL"/>
    <s v="SYDNEY@PROCOM.NET.AU"/>
    <m/>
    <b v="1"/>
    <s v="0406870934"/>
    <s v="METRO"/>
    <m/>
    <m/>
    <n v="-33.8707037"/>
    <n v="150.95512590000001"/>
    <m/>
    <s v="MOVE5000"/>
    <n v="1"/>
    <n v="0"/>
  </r>
  <r>
    <s v="20191112947"/>
    <x v="0"/>
    <s v="50634525"/>
    <s v="01"/>
    <s v="42298585457760"/>
    <s v="50634525"/>
    <x v="42"/>
    <x v="0"/>
    <b v="0"/>
    <s v="UNEARTHED STREETWEAR"/>
    <s v="4570"/>
    <x v="102"/>
    <m/>
    <s v="0437604677"/>
    <s v="F5"/>
    <m/>
    <m/>
    <m/>
    <n v="8007"/>
    <n v="320"/>
    <n v="8007"/>
    <n v="8007"/>
    <s v="Monday "/>
    <m/>
    <s v="INSTALLED MOVE5000 07/03/2019 JOB[3078790]"/>
    <m/>
    <b v="0"/>
    <m/>
    <s v="NEW"/>
    <s v="QLD"/>
    <m/>
    <d v="2019-11-18T14:34:02"/>
    <d v="2019-11-18T14:33:57"/>
    <d v="2019-11-18T14:39:20"/>
    <d v="2019-11-19T14:35:00"/>
    <n v="-60"/>
    <m/>
    <m/>
    <m/>
    <m/>
    <m/>
    <m/>
    <m/>
    <m/>
    <m/>
    <m/>
    <d v="2019-11-18T14:39:48"/>
    <m/>
    <b v="0"/>
    <b v="1"/>
    <m/>
    <b v="1"/>
    <m/>
    <m/>
    <m/>
    <b v="1"/>
    <m/>
    <b v="1"/>
    <m/>
    <b v="1"/>
    <b v="1"/>
    <m/>
    <m/>
    <n v="419"/>
    <n v="1250"/>
    <n v="4406"/>
    <n v="1"/>
    <n v="4"/>
    <n v="2"/>
    <n v="2"/>
    <b v="1"/>
    <m/>
    <m/>
    <m/>
    <m/>
    <m/>
    <m/>
    <m/>
    <m/>
    <m/>
    <m/>
    <m/>
    <m/>
    <m/>
    <m/>
    <m/>
    <m/>
    <s v="FDM MOVE5000"/>
    <s v="HOW DO I"/>
    <s v="TRANSFER TO CLIENT - ACCOUNT ENQUIRY"/>
    <s v="COMPLETE"/>
    <s v="4 - SIGNIFICANT"/>
    <s v="ASSIGNED"/>
    <s v="SHOP 1 107 MARY ST"/>
    <s v=" "/>
    <s v="GYMPIE"/>
    <s v="Fri 22/11/2019 18:24"/>
    <s v="Mon 18/11/2019 14:33"/>
    <s v="Tue 19/11/2019 14:35"/>
    <x v="227"/>
    <m/>
    <m/>
    <m/>
    <m/>
    <m/>
    <s v="EMAIL"/>
    <s v="SERVICEDESK@KEYCORP.NET"/>
    <s v="LUKE"/>
    <b v="0"/>
    <m/>
    <s v="COUNTRY"/>
    <m/>
    <m/>
    <n v="-26.1899312"/>
    <n v="152.6625239"/>
    <s v="&lt;21&gt;&lt;/21&gt;&lt;83&gt;&lt;/83&gt;"/>
    <s v="MOVE5000"/>
    <n v="0"/>
    <n v="0"/>
  </r>
  <r>
    <s v="20191112998"/>
    <x v="1"/>
    <s v="50636792"/>
    <s v="01"/>
    <s v="42298585479111"/>
    <s v="50636792"/>
    <x v="5"/>
    <x v="0"/>
    <b v="0"/>
    <s v="KEBABJI"/>
    <s v="3122"/>
    <x v="180"/>
    <m/>
    <s v="0438371911"/>
    <s v="F5"/>
    <m/>
    <m/>
    <m/>
    <n v="8002"/>
    <n v="320"/>
    <n v="8002"/>
    <n v="8002"/>
    <s v="Monday "/>
    <m/>
    <s v="INSTALLED MOVE5000 07/08/2019 JOB[3165095]"/>
    <m/>
    <b v="0"/>
    <m/>
    <s v="NEW"/>
    <s v="VIC"/>
    <m/>
    <d v="2019-11-18T14:56:27"/>
    <d v="2019-11-18T14:53:34"/>
    <d v="2019-11-18T14:57:50"/>
    <d v="2019-11-19T08:55:00"/>
    <n v="0"/>
    <m/>
    <m/>
    <m/>
    <m/>
    <m/>
    <m/>
    <m/>
    <m/>
    <m/>
    <m/>
    <d v="2019-11-18T14:58:11"/>
    <m/>
    <b v="0"/>
    <b v="1"/>
    <m/>
    <b v="1"/>
    <m/>
    <m/>
    <m/>
    <b v="1"/>
    <m/>
    <b v="1"/>
    <m/>
    <b v="1"/>
    <b v="1"/>
    <m/>
    <m/>
    <n v="419"/>
    <n v="1250"/>
    <n v="5312"/>
    <n v="1"/>
    <n v="4"/>
    <n v="2"/>
    <n v="1"/>
    <b v="1"/>
    <m/>
    <m/>
    <m/>
    <m/>
    <m/>
    <m/>
    <m/>
    <m/>
    <m/>
    <m/>
    <m/>
    <m/>
    <m/>
    <m/>
    <m/>
    <m/>
    <s v="FDM MOVE5000"/>
    <s v="HOW DO I"/>
    <s v="ORDER STATIONERY"/>
    <s v="COMPLETE"/>
    <s v="4 - SIGNIFICANT"/>
    <s v="ASSIGNED"/>
    <s v="SHOP 11 672 GLENFERRIE RD"/>
    <s v=" "/>
    <s v="HAWTHORN"/>
    <s v="Fri 22/11/2019 18:24"/>
    <s v="Mon 18/11/2019 14:53"/>
    <s v="Tue 19/11/2019 08:55"/>
    <x v="228"/>
    <m/>
    <m/>
    <m/>
    <m/>
    <m/>
    <s v="EMAIL"/>
    <s v="SERVICEDESK@KEYCORP.NET"/>
    <s v="LUKE"/>
    <b v="0"/>
    <m/>
    <s v="METRO"/>
    <m/>
    <m/>
    <n v="-37.821198600000002"/>
    <n v="145.03622480000001"/>
    <s v="&lt;21&gt;&lt;/21&gt;&lt;83&gt;&lt;/83&gt;&lt;130&gt;&lt;/130&gt;"/>
    <s v="MOVE5000"/>
    <n v="0"/>
    <n v="0"/>
  </r>
  <r>
    <s v="20191113046"/>
    <x v="1"/>
    <s v="50637843"/>
    <s v="01"/>
    <s v="42298585486595"/>
    <s v="50637843"/>
    <x v="5"/>
    <x v="0"/>
    <b v="0"/>
    <s v="LUCKY COQ"/>
    <s v="3181"/>
    <x v="181"/>
    <m/>
    <s v="0395251288"/>
    <s v="F5"/>
    <m/>
    <m/>
    <m/>
    <n v="8010"/>
    <n v="320"/>
    <n v="8010"/>
    <n v="8010"/>
    <s v="Monday "/>
    <m/>
    <s v="INSTALLED MOVE5000 22/10/2019 JOB[3209368]"/>
    <m/>
    <b v="0"/>
    <m/>
    <s v="NEW"/>
    <s v="VIC"/>
    <m/>
    <d v="2019-11-18T15:19:13"/>
    <d v="2019-11-18T15:18:48"/>
    <d v="2019-11-18T15:23:26"/>
    <d v="2019-11-19T09:20:00"/>
    <n v="0"/>
    <m/>
    <m/>
    <m/>
    <m/>
    <m/>
    <m/>
    <m/>
    <m/>
    <m/>
    <m/>
    <d v="2019-11-18T15:23:43"/>
    <m/>
    <b v="0"/>
    <b v="1"/>
    <m/>
    <b v="1"/>
    <m/>
    <m/>
    <m/>
    <b v="1"/>
    <m/>
    <b v="1"/>
    <m/>
    <b v="1"/>
    <b v="1"/>
    <m/>
    <m/>
    <n v="419"/>
    <n v="1250"/>
    <n v="5312"/>
    <n v="1"/>
    <n v="4"/>
    <n v="2"/>
    <n v="1"/>
    <b v="1"/>
    <m/>
    <m/>
    <m/>
    <m/>
    <m/>
    <m/>
    <m/>
    <m/>
    <m/>
    <m/>
    <m/>
    <m/>
    <m/>
    <m/>
    <m/>
    <m/>
    <s v="FDM MOVE5000"/>
    <s v="HOW DO I"/>
    <s v="ORDER STATIONERY"/>
    <s v="COMPLETE"/>
    <s v="4 - SIGNIFICANT"/>
    <s v="ASSIGNED"/>
    <s v="179 CHAPEL ST"/>
    <s v=" "/>
    <s v="WINDSOR"/>
    <s v="Fri 22/11/2019 18:24"/>
    <s v="Mon 18/11/2019 15:18"/>
    <s v="Tue 19/11/2019 09:20"/>
    <x v="229"/>
    <m/>
    <m/>
    <m/>
    <m/>
    <m/>
    <s v="EMAIL"/>
    <s v="SERVICEDESK@KEYCORP.NET"/>
    <s v="LUKE"/>
    <b v="0"/>
    <m/>
    <s v="METRO"/>
    <m/>
    <m/>
    <n v="-37.851959999999998"/>
    <n v="144.993156"/>
    <s v="&lt;21&gt;&lt;/21&gt;&lt;83&gt;&lt;/83&gt;&lt;130&gt;&lt;/130&gt;"/>
    <s v="MOVE5000"/>
    <n v="0"/>
    <n v="0"/>
  </r>
  <r>
    <s v="20191113053"/>
    <x v="0"/>
    <s v="50636631"/>
    <s v="01"/>
    <s v="42298585477669"/>
    <s v="50636631"/>
    <x v="81"/>
    <x v="0"/>
    <b v="0"/>
    <s v="WEMBLEY DOWNS TENNIS CLUB INC"/>
    <s v="6019"/>
    <x v="182"/>
    <m/>
    <s v="0402347334"/>
    <s v="F5"/>
    <m/>
    <m/>
    <m/>
    <n v="8003"/>
    <n v="320"/>
    <n v="8003"/>
    <n v="8003"/>
    <s v="Monday "/>
    <m/>
    <s v="INSTALLED MOVE5000 26/07/2019 JOB[3158080]"/>
    <m/>
    <b v="0"/>
    <m/>
    <s v="NEW"/>
    <s v="WA"/>
    <m/>
    <d v="2019-11-18T15:23:32"/>
    <d v="2019-11-18T15:23:04"/>
    <d v="2019-11-18T15:28:24"/>
    <d v="2019-11-18T19:25:00"/>
    <n v="-180"/>
    <m/>
    <m/>
    <m/>
    <m/>
    <m/>
    <m/>
    <m/>
    <m/>
    <m/>
    <m/>
    <d v="2019-11-18T15:28:42"/>
    <m/>
    <b v="0"/>
    <b v="1"/>
    <m/>
    <b v="1"/>
    <m/>
    <m/>
    <m/>
    <b v="1"/>
    <m/>
    <b v="1"/>
    <m/>
    <b v="1"/>
    <b v="1"/>
    <m/>
    <m/>
    <n v="419"/>
    <n v="1250"/>
    <n v="4150"/>
    <n v="1"/>
    <n v="4"/>
    <n v="2"/>
    <n v="1"/>
    <b v="1"/>
    <m/>
    <m/>
    <m/>
    <m/>
    <m/>
    <m/>
    <m/>
    <m/>
    <m/>
    <m/>
    <m/>
    <m/>
    <m/>
    <m/>
    <m/>
    <m/>
    <s v="FDM MOVE5000"/>
    <s v="HOW DO I"/>
    <s v="MOTO"/>
    <s v="COMPLETE"/>
    <s v="4 - SIGNIFICANT"/>
    <s v="ASSIGNED"/>
    <s v="0 CNR EDNA AND MORDEN STS"/>
    <s v=" "/>
    <s v="WEMBLEY DOWNS"/>
    <s v="Fri 22/11/2019 18:24"/>
    <s v="Mon 18/11/2019 15:23"/>
    <s v="Mon 18/11/2019 19:25"/>
    <x v="230"/>
    <m/>
    <m/>
    <m/>
    <m/>
    <m/>
    <s v="EMAIL"/>
    <s v="SERVICEDESK@KEYCORP.NET"/>
    <s v="LUKE"/>
    <b v="0"/>
    <m/>
    <s v="METRO"/>
    <m/>
    <m/>
    <n v="-31.919211000000001"/>
    <n v="115.77684720000001"/>
    <m/>
    <s v="MOVE5000"/>
    <n v="0"/>
    <n v="0"/>
  </r>
  <r>
    <s v="20191113084"/>
    <x v="0"/>
    <s v="25346000"/>
    <s v="01"/>
    <s v="42298585398808"/>
    <s v="25346000"/>
    <x v="2"/>
    <x v="0"/>
    <b v="0"/>
    <s v="TIME FOR A SWIM PTY LTD"/>
    <s v="3173"/>
    <x v="183"/>
    <m/>
    <s v="0397981835"/>
    <s v="F5"/>
    <m/>
    <m/>
    <m/>
    <n v="8006"/>
    <n v="320"/>
    <n v="8006"/>
    <n v="8006"/>
    <s v="Monday "/>
    <m/>
    <s v="UPGRADED TO MOVE5000 24/08/2018 JOB[2970772]"/>
    <m/>
    <b v="0"/>
    <m/>
    <s v="NEW"/>
    <s v="VIC"/>
    <m/>
    <d v="2019-11-18T15:40:02"/>
    <d v="2019-11-18T15:39:51"/>
    <d v="2019-11-18T15:53:41"/>
    <d v="2019-11-19T09:40:00"/>
    <n v="0"/>
    <d v="2019-11-19T09:40:00"/>
    <n v="0"/>
    <m/>
    <m/>
    <d v="2019-11-19T09:40:00"/>
    <n v="0"/>
    <m/>
    <m/>
    <m/>
    <m/>
    <d v="2019-11-18T15:54:14"/>
    <m/>
    <b v="0"/>
    <b v="1"/>
    <m/>
    <b v="1"/>
    <m/>
    <m/>
    <m/>
    <b v="1"/>
    <m/>
    <b v="1"/>
    <m/>
    <b v="1"/>
    <b v="1"/>
    <m/>
    <m/>
    <n v="419"/>
    <n v="1555"/>
    <n v="4554"/>
    <n v="1"/>
    <n v="4"/>
    <n v="2"/>
    <n v="1"/>
    <b v="1"/>
    <m/>
    <m/>
    <m/>
    <m/>
    <m/>
    <m/>
    <m/>
    <m/>
    <m/>
    <m/>
    <m/>
    <m/>
    <m/>
    <m/>
    <m/>
    <m/>
    <s v="FDM MOVE5000"/>
    <s v="PIN PAD"/>
    <s v="KEYS STUCK/BROKEN/MISSING"/>
    <s v="COMPLETE"/>
    <s v="4 - SIGNIFICANT"/>
    <s v="ASSIGNED"/>
    <s v="1 3 ISAAC RD"/>
    <s v=" "/>
    <s v="KEYSBOROUGH"/>
    <s v="Fri 22/11/2019 18:24"/>
    <s v="Mon 18/11/2019 15:39"/>
    <s v="Tue 19/11/2019 09:40"/>
    <x v="231"/>
    <d v="2019-11-19T09:40:00"/>
    <m/>
    <d v="2019-11-19T09:40:00"/>
    <m/>
    <m/>
    <s v="EMAIL"/>
    <s v="SERVICEDESK@KEYCORP.NET"/>
    <s v="LUKE"/>
    <b v="0"/>
    <m/>
    <s v="METRO"/>
    <m/>
    <m/>
    <n v="-37.983552699999997"/>
    <n v="145.1770305"/>
    <s v="&lt;21&gt;&lt;/21&gt;&lt;83&gt;&lt;/83&gt;"/>
    <s v="MOVE5000"/>
    <n v="0"/>
    <n v="0"/>
  </r>
  <r>
    <s v="20191113117"/>
    <x v="0"/>
    <s v="50623470"/>
    <s v="01"/>
    <s v="42298585363760"/>
    <s v="50623470"/>
    <x v="2"/>
    <x v="0"/>
    <b v="0"/>
    <s v="JULIE ROSS DANCE STUDIO"/>
    <s v="2450"/>
    <x v="184"/>
    <m/>
    <s v="0432968012"/>
    <s v="XM"/>
    <m/>
    <m/>
    <m/>
    <n v="8009"/>
    <n v="320"/>
    <n v="8009"/>
    <n v="8009"/>
    <s v="Monday "/>
    <m/>
    <s v="INSTALLED T103PMOBILE 06/07/2015 JOB[2146297]"/>
    <m/>
    <b v="0"/>
    <m/>
    <s v="NEW"/>
    <s v="NSW"/>
    <m/>
    <d v="2019-11-18T16:08:09"/>
    <d v="2019-11-18T16:08:03"/>
    <d v="2019-11-18T16:30:38"/>
    <d v="2019-11-21T16:10:00"/>
    <n v="0"/>
    <m/>
    <m/>
    <m/>
    <m/>
    <m/>
    <m/>
    <m/>
    <m/>
    <m/>
    <m/>
    <d v="2019-11-18T16:31:38"/>
    <m/>
    <b v="0"/>
    <b v="1"/>
    <m/>
    <b v="1"/>
    <m/>
    <m/>
    <m/>
    <b v="1"/>
    <m/>
    <b v="1"/>
    <m/>
    <b v="1"/>
    <b v="1"/>
    <m/>
    <m/>
    <n v="354"/>
    <n v="1455"/>
    <n v="4173"/>
    <n v="1"/>
    <n v="4"/>
    <n v="2"/>
    <n v="4"/>
    <b v="1"/>
    <m/>
    <m/>
    <m/>
    <m/>
    <m/>
    <m/>
    <m/>
    <m/>
    <m/>
    <m/>
    <m/>
    <m/>
    <m/>
    <m/>
    <m/>
    <m/>
    <s v="T103PMOBILE"/>
    <s v="1 FD HARDWARE"/>
    <s v="TERMINAL - DISPLAY/LCD SCREEN"/>
    <s v="COMPLETE"/>
    <s v="4 - SIGNIFICANT"/>
    <s v="ASSIGNED"/>
    <s v="UNIT 1 22 ISLES DRIVE"/>
    <s v=" "/>
    <s v="BOAMBEE"/>
    <s v="Fri 22/11/2019 18:24"/>
    <s v="Mon 18/11/2019 16:08"/>
    <s v="Thu 21/11/2019 16:10"/>
    <x v="232"/>
    <m/>
    <m/>
    <m/>
    <m/>
    <m/>
    <s v="EMAIL"/>
    <s v="SERVICEDESK@KEYCORP.NET"/>
    <s v="LUKE"/>
    <b v="0"/>
    <m/>
    <s v="REMOTE"/>
    <m/>
    <m/>
    <n v="-30.316235299999999"/>
    <n v="153.08651810000001"/>
    <s v="&lt;21&gt;&lt;/21&gt;&lt;83&gt;17577&lt;/83&gt;"/>
    <s v="T103PMOBILE"/>
    <n v="0"/>
    <n v="0"/>
  </r>
  <r>
    <s v="20191113124"/>
    <x v="1"/>
    <s v="50637800"/>
    <s v="01"/>
    <s v="42298585486462"/>
    <s v="50637800"/>
    <x v="5"/>
    <x v="0"/>
    <b v="0"/>
    <s v="THE RAFFLES HOTEL"/>
    <s v="6153"/>
    <x v="119"/>
    <m/>
    <s v="0893149000"/>
    <s v="F6"/>
    <m/>
    <m/>
    <m/>
    <n v="8007"/>
    <n v="6009"/>
    <n v="8007"/>
    <n v="1300"/>
    <s v="Monday "/>
    <m/>
    <s v="INSTALLED MOVE5000INT 28/10/2019 JOB[3207867]"/>
    <m/>
    <b v="0"/>
    <m/>
    <s v="NEW"/>
    <s v="WA"/>
    <m/>
    <d v="2019-11-18T16:14:42"/>
    <d v="2019-11-18T16:13:55"/>
    <d v="2019-11-18T16:22:17"/>
    <d v="2019-11-18T20:15:00"/>
    <n v="-180"/>
    <d v="2019-11-18T20:30:00"/>
    <n v="-180"/>
    <m/>
    <m/>
    <d v="2019-11-18T20:30:00"/>
    <n v="-180"/>
    <d v="2019-11-18T18:20:00"/>
    <n v="-180"/>
    <d v="2019-11-18T18:20:00"/>
    <n v="-180"/>
    <d v="2019-11-18T18:20:54"/>
    <m/>
    <b v="0"/>
    <b v="1"/>
    <m/>
    <b v="1"/>
    <m/>
    <m/>
    <m/>
    <b v="1"/>
    <m/>
    <b v="1"/>
    <m/>
    <b v="1"/>
    <b v="1"/>
    <m/>
    <m/>
    <n v="420"/>
    <n v="1896"/>
    <n v="5434"/>
    <n v="3"/>
    <n v="4"/>
    <n v="2"/>
    <n v="1"/>
    <b v="0"/>
    <m/>
    <m/>
    <m/>
    <m/>
    <m/>
    <m/>
    <m/>
    <m/>
    <m/>
    <m/>
    <m/>
    <m/>
    <m/>
    <m/>
    <n v="15"/>
    <s v="PROCOM PERTH: CRIAG SHAW"/>
    <s v="FDM MOVE5000INT"/>
    <s v="PINPAD OFFLINE"/>
    <s v="OTHERS - INCLUDE DETAILS IN CALL NOTES"/>
    <s v="CANCELLED"/>
    <s v="4 - SIGNIFICANT"/>
    <s v="ASSIGNED"/>
    <s v="67 71 CANNING BEACH RD"/>
    <s v=" "/>
    <s v="APPLECROSS"/>
    <s v="Fri 22/11/2019 18:24"/>
    <s v="Mon 18/11/2019 16:13"/>
    <s v="Mon 18/11/2019 20:15"/>
    <x v="233"/>
    <d v="2019-11-18T17:30:00"/>
    <m/>
    <d v="2019-11-18T17:30:00"/>
    <d v="2019-11-18T15:20:00"/>
    <d v="2019-11-18T15:20:00"/>
    <s v="EMAIL"/>
    <s v="JOBS@PROCOM.NET.AU"/>
    <s v="CRAIG SHAW"/>
    <b v="1"/>
    <s v="0405959928"/>
    <s v="METRO"/>
    <m/>
    <m/>
    <n v="-32.010938699999997"/>
    <n v="115.8509705"/>
    <s v="&lt;21/&gt;&lt;83/&gt;&lt;130&gt;FDC10&lt;/130&gt;&lt;38/&gt;&lt;71/&gt;&lt;40/&gt;&lt;41/&gt;&lt;68/&gt;&lt;46/&gt;&lt;72/&gt;&lt;73/&gt;&lt;74/&gt;&lt;75/&gt;&lt;76/&gt;&lt;77/&gt;&lt;58/&gt;&lt;59/&gt;&lt;60/&gt;&lt;61/&gt;&lt;62/&gt;&lt;63/&gt;&lt;64/&gt;&lt;65/&gt;&lt;66/&gt;&lt;131&gt;USB&lt;/131&gt;&lt;132&gt;PC-Eftpos&lt;/132&gt;"/>
    <s v="MOVE5000INT"/>
    <n v="1"/>
    <n v="0"/>
  </r>
  <r>
    <s v="20191113144"/>
    <x v="0"/>
    <s v="50628269"/>
    <s v="01"/>
    <s v="42298585405652"/>
    <s v="50628269"/>
    <x v="82"/>
    <x v="0"/>
    <b v="0"/>
    <s v="WA BRICKMATCH"/>
    <s v="6107"/>
    <x v="185"/>
    <m/>
    <s v="0893590035"/>
    <s v="XI"/>
    <m/>
    <m/>
    <m/>
    <n v="8005"/>
    <n v="6005"/>
    <n v="8005"/>
    <n v="-6005"/>
    <s v="Monday "/>
    <m/>
    <s v="INSTALLED XAC8006INT 15/11/2017 JOB[2789902]"/>
    <m/>
    <b v="0"/>
    <m/>
    <s v="NEW"/>
    <s v="WA"/>
    <m/>
    <d v="2019-11-18T16:32:58"/>
    <d v="2019-11-18T16:32:22"/>
    <d v="2019-11-18T17:16:17"/>
    <d v="2019-11-18T20:35:00"/>
    <n v="-180"/>
    <d v="2019-11-18T20:35:00"/>
    <n v="-180"/>
    <m/>
    <m/>
    <d v="2019-11-18T20:35:00"/>
    <n v="-180"/>
    <d v="2019-11-18T19:24:00"/>
    <n v="-180"/>
    <d v="2019-11-18T19:55:00"/>
    <n v="-180"/>
    <d v="2019-11-18T19:56:20"/>
    <m/>
    <b v="0"/>
    <b v="1"/>
    <m/>
    <b v="1"/>
    <m/>
    <m/>
    <m/>
    <b v="1"/>
    <m/>
    <b v="1"/>
    <m/>
    <b v="1"/>
    <b v="1"/>
    <n v="4"/>
    <m/>
    <n v="379"/>
    <n v="1456"/>
    <n v="5193"/>
    <n v="1"/>
    <n v="4"/>
    <n v="24"/>
    <n v="1"/>
    <b v="1"/>
    <m/>
    <m/>
    <m/>
    <m/>
    <m/>
    <m/>
    <m/>
    <m/>
    <m/>
    <m/>
    <m/>
    <m/>
    <m/>
    <m/>
    <m/>
    <s v="PROCOM PERTH CAR 5 : TERREN TUHI"/>
    <s v="XAC8006INT"/>
    <s v="2 FD COMMUNICATIONS"/>
    <s v="STUCK ON CONNECTING TO ECR"/>
    <s v="COMPLETE"/>
    <s v="4 - SIGNIFICANT"/>
    <s v="FSP ONSITE"/>
    <s v="27 HARDEY RD"/>
    <s v=" "/>
    <s v="WATTLE GROVE"/>
    <s v="Fri 22/11/2019 18:24"/>
    <s v="Mon 18/11/2019 16:32"/>
    <s v="Mon 18/11/2019 20:35"/>
    <x v="226"/>
    <d v="2019-11-18T17:35:00"/>
    <m/>
    <d v="2019-11-18T17:35:00"/>
    <d v="2019-11-18T16:24:00"/>
    <d v="2019-11-18T16:55:00"/>
    <s v="EMAIL"/>
    <s v="JOBS@PROCOM.NET.AU"/>
    <s v="ISAIAH KABERRY"/>
    <b v="1"/>
    <s v="0433542039"/>
    <s v="METRO"/>
    <m/>
    <m/>
    <n v="-31.994209999999999"/>
    <n v="115.99071000000001"/>
    <s v="&lt;21&gt;&lt;/21&gt;&lt;83&gt;30199&lt;/83&gt;&lt;38&gt;&lt;/38&gt;&lt;71&gt;&lt;/71&gt;&lt;40&gt;&lt;/40&gt;&lt;41&gt;&lt;/41&gt;&lt;68&gt;&lt;/68&gt;&lt;46&gt;&lt;/46&gt;&lt;72&gt;&lt;/72&gt;&lt;73&gt;&lt;/73&gt;&lt;74&gt;&lt;/74&gt;&lt;75&gt;&lt;/75&gt;&lt;76&gt;&lt;/76&gt;&lt;77&gt;&lt;/77&gt;&lt;58&gt;&lt;/58&gt;&lt;59&gt;&lt;/59&gt;&lt;60&gt;&lt;/60&gt;&lt;61&gt;&lt;/61&gt;&lt;62&gt;&lt;/62&gt;&lt;63&gt;&lt;/63&gt;&lt;64&gt;&lt;/64&gt;&lt;65&gt;&lt;/65&gt;&lt;66&gt;&lt;/66&gt;"/>
    <s v="XAC8006INT"/>
    <n v="1"/>
    <n v="0"/>
  </r>
  <r>
    <s v="20191113159"/>
    <x v="0"/>
    <s v="25199604"/>
    <s v="01"/>
    <s v="42298585372910"/>
    <s v="25199604"/>
    <x v="2"/>
    <x v="0"/>
    <b v="0"/>
    <s v="IFSUITES"/>
    <s v="3000"/>
    <x v="186"/>
    <m/>
    <s v="0388423001"/>
    <s v="F5"/>
    <m/>
    <m/>
    <m/>
    <n v="8003"/>
    <n v="320"/>
    <n v="8003"/>
    <n v="8003"/>
    <s v="Monday "/>
    <m/>
    <s v="UPGRADED TO MOVE5000 09/07/2019 JOB[3142682]"/>
    <m/>
    <b v="0"/>
    <m/>
    <s v="NEW"/>
    <s v="VIC"/>
    <m/>
    <d v="2019-11-18T16:38:29"/>
    <d v="2019-11-18T16:37:57"/>
    <d v="2019-11-19T11:08:20"/>
    <d v="2019-11-19T10:40:00"/>
    <n v="0"/>
    <m/>
    <m/>
    <m/>
    <m/>
    <m/>
    <m/>
    <m/>
    <m/>
    <m/>
    <m/>
    <d v="2019-11-19T11:08:53"/>
    <m/>
    <b v="0"/>
    <b v="1"/>
    <m/>
    <b v="1"/>
    <m/>
    <m/>
    <m/>
    <b v="1"/>
    <m/>
    <b v="1"/>
    <m/>
    <b v="1"/>
    <b v="1"/>
    <m/>
    <m/>
    <n v="419"/>
    <n v="1555"/>
    <n v="4066"/>
    <n v="1"/>
    <n v="4"/>
    <n v="2"/>
    <n v="1"/>
    <b v="1"/>
    <m/>
    <m/>
    <m/>
    <m/>
    <m/>
    <m/>
    <m/>
    <m/>
    <m/>
    <m/>
    <m/>
    <m/>
    <m/>
    <m/>
    <m/>
    <m/>
    <s v="FDM MOVE5000"/>
    <s v="PIN PAD"/>
    <s v="NOT CHARGING"/>
    <s v="COMPLETE"/>
    <s v="4 - SIGNIFICANT"/>
    <s v="ASSIGNED"/>
    <s v="647 LONSDALE STREET"/>
    <s v=" "/>
    <s v="MELBOURNE"/>
    <s v="Fri 22/11/2019 18:24"/>
    <s v="Mon 18/11/2019 16:37"/>
    <s v="Tue 19/11/2019 10:40"/>
    <x v="234"/>
    <m/>
    <m/>
    <m/>
    <m/>
    <m/>
    <s v="EMAIL"/>
    <s v="SERVICEDESK@KEYCORP.NET"/>
    <s v="LUKE"/>
    <b v="0"/>
    <m/>
    <s v="METRO"/>
    <m/>
    <m/>
    <n v="-37.815583699999998"/>
    <n v="144.9530742"/>
    <s v="&lt;21&gt;&lt;/21&gt;&lt;83&gt;&lt;/83&gt;&lt;130&gt;&lt;/130&gt;"/>
    <s v="MOVE5000"/>
    <n v="0"/>
    <n v="0"/>
  </r>
  <r>
    <s v="20191113167"/>
    <x v="0"/>
    <s v="50638122"/>
    <s v="01"/>
    <s v="42298585488799"/>
    <s v="50638122"/>
    <x v="83"/>
    <x v="0"/>
    <b v="0"/>
    <s v="AJP INDUSTRIAL SUPPLIES"/>
    <s v="4818"/>
    <x v="187"/>
    <m/>
    <s v="0749985299"/>
    <s v="F5"/>
    <m/>
    <m/>
    <m/>
    <n v="8006"/>
    <n v="320"/>
    <n v="8006"/>
    <n v="1377"/>
    <s v="Monday "/>
    <m/>
    <s v="INSTALLED MOVE5000 08/11/2019 JOB[3224819]"/>
    <m/>
    <b v="0"/>
    <m/>
    <s v="NEW"/>
    <s v="QLD"/>
    <m/>
    <d v="2019-11-18T16:40:27"/>
    <d v="2019-11-18T16:40:19"/>
    <d v="2019-11-18T16:48:13"/>
    <d v="2019-11-19T16:40:00"/>
    <n v="-60"/>
    <m/>
    <m/>
    <m/>
    <m/>
    <m/>
    <m/>
    <m/>
    <m/>
    <m/>
    <m/>
    <d v="2019-11-19T08:24:28"/>
    <m/>
    <b v="0"/>
    <b v="1"/>
    <m/>
    <b v="1"/>
    <m/>
    <m/>
    <m/>
    <b v="1"/>
    <m/>
    <b v="1"/>
    <m/>
    <b v="1"/>
    <b v="1"/>
    <m/>
    <m/>
    <n v="419"/>
    <n v="1250"/>
    <n v="4150"/>
    <n v="1"/>
    <n v="4"/>
    <n v="2"/>
    <n v="3"/>
    <b v="1"/>
    <m/>
    <m/>
    <m/>
    <m/>
    <m/>
    <m/>
    <m/>
    <m/>
    <m/>
    <m/>
    <m/>
    <m/>
    <m/>
    <m/>
    <m/>
    <m/>
    <s v="FDM MOVE5000"/>
    <s v="HOW DO I"/>
    <s v="MOTO"/>
    <s v="COMPLETE"/>
    <s v="4 - SIGNIFICANT"/>
    <s v="ASSIGNED"/>
    <s v="911-917 INGHAM RD"/>
    <s v=" "/>
    <s v="BOHLE"/>
    <s v="Fri 22/11/2019 18:24"/>
    <s v="Mon 18/11/2019 16:40"/>
    <s v="Tue 19/11/2019 16:40"/>
    <x v="235"/>
    <m/>
    <m/>
    <m/>
    <m/>
    <m/>
    <s v="EMAIL"/>
    <s v="SERVICEDESK@KEYCORP.NET"/>
    <s v="LUKE"/>
    <b v="0"/>
    <m/>
    <s v="PROVINCIAL"/>
    <m/>
    <m/>
    <n v="-19.261439299999999"/>
    <n v="146.71349380000001"/>
    <s v="&lt;21&gt;&lt;/21&gt;&lt;83&gt;&lt;/83&gt;&lt;130&gt;&lt;/130&gt;"/>
    <s v="MOVE5000"/>
    <n v="0"/>
    <n v="0"/>
  </r>
  <r>
    <s v="20191113185"/>
    <x v="0"/>
    <s v="25199604"/>
    <s v="01"/>
    <s v="42298585372910"/>
    <s v="25199604"/>
    <x v="2"/>
    <x v="0"/>
    <b v="0"/>
    <s v="IFSUITES"/>
    <s v="3000"/>
    <x v="186"/>
    <m/>
    <s v="0388423001"/>
    <s v="F5"/>
    <m/>
    <m/>
    <m/>
    <n v="8003"/>
    <n v="3332"/>
    <n v="8003"/>
    <n v="-3332"/>
    <s v="Monday "/>
    <m/>
    <s v="UPGRADED TO MOVE5000 09/07/2019 JOB[3142682]"/>
    <m/>
    <b v="0"/>
    <m/>
    <s v="NEW"/>
    <s v="VIC"/>
    <m/>
    <d v="2019-11-18T16:46:05"/>
    <d v="2019-11-18T16:45:01"/>
    <d v="2019-11-18T16:48:15"/>
    <d v="2019-11-19T10:45:00"/>
    <n v="0"/>
    <d v="2019-11-22T14:00:00"/>
    <n v="0"/>
    <m/>
    <m/>
    <d v="2019-11-22T14:00:00"/>
    <n v="0"/>
    <d v="2019-11-22T13:09:00"/>
    <n v="0"/>
    <d v="2019-11-22T13:25:00"/>
    <n v="0"/>
    <d v="2019-11-22T13:25:40"/>
    <m/>
    <b v="0"/>
    <b v="0"/>
    <n v="3"/>
    <b v="1"/>
    <n v="27"/>
    <m/>
    <m/>
    <b v="1"/>
    <m/>
    <b v="1"/>
    <m/>
    <b v="1"/>
    <b v="1"/>
    <n v="1"/>
    <m/>
    <n v="419"/>
    <n v="1555"/>
    <n v="4066"/>
    <n v="1"/>
    <n v="4"/>
    <n v="24"/>
    <n v="1"/>
    <b v="1"/>
    <m/>
    <m/>
    <m/>
    <m/>
    <m/>
    <m/>
    <m/>
    <m/>
    <m/>
    <m/>
    <m/>
    <m/>
    <m/>
    <m/>
    <m/>
    <s v="HI-TECH FIELD SERVICES: SUMEET CHAVAN"/>
    <s v="FDM MOVE5000"/>
    <s v="PIN PAD"/>
    <s v="NOT CHARGING"/>
    <s v="COMPLETE"/>
    <s v="4 - SIGNIFICANT"/>
    <s v="FSP ONSITE"/>
    <s v="647 LONSDALE STREET"/>
    <s v=" "/>
    <s v="MELBOURNE"/>
    <s v="Fri 22/11/2019 18:24"/>
    <s v="Mon 18/11/2019 16:45"/>
    <s v="Tue 19/11/2019 10:45"/>
    <x v="236"/>
    <d v="2019-11-22T14:00:00"/>
    <m/>
    <d v="2019-11-22T14:00:00"/>
    <d v="2019-11-22T13:09:00"/>
    <d v="2019-11-22T13:25:00"/>
    <s v="EMAIL"/>
    <s v="JOBS@HITECHFS.COM.AU"/>
    <s v="SUMEET CHAVAN"/>
    <b v="1"/>
    <s v="0430797315"/>
    <s v="METRO"/>
    <m/>
    <m/>
    <n v="-37.815583699999998"/>
    <n v="144.9530742"/>
    <s v="&lt;21&gt;&lt;/21&gt;&lt;83&gt;&lt;/83&gt;&lt;130&gt;&lt;/130&gt;"/>
    <s v="MOVE5000"/>
    <n v="1"/>
    <n v="0"/>
  </r>
  <r>
    <s v="20191113193"/>
    <x v="0"/>
    <s v="50628300"/>
    <s v="01"/>
    <s v="42298585405884"/>
    <s v="50628300"/>
    <x v="84"/>
    <x v="0"/>
    <b v="0"/>
    <s v="GREAT BEGINNINGS HALLS HEAD_x0009_"/>
    <s v="6210"/>
    <x v="188"/>
    <m/>
    <s v="0755815396"/>
    <s v="XM"/>
    <m/>
    <m/>
    <m/>
    <n v="8008"/>
    <n v="6210"/>
    <n v="8008"/>
    <n v="-6210"/>
    <s v="Monday "/>
    <m/>
    <s v="INSTALLED T103PMOBILE 24/10/2017 JOB[2790599]"/>
    <m/>
    <b v="0"/>
    <m/>
    <s v="NEW"/>
    <s v="WA"/>
    <m/>
    <d v="2019-11-18T16:52:14"/>
    <d v="2019-11-18T16:51:37"/>
    <d v="2019-11-18T17:03:42"/>
    <d v="2019-11-21T16:55:00"/>
    <n v="-180"/>
    <d v="2019-11-21T13:00:00"/>
    <n v="-180"/>
    <m/>
    <m/>
    <d v="2019-11-21T16:55:00"/>
    <n v="-180"/>
    <d v="2019-11-21T11:45:00"/>
    <n v="-180"/>
    <d v="2019-11-21T12:15:00"/>
    <n v="-180"/>
    <d v="2019-11-21T12:13:40"/>
    <m/>
    <b v="0"/>
    <b v="1"/>
    <m/>
    <b v="1"/>
    <m/>
    <m/>
    <m/>
    <b v="1"/>
    <m/>
    <b v="1"/>
    <m/>
    <b v="1"/>
    <b v="1"/>
    <n v="1"/>
    <m/>
    <n v="354"/>
    <n v="1455"/>
    <n v="4157"/>
    <n v="1"/>
    <n v="4"/>
    <n v="24"/>
    <n v="4"/>
    <b v="1"/>
    <m/>
    <m/>
    <m/>
    <m/>
    <m/>
    <m/>
    <m/>
    <m/>
    <m/>
    <m/>
    <m/>
    <m/>
    <m/>
    <m/>
    <m/>
    <s v="MANDURAH IT"/>
    <s v="T103PMOBILE"/>
    <s v="1 FD HARDWARE"/>
    <s v="POWER - NOT CHARGING"/>
    <s v="COMPLETE"/>
    <s v="4 - SIGNIFICANT"/>
    <s v="FSP ONSITE"/>
    <s v="15 WALTHAM ST"/>
    <s v=" "/>
    <s v="HALLS HEAD"/>
    <s v="Fri 22/11/2019 18:24"/>
    <s v="Mon 18/11/2019 16:51"/>
    <s v="Thu 21/11/2019 16:55"/>
    <x v="237"/>
    <d v="2019-11-21T10:00:00"/>
    <m/>
    <d v="2019-11-21T13:55:00"/>
    <d v="2019-11-21T08:45:00"/>
    <d v="2019-11-21T09:15:00"/>
    <s v="EMAIL"/>
    <s v="MANDURAHS.I.T@GMAIL.COM"/>
    <s v="BRIAN BARKER"/>
    <b v="1"/>
    <s v="0447002251"/>
    <s v="REMOTE"/>
    <m/>
    <m/>
    <n v="-32.548997"/>
    <n v="115.701142"/>
    <s v="&lt;21&gt;&lt;/21&gt;&lt;83&gt;30219&lt;/83&gt;"/>
    <s v="T103PMOBILE"/>
    <n v="1"/>
    <n v="0"/>
  </r>
  <r>
    <s v="20191113222"/>
    <x v="0"/>
    <s v="50628269"/>
    <s v="01"/>
    <s v="42298585405652"/>
    <s v="50628269"/>
    <x v="82"/>
    <x v="0"/>
    <b v="0"/>
    <s v="WA BRICKMATCH"/>
    <s v="6107"/>
    <x v="185"/>
    <m/>
    <s v="0893590035"/>
    <s v="XI"/>
    <m/>
    <m/>
    <m/>
    <n v="8004"/>
    <n v="320"/>
    <n v="8004"/>
    <n v="8004"/>
    <s v="Monday "/>
    <m/>
    <s v="INSTALLED XAC8006INT 15/11/2017 JOB[2789902]"/>
    <m/>
    <b v="0"/>
    <m/>
    <s v="NEW"/>
    <s v="WA"/>
    <m/>
    <d v="2019-11-18T17:12:44"/>
    <d v="2019-11-18T17:12:24"/>
    <d v="2019-11-18T17:22:55"/>
    <d v="2019-11-19T11:15:00"/>
    <n v="-180"/>
    <m/>
    <m/>
    <m/>
    <m/>
    <m/>
    <m/>
    <m/>
    <m/>
    <m/>
    <m/>
    <d v="2019-11-18T17:23:44"/>
    <m/>
    <b v="0"/>
    <b v="1"/>
    <m/>
    <b v="1"/>
    <m/>
    <m/>
    <m/>
    <b v="1"/>
    <m/>
    <b v="1"/>
    <m/>
    <b v="1"/>
    <b v="1"/>
    <m/>
    <m/>
    <n v="379"/>
    <n v="1456"/>
    <n v="5193"/>
    <n v="1"/>
    <n v="4"/>
    <n v="2"/>
    <n v="1"/>
    <b v="1"/>
    <m/>
    <m/>
    <m/>
    <m/>
    <m/>
    <m/>
    <m/>
    <m/>
    <m/>
    <m/>
    <m/>
    <m/>
    <m/>
    <m/>
    <m/>
    <m/>
    <s v="XAC8006INT"/>
    <s v="2 FD COMMUNICATIONS"/>
    <s v="STUCK ON CONNECTING TO ECR"/>
    <s v="COMPLETE"/>
    <s v="4 - SIGNIFICANT"/>
    <s v="ASSIGNED"/>
    <s v="27 HARDEY RD"/>
    <s v=" "/>
    <s v="WATTLE GROVE"/>
    <s v="Fri 22/11/2019 18:24"/>
    <s v="Mon 18/11/2019 17:12"/>
    <s v="Tue 19/11/2019 11:15"/>
    <x v="238"/>
    <m/>
    <m/>
    <m/>
    <m/>
    <m/>
    <s v="EMAIL"/>
    <s v="SERVICEDESK@KEYCORP.NET"/>
    <s v="LUKE"/>
    <b v="0"/>
    <m/>
    <s v="METRO"/>
    <m/>
    <m/>
    <n v="-31.994209999999999"/>
    <n v="115.99071000000001"/>
    <s v="&lt;21&gt;&lt;/21&gt;&lt;83&gt;30199&lt;/83&gt;&lt;38&gt;&lt;/38&gt;&lt;71&gt;&lt;/71&gt;&lt;40&gt;&lt;/40&gt;&lt;41&gt;&lt;/41&gt;&lt;68&gt;&lt;/68&gt;&lt;46&gt;&lt;/46&gt;&lt;72&gt;&lt;/72&gt;&lt;73&gt;&lt;/73&gt;&lt;74&gt;&lt;/74&gt;&lt;75&gt;&lt;/75&gt;&lt;76&gt;&lt;/76&gt;&lt;77&gt;&lt;/77&gt;&lt;58&gt;&lt;/58&gt;&lt;59&gt;&lt;/59&gt;&lt;60&gt;&lt;/60&gt;&lt;61&gt;&lt;/61&gt;&lt;62&gt;&lt;/62&gt;&lt;63&gt;&lt;/63&gt;&lt;64&gt;&lt;/64&gt;&lt;65&gt;&lt;/65&gt;&lt;66&gt;&lt;/66&gt;"/>
    <s v="XAC8006INT"/>
    <n v="0"/>
    <n v="0"/>
  </r>
  <r>
    <s v="20191113227"/>
    <x v="0"/>
    <s v="50621801"/>
    <s v="01"/>
    <s v="42298585350940"/>
    <s v="50621801"/>
    <x v="2"/>
    <x v="0"/>
    <b v="0"/>
    <s v="HIDDEN VALLEY GOLF AND COUNTRY CLUB INC"/>
    <s v="3756"/>
    <x v="189"/>
    <m/>
    <s v="0357830200"/>
    <s v="XM"/>
    <m/>
    <m/>
    <m/>
    <n v="8010"/>
    <n v="320"/>
    <n v="8010"/>
    <n v="8010"/>
    <s v="Monday 09:00-20:00"/>
    <m/>
    <s v="INSTALLED T103PMOBILE 07/11/2014 JOB[1984240]"/>
    <m/>
    <b v="0"/>
    <m/>
    <s v="NEW"/>
    <s v="VIC"/>
    <m/>
    <d v="2019-11-18T17:14:06"/>
    <d v="2019-11-18T17:13:43"/>
    <d v="2019-11-18T17:20:41"/>
    <d v="2019-11-19T10:15:00"/>
    <n v="0"/>
    <m/>
    <m/>
    <m/>
    <m/>
    <m/>
    <m/>
    <m/>
    <m/>
    <m/>
    <m/>
    <d v="2019-11-18T17:21:12"/>
    <m/>
    <b v="0"/>
    <b v="1"/>
    <m/>
    <b v="1"/>
    <m/>
    <m/>
    <m/>
    <b v="1"/>
    <m/>
    <b v="1"/>
    <m/>
    <b v="1"/>
    <b v="1"/>
    <m/>
    <m/>
    <n v="354"/>
    <n v="1459"/>
    <n v="4183"/>
    <n v="1"/>
    <n v="4"/>
    <n v="2"/>
    <n v="1"/>
    <b v="1"/>
    <m/>
    <m/>
    <m/>
    <m/>
    <m/>
    <m/>
    <m/>
    <m/>
    <m/>
    <m/>
    <m/>
    <m/>
    <m/>
    <m/>
    <m/>
    <m/>
    <s v="T103PMOBILE"/>
    <s v="5 FD MISC"/>
    <s v="TRANSFER TO MERCHANT SERVICES"/>
    <s v="COMPLETE"/>
    <s v="4 - SIGNIFICANT"/>
    <s v="ASSIGNED"/>
    <s v="189 HIDDEN VALLEY BLV"/>
    <s v=" "/>
    <s v="WALLAN"/>
    <s v="Fri 22/11/2019 18:24"/>
    <s v="Mon 18/11/2019 17:13"/>
    <s v="Tue 19/11/2019 10:15"/>
    <x v="239"/>
    <m/>
    <m/>
    <m/>
    <m/>
    <m/>
    <s v="EMAIL"/>
    <s v="SERVICEDESK@KEYCORP.NET"/>
    <s v="LUKE"/>
    <b v="0"/>
    <m/>
    <s v="METRO"/>
    <m/>
    <m/>
    <n v="-37.392254999999999"/>
    <n v="144.99612099999999"/>
    <s v="&lt;21&gt;&lt;/21&gt;&lt;83&gt;14675&lt;/83&gt;"/>
    <s v="T103PMOBILE"/>
    <n v="0"/>
    <n v="0"/>
  </r>
  <r>
    <s v="20191113458"/>
    <x v="0"/>
    <s v="50637250"/>
    <s v="01"/>
    <s v="42298585482263"/>
    <s v="50637250"/>
    <x v="85"/>
    <x v="0"/>
    <b v="0"/>
    <s v="KW INVESTMENTS NSW PTY LTD"/>
    <s v="2372"/>
    <x v="190"/>
    <m/>
    <s v="0427546684"/>
    <s v="F5"/>
    <m/>
    <m/>
    <m/>
    <n v="8004"/>
    <n v="320"/>
    <n v="8004"/>
    <n v="8004"/>
    <s v="Tuesday "/>
    <m/>
    <s v="INSTALLED MOVE5000 04/09/2019 JOB[3182734]"/>
    <m/>
    <b v="0"/>
    <m/>
    <s v="NEW"/>
    <s v="NSW"/>
    <m/>
    <d v="2019-11-19T09:01:37"/>
    <d v="2019-11-19T09:01:28"/>
    <d v="2019-11-19T09:11:55"/>
    <d v="2019-11-22T09:05:00"/>
    <n v="0"/>
    <m/>
    <m/>
    <m/>
    <m/>
    <m/>
    <m/>
    <m/>
    <m/>
    <m/>
    <m/>
    <d v="2019-11-19T09:12:51"/>
    <m/>
    <b v="0"/>
    <b v="1"/>
    <m/>
    <b v="1"/>
    <m/>
    <m/>
    <m/>
    <b v="1"/>
    <m/>
    <b v="1"/>
    <m/>
    <b v="1"/>
    <b v="1"/>
    <m/>
    <m/>
    <n v="419"/>
    <n v="1250"/>
    <n v="3703"/>
    <n v="1"/>
    <n v="4"/>
    <n v="2"/>
    <n v="4"/>
    <b v="1"/>
    <m/>
    <m/>
    <m/>
    <m/>
    <m/>
    <m/>
    <m/>
    <m/>
    <m/>
    <m/>
    <m/>
    <m/>
    <m/>
    <m/>
    <m/>
    <m/>
    <s v="FDM MOVE5000"/>
    <s v="HOW DO I"/>
    <s v="SETTLEMENT"/>
    <s v="COMPLETE"/>
    <s v="4 - SIGNIFICANT"/>
    <s v="ASSIGNED"/>
    <s v="226 ROUSE ST"/>
    <s v=" "/>
    <s v="TENTERFIELD"/>
    <s v="Fri 22/11/2019 18:24"/>
    <s v="Tue 19/11/2019 09:01"/>
    <s v="Fri 22/11/2019 09:05"/>
    <x v="240"/>
    <m/>
    <m/>
    <m/>
    <m/>
    <m/>
    <s v="EMAIL"/>
    <s v="SERVICEDESK@KEYCORP.NET"/>
    <s v="LUKE"/>
    <b v="0"/>
    <m/>
    <s v="REMOTE"/>
    <m/>
    <m/>
    <n v="-29.0549049"/>
    <n v="152.0186684"/>
    <s v="&lt;21&gt;&lt;/21&gt;&lt;83&gt;&lt;/83&gt;&lt;130&gt;&lt;/130&gt;"/>
    <s v="MOVE5000"/>
    <n v="0"/>
    <n v="0"/>
  </r>
  <r>
    <s v="20191113532"/>
    <x v="0"/>
    <s v="50635331"/>
    <s v="01"/>
    <s v="42298585465284"/>
    <s v="50635331"/>
    <x v="30"/>
    <x v="0"/>
    <b v="0"/>
    <s v="CAMDEN PRIMARY SCHOOL PARENTS AND CITIZENS ASSOC"/>
    <s v="2570"/>
    <x v="74"/>
    <m/>
    <s v="0422294662"/>
    <s v="F5"/>
    <m/>
    <m/>
    <m/>
    <n v="8007"/>
    <n v="320"/>
    <n v="8007"/>
    <n v="8007"/>
    <s v="Tuesday "/>
    <m/>
    <s v="INSTALLED MOVE5000 24/04/2019 JOB[3104510]"/>
    <m/>
    <b v="0"/>
    <m/>
    <s v="NEW"/>
    <s v="NSW"/>
    <m/>
    <d v="2019-11-19T10:11:06"/>
    <d v="2019-11-19T09:43:29"/>
    <d v="2019-11-19T10:18:14"/>
    <d v="2019-11-19T13:45:00"/>
    <n v="0"/>
    <m/>
    <m/>
    <m/>
    <m/>
    <m/>
    <m/>
    <m/>
    <m/>
    <m/>
    <m/>
    <d v="2019-11-19T10:18:40"/>
    <m/>
    <b v="0"/>
    <b v="1"/>
    <m/>
    <b v="1"/>
    <m/>
    <m/>
    <m/>
    <b v="1"/>
    <m/>
    <b v="1"/>
    <m/>
    <b v="1"/>
    <b v="1"/>
    <m/>
    <m/>
    <n v="419"/>
    <n v="1250"/>
    <n v="4406"/>
    <n v="1"/>
    <n v="4"/>
    <n v="2"/>
    <n v="1"/>
    <b v="1"/>
    <m/>
    <m/>
    <m/>
    <m/>
    <m/>
    <m/>
    <m/>
    <m/>
    <m/>
    <m/>
    <m/>
    <m/>
    <m/>
    <m/>
    <m/>
    <m/>
    <s v="FDM MOVE5000"/>
    <s v="HOW DO I"/>
    <s v="TRANSFER TO CLIENT - ACCOUNT ENQUIRY"/>
    <s v="COMPLETE"/>
    <s v="4 - SIGNIFICANT"/>
    <s v="ASSIGNED"/>
    <s v="JOHN ST"/>
    <s v=" "/>
    <s v="CAMDEN"/>
    <s v="Fri 22/11/2019 18:24"/>
    <s v="Tue 19/11/2019 09:43"/>
    <s v="Tue 19/11/2019 13:45"/>
    <x v="241"/>
    <m/>
    <m/>
    <m/>
    <m/>
    <m/>
    <s v="EMAIL"/>
    <s v="SERVICEDESK@KEYCORP.NET"/>
    <s v="LUKE"/>
    <b v="0"/>
    <m/>
    <s v="METRO"/>
    <m/>
    <m/>
    <n v="-34.053575799999997"/>
    <n v="150.69521660000001"/>
    <s v="&lt;21&gt;&lt;/21&gt;&lt;83&gt;&lt;/83&gt;"/>
    <s v="MOVE5000"/>
    <n v="0"/>
    <n v="0"/>
  </r>
  <r>
    <s v="20191113535"/>
    <x v="0"/>
    <s v="99400"/>
    <s v="01"/>
    <s v="DEFAULT"/>
    <s v="99400"/>
    <x v="2"/>
    <x v="0"/>
    <b v="0"/>
    <s v="INGENICO INTERNATIONAL "/>
    <s v="2085"/>
    <x v="3"/>
    <m/>
    <s v="02 9997 0930"/>
    <s v="FD"/>
    <m/>
    <m/>
    <m/>
    <n v="8001"/>
    <n v="320"/>
    <n v="8001"/>
    <n v="8001"/>
    <s v="Tuesday 09:00-17:30"/>
    <m/>
    <s v="INSTALLED VX570 08/08/2009 JOB[1043076]"/>
    <m/>
    <b v="0"/>
    <m/>
    <s v="NEW"/>
    <s v="NSW"/>
    <m/>
    <d v="2019-11-19T09:50:00"/>
    <d v="2019-11-19T09:45:58"/>
    <d v="2019-11-19T09:50:45"/>
    <d v="2019-11-19T13:45:00"/>
    <n v="0"/>
    <m/>
    <m/>
    <m/>
    <m/>
    <m/>
    <m/>
    <m/>
    <m/>
    <m/>
    <m/>
    <d v="2019-11-19T09:51:27"/>
    <m/>
    <b v="0"/>
    <b v="1"/>
    <m/>
    <b v="1"/>
    <m/>
    <m/>
    <m/>
    <b v="1"/>
    <m/>
    <b v="1"/>
    <m/>
    <b v="1"/>
    <b v="1"/>
    <m/>
    <m/>
    <n v="212"/>
    <n v="1459"/>
    <n v="4183"/>
    <n v="1"/>
    <n v="4"/>
    <n v="2"/>
    <n v="1"/>
    <b v="1"/>
    <m/>
    <m/>
    <m/>
    <m/>
    <m/>
    <m/>
    <m/>
    <m/>
    <m/>
    <m/>
    <m/>
    <m/>
    <m/>
    <m/>
    <m/>
    <m/>
    <s v="VX570"/>
    <s v="5 FD MISC"/>
    <s v="TRANSFER TO MERCHANT SERVICES"/>
    <s v="COMPLETE"/>
    <s v="4 - SIGNIFICANT"/>
    <s v="ASSIGNED"/>
    <s v="SUITE 1/3 MINNA CLOSE "/>
    <m/>
    <s v="BELROSE "/>
    <s v="Fri 22/11/2019 18:24"/>
    <s v="Tue 19/11/2019 09:45"/>
    <s v="Tue 19/11/2019 13:45"/>
    <x v="241"/>
    <m/>
    <m/>
    <m/>
    <m/>
    <m/>
    <s v="EMAIL"/>
    <s v="SERVICEDESK@KEYCORP.NET"/>
    <s v="LUKE"/>
    <b v="0"/>
    <m/>
    <s v="METRO"/>
    <m/>
    <m/>
    <n v="-33.703378299999997"/>
    <n v="151.2086505"/>
    <s v="&lt;21&gt;&lt;/21&gt;&lt;83&gt;&lt;/83&gt;&lt;130&gt;&lt;/130&gt;"/>
    <s v="MISC"/>
    <n v="0"/>
    <n v="0"/>
  </r>
  <r>
    <s v="20191113550"/>
    <x v="1"/>
    <s v="50636131"/>
    <s v="01"/>
    <s v="42298585472553"/>
    <s v="50636131"/>
    <x v="6"/>
    <x v="0"/>
    <b v="0"/>
    <s v="KONIHO PTY LTD"/>
    <s v="3121"/>
    <x v="191"/>
    <m/>
    <s v="0499156648"/>
    <s v="F5"/>
    <m/>
    <m/>
    <m/>
    <n v="8009"/>
    <n v="320"/>
    <n v="8009"/>
    <n v="8009"/>
    <s v="Tuesday "/>
    <m/>
    <s v="INSTALLED MOVE5000 21/06/2019 JOB[3137065]"/>
    <m/>
    <b v="0"/>
    <m/>
    <s v="NEW"/>
    <s v="VIC"/>
    <m/>
    <d v="2019-11-19T09:53:33"/>
    <d v="2019-11-19T09:53:14"/>
    <d v="2019-11-19T09:57:29"/>
    <d v="2019-11-19T13:55:00"/>
    <n v="0"/>
    <m/>
    <m/>
    <m/>
    <m/>
    <m/>
    <m/>
    <m/>
    <m/>
    <m/>
    <m/>
    <d v="2019-11-19T09:57:54"/>
    <m/>
    <b v="0"/>
    <b v="1"/>
    <m/>
    <b v="1"/>
    <m/>
    <m/>
    <m/>
    <b v="1"/>
    <m/>
    <b v="1"/>
    <m/>
    <b v="1"/>
    <b v="1"/>
    <m/>
    <m/>
    <n v="419"/>
    <n v="1250"/>
    <n v="3703"/>
    <n v="1"/>
    <n v="4"/>
    <n v="2"/>
    <n v="1"/>
    <b v="1"/>
    <m/>
    <m/>
    <m/>
    <m/>
    <m/>
    <m/>
    <m/>
    <m/>
    <m/>
    <m/>
    <m/>
    <m/>
    <m/>
    <m/>
    <m/>
    <m/>
    <s v="FDM MOVE5000"/>
    <s v="HOW DO I"/>
    <s v="SETTLEMENT"/>
    <s v="COMPLETE"/>
    <s v="4 - SIGNIFICANT"/>
    <s v="ASSIGNED"/>
    <s v="108 CHESTNUT ST"/>
    <s v=" "/>
    <s v="CREMORNE"/>
    <s v="Fri 22/11/2019 18:24"/>
    <s v="Tue 19/11/2019 09:53"/>
    <s v="Tue 19/11/2019 13:55"/>
    <x v="242"/>
    <m/>
    <m/>
    <m/>
    <m/>
    <m/>
    <s v="EMAIL"/>
    <s v="SERVICEDESK@KEYCORP.NET"/>
    <s v="LUKE"/>
    <b v="0"/>
    <m/>
    <s v="METRO"/>
    <m/>
    <m/>
    <n v="-37.829608200000003"/>
    <n v="144.9950685"/>
    <s v="&lt;21&gt;&lt;/21&gt;&lt;83&gt;&lt;/83&gt;"/>
    <s v="MOVE5000"/>
    <n v="0"/>
    <n v="0"/>
  </r>
  <r>
    <s v="20191113560"/>
    <x v="0"/>
    <s v="50632664"/>
    <s v="01"/>
    <s v="42298585440873"/>
    <s v="50632664"/>
    <x v="2"/>
    <x v="0"/>
    <b v="0"/>
    <s v="FANCY FILLINGS"/>
    <s v="3844"/>
    <x v="192"/>
    <m/>
    <s v="0422884660"/>
    <s v="F7"/>
    <m/>
    <m/>
    <m/>
    <n v="8005"/>
    <n v="320"/>
    <n v="8005"/>
    <n v="8005"/>
    <s v="Tuesday 09:30-17:30"/>
    <m/>
    <s v="INSTALLED MOVE5000INT 01/11/2018 JOB[3010275]"/>
    <m/>
    <b v="0"/>
    <m/>
    <s v="NEW"/>
    <s v="VIC"/>
    <m/>
    <d v="2019-11-19T09:58:59"/>
    <d v="2019-11-19T09:57:55"/>
    <d v="2019-11-19T10:05:20"/>
    <d v="2019-11-22T10:00:00"/>
    <n v="0"/>
    <m/>
    <m/>
    <m/>
    <m/>
    <m/>
    <m/>
    <m/>
    <m/>
    <m/>
    <m/>
    <d v="2019-11-19T10:05:49"/>
    <m/>
    <b v="0"/>
    <b v="1"/>
    <m/>
    <b v="1"/>
    <m/>
    <m/>
    <m/>
    <b v="1"/>
    <m/>
    <b v="1"/>
    <m/>
    <b v="1"/>
    <b v="1"/>
    <m/>
    <m/>
    <n v="441"/>
    <n v="1555"/>
    <n v="5370"/>
    <n v="1"/>
    <n v="4"/>
    <n v="2"/>
    <n v="4"/>
    <b v="1"/>
    <m/>
    <m/>
    <m/>
    <m/>
    <m/>
    <m/>
    <m/>
    <m/>
    <m/>
    <m/>
    <m/>
    <m/>
    <m/>
    <m/>
    <m/>
    <m/>
    <s v="FDM MOVE5000 POSGATE"/>
    <s v="PIN PAD"/>
    <s v="STUCK TRANSACTION"/>
    <s v="COMPLETE"/>
    <s v="4 - SIGNIFICANT"/>
    <s v="ASSIGNED"/>
    <s v="SHOP 22A 188 FRANKLIN ST"/>
    <s v="STOCKLAND TRARALGON"/>
    <s v="TRARALGON"/>
    <s v="Fri 22/11/2019 18:24"/>
    <s v="Tue 19/11/2019 09:57"/>
    <s v="Fri 22/11/2019 10:00"/>
    <x v="243"/>
    <m/>
    <m/>
    <m/>
    <m/>
    <m/>
    <s v="EMAIL"/>
    <s v="SERVICEDESK@KEYCORP.NET"/>
    <s v="LUKE"/>
    <b v="0"/>
    <m/>
    <s v="REMOTE"/>
    <m/>
    <m/>
    <n v="-38.194978999999996"/>
    <n v="146.5398016"/>
    <s v="&lt;21&gt;&lt;/21&gt;&lt;83&gt;&lt;/83&gt;&lt;38&gt;&lt;/38&gt;&lt;71&gt;&lt;/71&gt;&lt;40&gt;&lt;/40&gt;&lt;41&gt;&lt;/41&gt;&lt;68&gt;&lt;/68&gt;&lt;46&gt;&lt;/46&gt;&lt;72&gt;&lt;/72&gt;&lt;73&gt;&lt;/73&gt;&lt;74&gt;&lt;/74&gt;&lt;75&gt;&lt;/75&gt;&lt;76&gt;&lt;/76&gt;&lt;77&gt;&lt;/77&gt;&lt;58&gt;&lt;/58&gt;&lt;59&gt;&lt;/59&gt;&lt;60&gt;&lt;/60&gt;&lt;61&gt;&lt;/61&gt;&lt;62&gt;&lt;/62&gt;&lt;63&gt;&lt;/63&gt;&lt;64&gt;&lt;/64&gt;&lt;65&gt;&lt;/65&gt;&lt;66&gt;&lt;/66&gt;"/>
    <s v="MOVE5000POS"/>
    <n v="0"/>
    <n v="0"/>
  </r>
  <r>
    <s v="20191113567"/>
    <x v="1"/>
    <s v="50636131"/>
    <s v="01"/>
    <s v="42298585472553"/>
    <s v="50636131"/>
    <x v="6"/>
    <x v="0"/>
    <b v="0"/>
    <s v="KONIHO PTY LTD"/>
    <s v="3121"/>
    <x v="191"/>
    <m/>
    <s v="0499156648"/>
    <s v="F5"/>
    <m/>
    <m/>
    <m/>
    <n v="8008"/>
    <n v="320"/>
    <n v="8008"/>
    <n v="8008"/>
    <s v="Tuesday "/>
    <m/>
    <s v="INSTALLED MOVE5000 21/06/2019 JOB[3137065]"/>
    <m/>
    <b v="0"/>
    <m/>
    <s v="NEW"/>
    <s v="VIC"/>
    <m/>
    <d v="2019-11-19T10:01:23"/>
    <d v="2019-11-19T10:01:14"/>
    <d v="2019-11-19T10:21:58"/>
    <d v="2019-11-19T14:05:00"/>
    <n v="0"/>
    <m/>
    <m/>
    <m/>
    <m/>
    <m/>
    <m/>
    <m/>
    <m/>
    <m/>
    <m/>
    <d v="2019-11-19T10:22:35"/>
    <m/>
    <b v="0"/>
    <b v="1"/>
    <m/>
    <b v="1"/>
    <m/>
    <m/>
    <m/>
    <b v="1"/>
    <m/>
    <b v="1"/>
    <m/>
    <b v="1"/>
    <b v="1"/>
    <m/>
    <m/>
    <n v="419"/>
    <n v="1250"/>
    <n v="3703"/>
    <n v="1"/>
    <n v="4"/>
    <n v="2"/>
    <n v="1"/>
    <b v="1"/>
    <m/>
    <m/>
    <m/>
    <m/>
    <m/>
    <m/>
    <m/>
    <m/>
    <m/>
    <m/>
    <m/>
    <m/>
    <m/>
    <m/>
    <m/>
    <m/>
    <s v="FDM MOVE5000"/>
    <s v="HOW DO I"/>
    <s v="SETTLEMENT"/>
    <s v="COMPLETE"/>
    <s v="4 - SIGNIFICANT"/>
    <s v="ASSIGNED"/>
    <s v="108 CHESTNUT ST"/>
    <s v=" "/>
    <s v="CREMORNE"/>
    <s v="Fri 22/11/2019 18:24"/>
    <s v="Tue 19/11/2019 10:01"/>
    <s v="Tue 19/11/2019 14:05"/>
    <x v="244"/>
    <m/>
    <m/>
    <m/>
    <m/>
    <m/>
    <s v="EMAIL"/>
    <s v="SERVICEDESK@KEYCORP.NET"/>
    <s v="LUKE"/>
    <b v="0"/>
    <m/>
    <s v="METRO"/>
    <m/>
    <m/>
    <n v="-37.829608200000003"/>
    <n v="144.9950685"/>
    <s v="&lt;21&gt;&lt;/21&gt;&lt;83&gt;&lt;/83&gt;"/>
    <s v="MOVE5000"/>
    <n v="0"/>
    <n v="0"/>
  </r>
  <r>
    <s v="20191113582"/>
    <x v="0"/>
    <s v="99400"/>
    <s v="01"/>
    <s v="DEFAULT"/>
    <s v="99400"/>
    <x v="8"/>
    <x v="1"/>
    <b v="0"/>
    <s v="INGENICO INTERNATIONAL "/>
    <s v="2085"/>
    <x v="3"/>
    <m/>
    <s v="02 9997 0930"/>
    <s v="FD"/>
    <m/>
    <m/>
    <m/>
    <n v="8002"/>
    <n v="320"/>
    <n v="8002"/>
    <n v="8002"/>
    <m/>
    <s v="HANGUPCALL"/>
    <m/>
    <m/>
    <b v="0"/>
    <m/>
    <s v="NEW"/>
    <s v="NSW"/>
    <m/>
    <d v="2019-11-19T10:06:14"/>
    <d v="2019-11-19T10:06:14"/>
    <d v="2019-11-19T10:06:14"/>
    <m/>
    <m/>
    <m/>
    <m/>
    <m/>
    <m/>
    <m/>
    <m/>
    <d v="2019-11-19T10:06:14"/>
    <n v="0"/>
    <d v="2019-11-19T10:06:14"/>
    <n v="0"/>
    <d v="2019-11-19T10:06:14"/>
    <m/>
    <b v="0"/>
    <b v="1"/>
    <m/>
    <b v="1"/>
    <m/>
    <m/>
    <m/>
    <b v="1"/>
    <m/>
    <b v="0"/>
    <m/>
    <b v="0"/>
    <b v="1"/>
    <m/>
    <m/>
    <n v="196"/>
    <n v="1235"/>
    <n v="3576"/>
    <n v="1"/>
    <n v="4"/>
    <n v="1"/>
    <n v="1"/>
    <b v="1"/>
    <m/>
    <m/>
    <m/>
    <m/>
    <m/>
    <m/>
    <m/>
    <m/>
    <m/>
    <m/>
    <m/>
    <m/>
    <m/>
    <m/>
    <m/>
    <m/>
    <s v="HANG UP"/>
    <s v="HANG UP."/>
    <s v="HANG UP."/>
    <s v="COMPLETE"/>
    <s v="4 - SIGNIFICANT"/>
    <s v="NEW"/>
    <s v="SUITE 1/3 MINNA CLOSE "/>
    <m/>
    <s v="BELROSE "/>
    <s v="Fri 22/11/2019 18:24"/>
    <s v="Tue 19/11/2019 10:06"/>
    <m/>
    <x v="14"/>
    <m/>
    <m/>
    <m/>
    <d v="2019-11-19T10:06:14"/>
    <d v="2019-11-19T10:06:14"/>
    <s v="EMAIL"/>
    <s v="SERVICEDESK@KEYCORP.NET"/>
    <s v="LUKE"/>
    <b v="0"/>
    <m/>
    <s v="METRO"/>
    <m/>
    <m/>
    <n v="-33.703378299999997"/>
    <n v="151.2086505"/>
    <s v="&lt;21&gt;&lt;/21&gt;&lt;83&gt;&lt;/83&gt;&lt;130&gt;&lt;/130&gt;"/>
    <s v="MISC"/>
    <n v="0"/>
    <n v="0"/>
  </r>
  <r>
    <s v="20191113606"/>
    <x v="0"/>
    <s v="50621801"/>
    <s v="01"/>
    <s v="42298585350940"/>
    <s v="50621801"/>
    <x v="2"/>
    <x v="0"/>
    <b v="0"/>
    <s v="HIDDEN VALLEY GOLF AND COUNTRY CLUB INC"/>
    <s v="3756"/>
    <x v="189"/>
    <m/>
    <s v="0357830200"/>
    <s v="XM"/>
    <m/>
    <m/>
    <m/>
    <n v="8004"/>
    <n v="320"/>
    <n v="8004"/>
    <n v="8004"/>
    <s v="Tuesday 09:00-20:00"/>
    <m/>
    <s v="INSTALLED T103PMOBILE 07/11/2014 JOB[1984240]"/>
    <m/>
    <b v="0"/>
    <m/>
    <s v="NEW"/>
    <s v="VIC"/>
    <m/>
    <d v="2019-11-19T10:19:27"/>
    <d v="2019-11-19T10:19:15"/>
    <d v="2019-11-19T10:30:55"/>
    <d v="2019-11-19T14:20:00"/>
    <n v="0"/>
    <m/>
    <m/>
    <m/>
    <m/>
    <m/>
    <m/>
    <m/>
    <m/>
    <m/>
    <m/>
    <d v="2019-11-19T10:31:45"/>
    <m/>
    <b v="0"/>
    <b v="1"/>
    <m/>
    <b v="1"/>
    <m/>
    <m/>
    <m/>
    <b v="1"/>
    <m/>
    <b v="1"/>
    <m/>
    <b v="1"/>
    <b v="1"/>
    <m/>
    <m/>
    <n v="354"/>
    <n v="1460"/>
    <n v="3689"/>
    <n v="1"/>
    <n v="4"/>
    <n v="2"/>
    <n v="1"/>
    <b v="1"/>
    <m/>
    <m/>
    <m/>
    <m/>
    <m/>
    <m/>
    <m/>
    <m/>
    <m/>
    <m/>
    <m/>
    <m/>
    <m/>
    <m/>
    <m/>
    <m/>
    <s v="T103PMOBILE"/>
    <s v="6 FD MERCHANT TRAINING"/>
    <s v="REFUND"/>
    <s v="COMPLETE"/>
    <s v="4 - SIGNIFICANT"/>
    <s v="ASSIGNED"/>
    <s v="189 HIDDEN VALLEY BLV"/>
    <s v=" "/>
    <s v="WALLAN"/>
    <s v="Fri 22/11/2019 18:24"/>
    <s v="Tue 19/11/2019 10:19"/>
    <s v="Tue 19/11/2019 14:20"/>
    <x v="245"/>
    <m/>
    <m/>
    <m/>
    <m/>
    <m/>
    <s v="EMAIL"/>
    <s v="SERVICEDESK@KEYCORP.NET"/>
    <s v="LUKE"/>
    <b v="0"/>
    <m/>
    <s v="METRO"/>
    <m/>
    <m/>
    <n v="-37.392254999999999"/>
    <n v="144.99612099999999"/>
    <s v="&lt;21&gt;&lt;/21&gt;&lt;83&gt;14675&lt;/83&gt;"/>
    <s v="T103PMOBILE"/>
    <n v="0"/>
    <n v="0"/>
  </r>
  <r>
    <s v="20191113622"/>
    <x v="0"/>
    <s v="50621801"/>
    <s v="01"/>
    <s v="42298585350940"/>
    <s v="50621801"/>
    <x v="2"/>
    <x v="0"/>
    <b v="0"/>
    <s v="HIDDEN VALLEY GOLF AND COUNTRY CLUB INC"/>
    <s v="3756"/>
    <x v="189"/>
    <m/>
    <s v="0357830200"/>
    <s v="XM"/>
    <m/>
    <m/>
    <m/>
    <n v="8009"/>
    <n v="320"/>
    <n v="8009"/>
    <n v="8009"/>
    <s v="Tuesday 09:00-20:00"/>
    <m/>
    <s v="INSTALLED T103PMOBILE 07/11/2014 JOB[1984240]"/>
    <m/>
    <b v="0"/>
    <m/>
    <s v="NEW"/>
    <s v="VIC"/>
    <m/>
    <m/>
    <d v="2019-11-19T10:28:19"/>
    <d v="2019-11-19T10:35:03"/>
    <d v="2019-11-19T14:30:00"/>
    <n v="0"/>
    <m/>
    <m/>
    <m/>
    <m/>
    <m/>
    <m/>
    <m/>
    <m/>
    <m/>
    <m/>
    <d v="2019-11-19T10:35:26"/>
    <m/>
    <b v="0"/>
    <b v="1"/>
    <m/>
    <b v="1"/>
    <m/>
    <m/>
    <m/>
    <b v="1"/>
    <m/>
    <b v="1"/>
    <m/>
    <b v="1"/>
    <b v="1"/>
    <m/>
    <m/>
    <m/>
    <m/>
    <m/>
    <n v="1"/>
    <n v="4"/>
    <n v="2"/>
    <n v="1"/>
    <b v="1"/>
    <m/>
    <m/>
    <m/>
    <m/>
    <m/>
    <m/>
    <m/>
    <m/>
    <m/>
    <m/>
    <m/>
    <m/>
    <m/>
    <m/>
    <m/>
    <m/>
    <m/>
    <m/>
    <m/>
    <s v="COMPLETE"/>
    <s v="4 - SIGNIFICANT"/>
    <s v="ASSIGNED"/>
    <s v="189 HIDDEN VALLEY BLV"/>
    <s v=" "/>
    <s v="WALLAN"/>
    <s v="Fri 22/11/2019 18:24"/>
    <s v="Tue 19/11/2019 10:28"/>
    <s v="Tue 19/11/2019 14:30"/>
    <x v="246"/>
    <m/>
    <m/>
    <m/>
    <m/>
    <m/>
    <s v="EMAIL"/>
    <s v="SERVICEDESK@KEYCORP.NET"/>
    <s v="LUKE"/>
    <b v="0"/>
    <m/>
    <s v="METRO"/>
    <m/>
    <m/>
    <n v="-37.392254999999999"/>
    <n v="144.99612099999999"/>
    <s v="&lt;21&gt;&lt;/21&gt;&lt;83&gt;14675&lt;/83&gt;"/>
    <s v="T103PMOBILE"/>
    <n v="0"/>
    <n v="0"/>
  </r>
  <r>
    <s v="20191113642"/>
    <x v="0"/>
    <s v="50621801"/>
    <s v="01"/>
    <s v="42298585350940"/>
    <s v="50621801"/>
    <x v="2"/>
    <x v="0"/>
    <b v="0"/>
    <s v="HIDDEN VALLEY GOLF AND COUNTRY CLUB INC"/>
    <s v="3756"/>
    <x v="189"/>
    <m/>
    <s v="0357830200"/>
    <s v="XM"/>
    <m/>
    <m/>
    <m/>
    <n v="8003"/>
    <n v="320"/>
    <n v="8003"/>
    <n v="8003"/>
    <s v="Tuesday 09:00-20:00"/>
    <m/>
    <s v="INSTALLED T103PMOBILE 07/11/2014 JOB[1984240]"/>
    <m/>
    <b v="0"/>
    <m/>
    <s v="NEW"/>
    <s v="VIC"/>
    <m/>
    <d v="2019-11-19T10:38:09"/>
    <d v="2019-11-19T10:37:50"/>
    <d v="2019-11-19T11:04:19"/>
    <d v="2019-11-19T14:40:00"/>
    <n v="0"/>
    <m/>
    <m/>
    <m/>
    <m/>
    <m/>
    <m/>
    <m/>
    <m/>
    <m/>
    <m/>
    <d v="2019-11-19T16:13:02"/>
    <m/>
    <b v="0"/>
    <b v="1"/>
    <m/>
    <b v="1"/>
    <m/>
    <m/>
    <m/>
    <b v="1"/>
    <m/>
    <b v="1"/>
    <m/>
    <b v="1"/>
    <b v="1"/>
    <m/>
    <m/>
    <n v="354"/>
    <n v="1460"/>
    <n v="3689"/>
    <n v="2"/>
    <n v="4"/>
    <n v="2"/>
    <n v="1"/>
    <b v="1"/>
    <m/>
    <m/>
    <m/>
    <m/>
    <m/>
    <m/>
    <m/>
    <m/>
    <m/>
    <m/>
    <m/>
    <m/>
    <m/>
    <m/>
    <n v="2"/>
    <m/>
    <s v="T103PMOBILE"/>
    <s v="6 FD MERCHANT TRAINING"/>
    <s v="REFUND"/>
    <s v="FAILED"/>
    <s v="4 - SIGNIFICANT"/>
    <s v="ASSIGNED"/>
    <s v="189 HIDDEN VALLEY BLV"/>
    <s v=" "/>
    <s v="WALLAN"/>
    <s v="Fri 22/11/2019 18:24"/>
    <s v="Tue 19/11/2019 10:37"/>
    <s v="Tue 19/11/2019 14:40"/>
    <x v="247"/>
    <m/>
    <m/>
    <m/>
    <m/>
    <m/>
    <s v="EMAIL"/>
    <s v="SERVICEDESK@KEYCORP.NET"/>
    <s v="LUKE"/>
    <b v="0"/>
    <m/>
    <s v="METRO"/>
    <m/>
    <m/>
    <n v="-37.392254999999999"/>
    <n v="144.99612099999999"/>
    <s v="&lt;21&gt;&lt;/21&gt;&lt;83&gt;14675&lt;/83&gt;"/>
    <s v="T103PMOBILE"/>
    <n v="0"/>
    <n v="0"/>
  </r>
  <r>
    <s v="20191113677"/>
    <x v="0"/>
    <s v="50637119"/>
    <s v="01"/>
    <s v="42298585481711"/>
    <s v="50637119"/>
    <x v="86"/>
    <x v="0"/>
    <b v="0"/>
    <s v="BRADY HOTELS CENTRAL MELBOURNE"/>
    <s v="3000"/>
    <x v="193"/>
    <m/>
    <s v="0409366004"/>
    <s v="F5"/>
    <m/>
    <m/>
    <m/>
    <n v="8008"/>
    <n v="320"/>
    <n v="8008"/>
    <n v="8008"/>
    <s v="Tuesday 08:30-17:00"/>
    <m/>
    <s v="INSTALLED MOVE5000 02/09/2019 JOB[3180217]"/>
    <m/>
    <b v="0"/>
    <m/>
    <s v="NEW"/>
    <s v="VIC"/>
    <m/>
    <d v="2019-11-19T10:54:39"/>
    <d v="2019-11-19T10:54:27"/>
    <d v="2019-11-19T11:02:16"/>
    <d v="2019-11-19T14:55:00"/>
    <n v="0"/>
    <m/>
    <m/>
    <m/>
    <m/>
    <m/>
    <m/>
    <m/>
    <m/>
    <m/>
    <m/>
    <d v="2019-11-19T11:02:36"/>
    <m/>
    <b v="0"/>
    <b v="1"/>
    <m/>
    <b v="1"/>
    <m/>
    <m/>
    <m/>
    <b v="1"/>
    <m/>
    <b v="1"/>
    <m/>
    <b v="1"/>
    <b v="1"/>
    <m/>
    <m/>
    <n v="419"/>
    <n v="1250"/>
    <n v="3703"/>
    <n v="1"/>
    <n v="4"/>
    <n v="2"/>
    <n v="1"/>
    <b v="1"/>
    <m/>
    <m/>
    <m/>
    <m/>
    <m/>
    <m/>
    <m/>
    <m/>
    <m/>
    <m/>
    <m/>
    <m/>
    <m/>
    <m/>
    <m/>
    <m/>
    <s v="FDM MOVE5000"/>
    <s v="HOW DO I"/>
    <s v="SETTLEMENT"/>
    <s v="COMPLETE"/>
    <s v="4 - SIGNIFICANT"/>
    <s v="ASSIGNED"/>
    <s v="30 LITTLE LA TROBE ST"/>
    <s v=" "/>
    <s v="MELBOURNE"/>
    <s v="Fri 22/11/2019 18:24"/>
    <s v="Tue 19/11/2019 10:54"/>
    <s v="Tue 19/11/2019 14:55"/>
    <x v="248"/>
    <m/>
    <m/>
    <m/>
    <m/>
    <m/>
    <s v="EMAIL"/>
    <s v="SERVICEDESK@KEYCORP.NET"/>
    <s v="LUKE"/>
    <b v="0"/>
    <m/>
    <s v="METRO"/>
    <m/>
    <m/>
    <n v="-37.8091735"/>
    <n v="144.96266779999999"/>
    <s v="&lt;21&gt;&lt;/21&gt;&lt;83&gt;&lt;/83&gt;&lt;130&gt;&lt;/130&gt;"/>
    <s v="MOVE5000"/>
    <n v="0"/>
    <n v="0"/>
  </r>
  <r>
    <s v="20191113679"/>
    <x v="0"/>
    <s v="50635331"/>
    <s v="01"/>
    <s v="42298585465284"/>
    <s v="50635331"/>
    <x v="30"/>
    <x v="0"/>
    <b v="0"/>
    <s v="CAMDEN PRIMARY SCHOOL PARENTS AND CITIZENS ASSOC"/>
    <s v="2570"/>
    <x v="74"/>
    <m/>
    <s v="0422294662"/>
    <s v="F5"/>
    <m/>
    <m/>
    <m/>
    <n v="8007"/>
    <n v="320"/>
    <n v="8007"/>
    <n v="8007"/>
    <s v="Tuesday "/>
    <m/>
    <s v="INSTALLED MOVE5000 24/04/2019 JOB[3104510]"/>
    <m/>
    <b v="0"/>
    <m/>
    <s v="NEW"/>
    <s v="NSW"/>
    <m/>
    <m/>
    <d v="2019-11-19T10:55:32"/>
    <d v="2019-11-19T11:10:18"/>
    <d v="2019-11-19T14:55:00"/>
    <n v="0"/>
    <m/>
    <m/>
    <m/>
    <m/>
    <m/>
    <m/>
    <m/>
    <m/>
    <m/>
    <m/>
    <d v="2019-11-19T11:10:41"/>
    <m/>
    <b v="0"/>
    <b v="1"/>
    <m/>
    <b v="1"/>
    <m/>
    <m/>
    <m/>
    <b v="1"/>
    <m/>
    <b v="1"/>
    <m/>
    <b v="1"/>
    <b v="1"/>
    <m/>
    <m/>
    <n v="419"/>
    <n v="1250"/>
    <n v="3931"/>
    <n v="1"/>
    <n v="4"/>
    <n v="2"/>
    <n v="1"/>
    <b v="1"/>
    <m/>
    <m/>
    <m/>
    <m/>
    <m/>
    <m/>
    <m/>
    <m/>
    <m/>
    <m/>
    <m/>
    <m/>
    <m/>
    <m/>
    <m/>
    <m/>
    <s v="FDM MOVE5000"/>
    <s v="HOW DO I"/>
    <s v="SALE"/>
    <s v="COMPLETE"/>
    <s v="4 - SIGNIFICANT"/>
    <s v="ASSIGNED"/>
    <s v="JOHN ST"/>
    <s v=" "/>
    <s v="CAMDEN"/>
    <s v="Fri 22/11/2019 18:24"/>
    <s v="Tue 19/11/2019 10:55"/>
    <s v="Tue 19/11/2019 14:55"/>
    <x v="248"/>
    <m/>
    <m/>
    <m/>
    <m/>
    <m/>
    <s v="EMAIL"/>
    <s v="SERVICEDESK@KEYCORP.NET"/>
    <s v="LUKE"/>
    <b v="0"/>
    <m/>
    <s v="METRO"/>
    <m/>
    <m/>
    <n v="-34.053575799999997"/>
    <n v="150.69521660000001"/>
    <s v="&lt;21&gt;&lt;/21&gt;&lt;83&gt;&lt;/83&gt;"/>
    <s v="MOVE5000"/>
    <n v="0"/>
    <n v="0"/>
  </r>
  <r>
    <s v="20191113680"/>
    <x v="0"/>
    <s v="50637828"/>
    <s v="01"/>
    <s v="42298585486769"/>
    <s v="50637828"/>
    <x v="6"/>
    <x v="0"/>
    <b v="0"/>
    <s v="PREECES"/>
    <s v="4017"/>
    <x v="194"/>
    <m/>
    <s v="0414550741"/>
    <s v="F6"/>
    <m/>
    <m/>
    <m/>
    <n v="8007"/>
    <n v="320"/>
    <n v="8007"/>
    <n v="8007"/>
    <s v="Tuesday "/>
    <m/>
    <s v="INSTALLED MOVE5000INT 16/10/2019 JOB[3209359]"/>
    <m/>
    <b v="0"/>
    <m/>
    <s v="NEW"/>
    <s v="QLD"/>
    <m/>
    <d v="2019-11-19T10:57:09"/>
    <d v="2019-11-19T10:56:44"/>
    <d v="2019-11-19T11:04:25"/>
    <d v="2019-11-19T15:00:00"/>
    <n v="-60"/>
    <m/>
    <m/>
    <m/>
    <m/>
    <m/>
    <m/>
    <m/>
    <m/>
    <m/>
    <m/>
    <d v="2019-11-19T11:05:44"/>
    <m/>
    <b v="0"/>
    <b v="1"/>
    <m/>
    <b v="1"/>
    <m/>
    <m/>
    <m/>
    <b v="1"/>
    <m/>
    <b v="1"/>
    <m/>
    <b v="1"/>
    <b v="1"/>
    <m/>
    <m/>
    <n v="420"/>
    <n v="1555"/>
    <n v="5370"/>
    <n v="1"/>
    <n v="4"/>
    <n v="2"/>
    <n v="1"/>
    <b v="1"/>
    <m/>
    <m/>
    <m/>
    <m/>
    <m/>
    <m/>
    <m/>
    <m/>
    <m/>
    <m/>
    <m/>
    <m/>
    <m/>
    <m/>
    <m/>
    <m/>
    <s v="FDM MOVE5000INT"/>
    <s v="PIN PAD"/>
    <s v="STUCK TRANSACTION"/>
    <s v="COMPLETE"/>
    <s v="4 - SIGNIFICANT"/>
    <s v="ASSIGNED"/>
    <s v="6 PARK PDE"/>
    <s v=" "/>
    <s v="SHORNCLIFFE"/>
    <s v="Fri 22/11/2019 18:24"/>
    <s v="Tue 19/11/2019 10:56"/>
    <s v="Tue 19/11/2019 15:00"/>
    <x v="249"/>
    <m/>
    <m/>
    <m/>
    <m/>
    <m/>
    <s v="EMAIL"/>
    <s v="SERVICEDESK@KEYCORP.NET"/>
    <s v="LUKE"/>
    <b v="0"/>
    <m/>
    <s v="METRO"/>
    <m/>
    <m/>
    <n v="-27.3256075"/>
    <n v="153.08469679999999"/>
    <s v="&lt;21/&gt;&lt;83/&gt;&lt;130&gt;FDC10&lt;/130&gt;&lt;38/&gt;&lt;71/&gt;&lt;40/&gt;&lt;41/&gt;&lt;68/&gt;&lt;46/&gt;&lt;72/&gt;&lt;73/&gt;&lt;74/&gt;&lt;75/&gt;&lt;76/&gt;&lt;77/&gt;&lt;58/&gt;&lt;59/&gt;&lt;60/&gt;&lt;61/&gt;&lt;62/&gt;&lt;63/&gt;&lt;64/&gt;&lt;65/&gt;&lt;66/&gt;&lt;132&gt;PC-Eftpos&lt;/132&gt;&lt;131&gt;USB&lt;/131&gt;"/>
    <s v="MOVE5000INT"/>
    <n v="0"/>
    <n v="0"/>
  </r>
  <r>
    <s v="20191113703"/>
    <x v="0"/>
    <s v="25290900"/>
    <s v="01"/>
    <s v="42298585398238"/>
    <s v="25290900"/>
    <x v="55"/>
    <x v="0"/>
    <b v="0"/>
    <s v="ALLISON MUSIC"/>
    <s v="2650"/>
    <x v="132"/>
    <m/>
    <s v="0269212696"/>
    <s v="F5"/>
    <m/>
    <m/>
    <m/>
    <n v="8005"/>
    <n v="320"/>
    <n v="8005"/>
    <n v="8005"/>
    <s v="Tuesday "/>
    <m/>
    <s v="UPGRADED TO MOVE5000 29/01/2018 JOB[2841689]"/>
    <m/>
    <b v="0"/>
    <m/>
    <s v="NEW"/>
    <s v="NSW"/>
    <m/>
    <d v="2019-11-19T11:07:57"/>
    <d v="2019-11-19T11:06:57"/>
    <d v="2019-11-19T11:16:56"/>
    <d v="2019-11-22T11:10:00"/>
    <n v="0"/>
    <m/>
    <m/>
    <m/>
    <m/>
    <m/>
    <m/>
    <m/>
    <m/>
    <m/>
    <m/>
    <d v="2019-11-19T11:17:33"/>
    <m/>
    <b v="0"/>
    <b v="1"/>
    <m/>
    <b v="1"/>
    <m/>
    <m/>
    <m/>
    <b v="1"/>
    <m/>
    <b v="1"/>
    <m/>
    <b v="1"/>
    <b v="1"/>
    <m/>
    <m/>
    <n v="419"/>
    <n v="1250"/>
    <n v="3689"/>
    <n v="1"/>
    <n v="4"/>
    <n v="2"/>
    <n v="4"/>
    <b v="1"/>
    <m/>
    <m/>
    <m/>
    <m/>
    <m/>
    <m/>
    <m/>
    <m/>
    <m/>
    <m/>
    <m/>
    <m/>
    <m/>
    <m/>
    <m/>
    <m/>
    <s v="FDM MOVE5000"/>
    <s v="HOW DO I"/>
    <s v="REFUND"/>
    <s v="COMPLETE"/>
    <s v="4 - SIGNIFICANT"/>
    <s v="ASSIGNED"/>
    <s v="85 FORSYTH ST"/>
    <s v=" "/>
    <s v="WAGGA WAGGA"/>
    <s v="Fri 22/11/2019 18:24"/>
    <s v="Tue 19/11/2019 11:06"/>
    <s v="Fri 22/11/2019 11:10"/>
    <x v="250"/>
    <m/>
    <m/>
    <m/>
    <m/>
    <m/>
    <s v="EMAIL"/>
    <s v="SERVICEDESK@KEYCORP.NET"/>
    <s v="LUKE"/>
    <b v="0"/>
    <m/>
    <s v="REMOTE"/>
    <m/>
    <m/>
    <n v="-35.113498800000002"/>
    <n v="147.3685984"/>
    <s v="&lt;21&gt;&lt;/21&gt;&lt;83&gt;&lt;/83&gt;"/>
    <s v="MOVE5000"/>
    <n v="0"/>
    <n v="0"/>
  </r>
  <r>
    <s v="20191113720"/>
    <x v="0"/>
    <s v="99400"/>
    <s v="01"/>
    <s v="DEFAULT"/>
    <s v="99400"/>
    <x v="2"/>
    <x v="0"/>
    <b v="0"/>
    <s v="INGENICO INTERNATIONAL "/>
    <s v="2085"/>
    <x v="3"/>
    <m/>
    <s v="02 9997 0930"/>
    <s v="FD"/>
    <m/>
    <m/>
    <m/>
    <n v="8009"/>
    <n v="320"/>
    <n v="8009"/>
    <n v="8009"/>
    <s v="Tuesday 09:00-17:30"/>
    <m/>
    <s v="INSTALLED VX570 08/08/2009 JOB[1043076]"/>
    <m/>
    <b v="0"/>
    <m/>
    <s v="NEW"/>
    <s v="NSW"/>
    <m/>
    <d v="2019-11-19T11:17:04"/>
    <d v="2019-11-19T11:16:51"/>
    <d v="2019-11-19T11:18:09"/>
    <d v="2019-11-19T15:20:00"/>
    <n v="0"/>
    <m/>
    <m/>
    <m/>
    <m/>
    <m/>
    <m/>
    <m/>
    <m/>
    <m/>
    <m/>
    <d v="2019-11-19T11:18:30"/>
    <m/>
    <b v="0"/>
    <b v="1"/>
    <m/>
    <b v="1"/>
    <m/>
    <m/>
    <m/>
    <b v="1"/>
    <m/>
    <b v="1"/>
    <m/>
    <b v="1"/>
    <b v="1"/>
    <m/>
    <m/>
    <n v="212"/>
    <n v="1900"/>
    <n v="5454"/>
    <n v="1"/>
    <n v="4"/>
    <n v="2"/>
    <n v="1"/>
    <b v="1"/>
    <m/>
    <m/>
    <m/>
    <m/>
    <m/>
    <m/>
    <m/>
    <m/>
    <m/>
    <m/>
    <m/>
    <m/>
    <m/>
    <m/>
    <m/>
    <m/>
    <s v="VX570"/>
    <s v="BOQ MERCHANT"/>
    <s v="BOQ MERCHANT"/>
    <s v="COMPLETE"/>
    <s v="4 - SIGNIFICANT"/>
    <s v="ASSIGNED"/>
    <s v="SUITE 1/3 MINNA CLOSE "/>
    <m/>
    <s v="BELROSE "/>
    <s v="Fri 22/11/2019 18:24"/>
    <s v="Tue 19/11/2019 11:16"/>
    <s v="Tue 19/11/2019 15:20"/>
    <x v="251"/>
    <m/>
    <m/>
    <m/>
    <m/>
    <m/>
    <s v="EMAIL"/>
    <s v="SERVICEDESK@KEYCORP.NET"/>
    <s v="LUKE"/>
    <b v="0"/>
    <m/>
    <s v="METRO"/>
    <m/>
    <m/>
    <n v="-33.703378299999997"/>
    <n v="151.2086505"/>
    <s v="&lt;21&gt;&lt;/21&gt;&lt;83&gt;&lt;/83&gt;&lt;130&gt;&lt;/130&gt;"/>
    <s v="MISC"/>
    <n v="0"/>
    <n v="0"/>
  </r>
  <r>
    <s v="20191113722"/>
    <x v="0"/>
    <s v="25414100"/>
    <s v="01"/>
    <s v="005529847"/>
    <s v="25414100"/>
    <x v="2"/>
    <x v="0"/>
    <b v="0"/>
    <s v="SPRINGBOK FOODS O/FORD"/>
    <s v="4210"/>
    <x v="4"/>
    <m/>
    <s v="0417242266"/>
    <s v="F6"/>
    <m/>
    <m/>
    <m/>
    <n v="8010"/>
    <n v="4309"/>
    <n v="8010"/>
    <n v="-4309"/>
    <s v="Tuesday "/>
    <m/>
    <s v="INSTALLED MOVE5000INT 22/01/2019 JOB[3048471]"/>
    <m/>
    <b v="0"/>
    <m/>
    <s v="NEW"/>
    <s v="QLD"/>
    <m/>
    <d v="2019-11-19T11:18:16"/>
    <d v="2019-11-19T11:18:10"/>
    <d v="2019-11-19T11:25:25"/>
    <d v="2019-11-19T15:20:00"/>
    <n v="-60"/>
    <d v="2019-11-19T15:30:00"/>
    <n v="-60"/>
    <m/>
    <m/>
    <d v="2019-11-19T15:30:00"/>
    <n v="-60"/>
    <d v="2019-11-19T14:15:00"/>
    <n v="-60"/>
    <d v="2019-11-19T14:45:00"/>
    <n v="-60"/>
    <d v="2019-11-19T14:42:51"/>
    <m/>
    <b v="0"/>
    <b v="1"/>
    <m/>
    <b v="1"/>
    <m/>
    <m/>
    <m/>
    <b v="1"/>
    <m/>
    <b v="1"/>
    <m/>
    <b v="1"/>
    <b v="1"/>
    <n v="3"/>
    <m/>
    <n v="420"/>
    <n v="1896"/>
    <n v="5434"/>
    <n v="1"/>
    <n v="4"/>
    <n v="2"/>
    <n v="1"/>
    <b v="1"/>
    <m/>
    <m/>
    <m/>
    <m/>
    <m/>
    <m/>
    <m/>
    <m/>
    <m/>
    <m/>
    <m/>
    <m/>
    <m/>
    <m/>
    <m/>
    <s v="DDM GOLD COAST : COLBY NAGEL"/>
    <s v="FDM MOVE5000INT"/>
    <s v="PINPAD OFFLINE"/>
    <s v="OTHERS - INCLUDE DETAILS IN CALL NOTES"/>
    <s v="COMPLETE"/>
    <s v="4 - SIGNIFICANT"/>
    <s v="ASSIGNED"/>
    <s v="SHOP 13/3 COTTONWOOD PLAZA SHOPS"/>
    <s v=" "/>
    <s v="OXENFORD"/>
    <s v="Fri 22/11/2019 18:24"/>
    <s v="Tue 19/11/2019 11:18"/>
    <s v="Tue 19/11/2019 15:20"/>
    <x v="245"/>
    <d v="2019-11-19T14:30:00"/>
    <m/>
    <d v="2019-11-19T14:30:00"/>
    <d v="2019-11-19T13:15:00"/>
    <d v="2019-11-19T13:45:00"/>
    <s v="EMAIL"/>
    <s v="DDM461@BIGPOND.NET.AU"/>
    <m/>
    <b v="1"/>
    <s v="0402728959"/>
    <s v="METRO"/>
    <m/>
    <m/>
    <n v="-27.891481200000001"/>
    <n v="153.3129768"/>
    <s v="&lt;21/&gt;&lt;83/&gt;&lt;38/&gt;&lt;71/&gt;&lt;40/&gt;&lt;41/&gt;&lt;68/&gt;&lt;46/&gt;&lt;72/&gt;&lt;73/&gt;&lt;74/&gt;&lt;75/&gt;&lt;76/&gt;&lt;77/&gt;&lt;58/&gt;&lt;59/&gt;&lt;60/&gt;&lt;61/&gt;&lt;62/&gt;&lt;63/&gt;&lt;64/&gt;&lt;65/&gt;&lt;66/&gt;&lt;131&gt;USB&lt;/131&gt;&lt;132&gt;PC-Eftpos&lt;/132&gt;&lt;130&gt;FDC10&lt;/130&gt;"/>
    <s v="MOVE5000INT"/>
    <n v="1"/>
    <n v="0"/>
  </r>
  <r>
    <s v="20191113732"/>
    <x v="0"/>
    <s v="50636766"/>
    <s v="01"/>
    <s v="42298585478766"/>
    <s v="50636766"/>
    <x v="2"/>
    <x v="0"/>
    <b v="0"/>
    <s v="TRACEY KELLER DESIGNS"/>
    <s v="4567"/>
    <x v="195"/>
    <m/>
    <s v="0419739347"/>
    <s v="F5"/>
    <m/>
    <m/>
    <m/>
    <n v="8001"/>
    <n v="4501"/>
    <n v="8001"/>
    <n v="-4501"/>
    <s v="Tuesday "/>
    <m/>
    <s v="INSTALLED MOVE5000 02/08/2019 JOB[3162559]"/>
    <m/>
    <b v="0"/>
    <m/>
    <s v="NEW"/>
    <s v="QLD"/>
    <m/>
    <d v="2019-11-19T11:29:22"/>
    <d v="2019-11-19T11:23:11"/>
    <d v="2019-11-19T12:48:58"/>
    <d v="2019-11-20T11:25:00"/>
    <n v="-60"/>
    <d v="2019-11-20T12:51:00"/>
    <n v="-60"/>
    <m/>
    <m/>
    <d v="2019-11-20T12:51:00"/>
    <n v="-60"/>
    <d v="2019-11-19T14:30:00"/>
    <n v="-60"/>
    <d v="2019-11-19T14:51:00"/>
    <n v="-60"/>
    <d v="2019-11-19T14:51:51"/>
    <m/>
    <b v="0"/>
    <b v="1"/>
    <m/>
    <b v="1"/>
    <m/>
    <m/>
    <m/>
    <b v="1"/>
    <m/>
    <b v="1"/>
    <m/>
    <b v="1"/>
    <b v="1"/>
    <n v="4"/>
    <m/>
    <n v="419"/>
    <n v="1884"/>
    <n v="5098"/>
    <n v="1"/>
    <n v="4"/>
    <n v="2"/>
    <n v="3"/>
    <b v="1"/>
    <m/>
    <m/>
    <m/>
    <m/>
    <s v="AUS"/>
    <m/>
    <m/>
    <m/>
    <m/>
    <m/>
    <m/>
    <m/>
    <m/>
    <m/>
    <m/>
    <s v="DDM SUNSHINE COAST (DDM 4000): CAR 1 - ROSS"/>
    <s v="FDM MOVE5000"/>
    <s v="FDM MOVE5000 SWAP REQUEST"/>
    <s v="DAMAGED TERMINAL"/>
    <s v="COMPLETE"/>
    <s v="4 - SIGNIFICANT"/>
    <s v="ASSIGNED"/>
    <s v="SHOP 2/9 HASTINGS STREET"/>
    <s v=" "/>
    <s v="NOOSA HEADS"/>
    <s v="Fri 22/11/2019 18:24"/>
    <s v="Tue 19/11/2019 11:23"/>
    <s v="Wed 20/11/2019 11:25"/>
    <x v="252"/>
    <d v="2019-11-20T11:51:00"/>
    <m/>
    <d v="2019-11-20T11:51:00"/>
    <d v="2019-11-19T13:30:00"/>
    <d v="2019-11-19T13:51:00"/>
    <s v="EMAIL"/>
    <s v="DDM461@BIGPOND.NET.AU"/>
    <s v="ROSS POTTER"/>
    <b v="1"/>
    <s v="0419684722"/>
    <s v="PROVINCIAL"/>
    <m/>
    <m/>
    <n v="-26.3860831"/>
    <n v="153.0877792"/>
    <s v="&lt;21&gt;&lt;/21&gt;&lt;83&gt;&lt;/83&gt;&lt;130&gt;&lt;/130&gt;"/>
    <s v="MOVE5000"/>
    <n v="1"/>
    <n v="0"/>
  </r>
  <r>
    <s v="20191113744"/>
    <x v="0"/>
    <s v="50635746"/>
    <s v="01"/>
    <s v="42298585469278"/>
    <s v="50635746"/>
    <x v="87"/>
    <x v="0"/>
    <b v="0"/>
    <s v="FDODS PTY LTD"/>
    <s v="3995"/>
    <x v="196"/>
    <m/>
    <s v="0437000337"/>
    <s v="F6"/>
    <m/>
    <m/>
    <m/>
    <n v="8004"/>
    <n v="320"/>
    <n v="8004"/>
    <n v="8004"/>
    <s v="Tuesday "/>
    <m/>
    <s v="INSTALLED MOVE5000INT 29/05/2019 JOB[3122984]"/>
    <m/>
    <b v="0"/>
    <m/>
    <s v="NEW"/>
    <s v="VIC"/>
    <m/>
    <d v="2019-11-19T11:28:35"/>
    <d v="2019-11-19T11:28:16"/>
    <d v="2019-11-19T11:31:53"/>
    <d v="2019-11-22T11:30:00"/>
    <n v="0"/>
    <m/>
    <m/>
    <m/>
    <m/>
    <m/>
    <m/>
    <m/>
    <m/>
    <m/>
    <m/>
    <d v="2019-11-19T11:32:23"/>
    <m/>
    <b v="0"/>
    <b v="1"/>
    <m/>
    <b v="1"/>
    <m/>
    <m/>
    <m/>
    <b v="1"/>
    <m/>
    <b v="1"/>
    <m/>
    <b v="1"/>
    <b v="1"/>
    <m/>
    <m/>
    <n v="420"/>
    <n v="1479"/>
    <n v="3284"/>
    <n v="1"/>
    <n v="4"/>
    <n v="2"/>
    <n v="4"/>
    <b v="1"/>
    <m/>
    <m/>
    <m/>
    <m/>
    <m/>
    <m/>
    <m/>
    <m/>
    <m/>
    <m/>
    <m/>
    <m/>
    <m/>
    <m/>
    <m/>
    <m/>
    <s v="FDM MOVE5000INT"/>
    <s v="ITEM REQUEST"/>
    <s v="STATIONERY ORDER"/>
    <s v="COMPLETE"/>
    <s v="4 - SIGNIFICANT"/>
    <s v="ASSIGNED"/>
    <s v="2 BIGGS DR"/>
    <s v=" "/>
    <s v="WONTHAGGI"/>
    <s v="Fri 22/11/2019 18:24"/>
    <s v="Tue 19/11/2019 11:28"/>
    <s v="Fri 22/11/2019 11:30"/>
    <x v="253"/>
    <m/>
    <m/>
    <m/>
    <m/>
    <m/>
    <s v="EMAIL"/>
    <s v="SERVICEDESK@KEYCORP.NET"/>
    <s v="LUKE"/>
    <b v="0"/>
    <m/>
    <s v="REMOTE"/>
    <m/>
    <m/>
    <n v="-38.603951600000002"/>
    <n v="145.5857297"/>
    <s v="&lt;21/&gt;&lt;83/&gt;&lt;38/&gt;&lt;71/&gt;&lt;40/&gt;&lt;41/&gt;&lt;68/&gt;&lt;46/&gt;&lt;72/&gt;&lt;73/&gt;&lt;74/&gt;&lt;75/&gt;&lt;76/&gt;&lt;77/&gt;&lt;58/&gt;&lt;59/&gt;&lt;60/&gt;&lt;61/&gt;&lt;62/&gt;&lt;63/&gt;&lt;64/&gt;&lt;65/&gt;&lt;66/&gt;"/>
    <s v="MOVE5000INT"/>
    <n v="0"/>
    <n v="0"/>
  </r>
  <r>
    <s v="20191113779"/>
    <x v="0"/>
    <s v="50637571"/>
    <s v="01"/>
    <s v="42298585485092"/>
    <s v="50637571"/>
    <x v="88"/>
    <x v="0"/>
    <b v="0"/>
    <s v="PORTIAS CUTZ"/>
    <s v="2536"/>
    <x v="197"/>
    <m/>
    <s v="0458409250"/>
    <s v="F5"/>
    <m/>
    <m/>
    <m/>
    <n v="8002"/>
    <n v="320"/>
    <n v="8002"/>
    <n v="8002"/>
    <s v="Tuesday "/>
    <m/>
    <s v="INSTALLED MOVE5000 26/09/2019 JOB[3199399]"/>
    <m/>
    <b v="0"/>
    <m/>
    <s v="NEW"/>
    <s v="NSW"/>
    <m/>
    <d v="2019-11-19T11:41:23"/>
    <d v="2019-11-19T11:41:14"/>
    <d v="2019-11-19T11:43:45"/>
    <d v="2019-11-22T11:45:00"/>
    <n v="0"/>
    <m/>
    <m/>
    <m/>
    <m/>
    <m/>
    <m/>
    <m/>
    <m/>
    <m/>
    <m/>
    <d v="2019-11-19T11:46:40"/>
    <m/>
    <b v="0"/>
    <b v="1"/>
    <m/>
    <b v="1"/>
    <m/>
    <m/>
    <m/>
    <b v="1"/>
    <m/>
    <b v="1"/>
    <m/>
    <b v="1"/>
    <b v="1"/>
    <m/>
    <m/>
    <n v="419"/>
    <n v="1250"/>
    <n v="3703"/>
    <n v="1"/>
    <n v="4"/>
    <n v="2"/>
    <n v="4"/>
    <b v="1"/>
    <m/>
    <m/>
    <m/>
    <m/>
    <m/>
    <m/>
    <m/>
    <m/>
    <m/>
    <m/>
    <m/>
    <m/>
    <m/>
    <m/>
    <m/>
    <m/>
    <s v="FDM MOVE5000"/>
    <s v="HOW DO I"/>
    <s v="SETTLEMENT"/>
    <s v="COMPLETE"/>
    <s v="4 - SIGNIFICANT"/>
    <s v="ASSIGNED"/>
    <s v="45 ORIENT ST"/>
    <s v=" "/>
    <s v="BATEMANS BAY"/>
    <s v="Fri 22/11/2019 18:24"/>
    <s v="Tue 19/11/2019 11:41"/>
    <s v="Fri 22/11/2019 11:45"/>
    <x v="254"/>
    <m/>
    <m/>
    <m/>
    <m/>
    <m/>
    <s v="EMAIL"/>
    <s v="SERVICEDESK@KEYCORP.NET"/>
    <s v="LUKE"/>
    <b v="0"/>
    <m/>
    <s v="REMOTE"/>
    <m/>
    <m/>
    <n v="-35.709120400000003"/>
    <n v="150.17767850000001"/>
    <s v="&lt;21&gt;&lt;/21&gt;&lt;83&gt;&lt;/83&gt;&lt;130&gt;&lt;/130&gt;"/>
    <s v="MOVE5000"/>
    <n v="0"/>
    <n v="0"/>
  </r>
  <r>
    <s v="20191113814"/>
    <x v="0"/>
    <s v="50638182"/>
    <s v="01"/>
    <s v="42298585489342"/>
    <s v="50638182"/>
    <x v="2"/>
    <x v="0"/>
    <b v="0"/>
    <s v="METRO PETROLEUM SANDGATE RD"/>
    <s v="2307"/>
    <x v="198"/>
    <m/>
    <s v="0425628031"/>
    <s v="F5"/>
    <m/>
    <m/>
    <m/>
    <n v="8005"/>
    <n v="320"/>
    <n v="8005"/>
    <n v="8005"/>
    <s v="Tuesday "/>
    <m/>
    <s v="INSTALLED MOVE5000 09/11/2019 JOB[3227822]"/>
    <m/>
    <b v="0"/>
    <m/>
    <s v="NEW"/>
    <s v="NSW"/>
    <m/>
    <d v="2019-11-19T11:55:56"/>
    <d v="2019-11-19T11:55:46"/>
    <d v="2019-11-19T11:59:30"/>
    <d v="2019-11-20T11:55:00"/>
    <n v="0"/>
    <m/>
    <m/>
    <m/>
    <m/>
    <m/>
    <m/>
    <m/>
    <m/>
    <m/>
    <m/>
    <d v="2019-11-19T17:27:02"/>
    <m/>
    <b v="0"/>
    <b v="1"/>
    <m/>
    <b v="1"/>
    <m/>
    <m/>
    <m/>
    <b v="1"/>
    <m/>
    <b v="1"/>
    <m/>
    <b v="1"/>
    <b v="1"/>
    <m/>
    <m/>
    <n v="419"/>
    <n v="1250"/>
    <n v="4406"/>
    <n v="1"/>
    <n v="4"/>
    <n v="2"/>
    <n v="3"/>
    <b v="1"/>
    <m/>
    <m/>
    <m/>
    <m/>
    <m/>
    <m/>
    <m/>
    <m/>
    <m/>
    <m/>
    <m/>
    <m/>
    <m/>
    <m/>
    <m/>
    <m/>
    <s v="FDM MOVE5000"/>
    <s v="HOW DO I"/>
    <s v="TRANSFER TO CLIENT - ACCOUNT ENQUIRY"/>
    <s v="COMPLETE"/>
    <s v="4 - SIGNIFICANT"/>
    <s v="ASSIGNED"/>
    <s v="278 SANDGATE RD"/>
    <s v=" "/>
    <s v="SHORTLAND"/>
    <s v="Fri 22/11/2019 18:24"/>
    <s v="Tue 19/11/2019 11:55"/>
    <s v="Wed 20/11/2019 11:55"/>
    <x v="255"/>
    <m/>
    <m/>
    <m/>
    <m/>
    <m/>
    <s v="EMAIL"/>
    <s v="SERVICEDESK@KEYCORP.NET"/>
    <s v="LUKE"/>
    <b v="0"/>
    <m/>
    <s v="PROVINCIAL"/>
    <m/>
    <m/>
    <n v="-32.887483000000003"/>
    <n v="151.69522169999999"/>
    <s v="&lt;21&gt;&lt;/21&gt;&lt;83&gt;&lt;/83&gt;&lt;130&gt;&lt;/130&gt;"/>
    <s v="MOVE5000"/>
    <n v="0"/>
    <n v="0"/>
  </r>
  <r>
    <s v="20191113820"/>
    <x v="0"/>
    <s v="50633907"/>
    <s v="01"/>
    <s v="42298585453538"/>
    <s v="50633907"/>
    <x v="89"/>
    <x v="0"/>
    <b v="0"/>
    <s v="BOTTLEMART EVANS STREET"/>
    <s v="4740"/>
    <x v="199"/>
    <m/>
    <s v="0741513262"/>
    <s v="F6"/>
    <m/>
    <m/>
    <m/>
    <n v="8007"/>
    <n v="320"/>
    <n v="8007"/>
    <n v="8007"/>
    <s v="Tuesday "/>
    <m/>
    <s v="INSTALLED MOVE5000INT 05/02/2019 JOB[3060186]"/>
    <m/>
    <b v="0"/>
    <m/>
    <s v="NEW"/>
    <s v="QLD"/>
    <m/>
    <d v="2019-11-19T11:58:41"/>
    <d v="2019-11-19T11:58:25"/>
    <d v="2019-11-19T12:06:02"/>
    <d v="2019-11-20T12:00:00"/>
    <n v="-60"/>
    <m/>
    <m/>
    <m/>
    <m/>
    <m/>
    <m/>
    <m/>
    <m/>
    <m/>
    <m/>
    <d v="2019-11-19T12:06:22"/>
    <m/>
    <b v="0"/>
    <b v="1"/>
    <m/>
    <b v="1"/>
    <m/>
    <m/>
    <m/>
    <b v="1"/>
    <m/>
    <b v="1"/>
    <m/>
    <b v="1"/>
    <b v="1"/>
    <m/>
    <m/>
    <n v="420"/>
    <n v="1250"/>
    <n v="4407"/>
    <n v="1"/>
    <n v="4"/>
    <n v="2"/>
    <n v="3"/>
    <b v="1"/>
    <m/>
    <m/>
    <m/>
    <m/>
    <m/>
    <m/>
    <m/>
    <m/>
    <m/>
    <m/>
    <m/>
    <m/>
    <m/>
    <m/>
    <m/>
    <m/>
    <s v="FDM MOVE5000INT"/>
    <s v="HOW DO I"/>
    <s v="TRANSFER TO CLIENT - CHECK TRANSACTION"/>
    <s v="COMPLETE"/>
    <s v="4 - SIGNIFICANT"/>
    <s v="ASSIGNED"/>
    <s v="SHOP 3 25 - 29 EVANS AVE"/>
    <s v=" "/>
    <s v="NORTH MACKAY"/>
    <s v="Fri 22/11/2019 18:24"/>
    <s v="Tue 19/11/2019 11:58"/>
    <s v="Wed 20/11/2019 12:00"/>
    <x v="256"/>
    <m/>
    <m/>
    <m/>
    <m/>
    <m/>
    <s v="EMAIL"/>
    <s v="SERVICEDESK@KEYCORP.NET"/>
    <s v="LUKE"/>
    <b v="0"/>
    <m/>
    <s v="PROVINCIAL"/>
    <m/>
    <m/>
    <n v="-21.1261577"/>
    <n v="149.18825889999999"/>
    <s v="&lt;21/&gt;&lt;83/&gt;&lt;38/&gt;&lt;71/&gt;&lt;40/&gt;&lt;41/&gt;&lt;68/&gt;&lt;46/&gt;&lt;72/&gt;&lt;73/&gt;&lt;74/&gt;&lt;75/&gt;&lt;76/&gt;&lt;77/&gt;&lt;58/&gt;&lt;59/&gt;&lt;60/&gt;&lt;61/&gt;&lt;62/&gt;&lt;63/&gt;&lt;64/&gt;&lt;65/&gt;&lt;66/&gt;&lt;130&gt;FDC10&lt;/130&gt;&lt;131&gt;USB&lt;/131&gt;&lt;132&gt;PC-Eftpos&lt;/132&gt;"/>
    <s v="MOVE5000INT"/>
    <n v="0"/>
    <n v="0"/>
  </r>
  <r>
    <s v="20191113824"/>
    <x v="0"/>
    <s v="25290900"/>
    <s v="01"/>
    <s v="42298585398238"/>
    <s v="25290900"/>
    <x v="55"/>
    <x v="0"/>
    <b v="0"/>
    <s v="ALLISON MUSIC"/>
    <s v="2650"/>
    <x v="132"/>
    <m/>
    <s v="0269212696"/>
    <s v="F5"/>
    <m/>
    <m/>
    <m/>
    <n v="8010"/>
    <n v="320"/>
    <n v="8010"/>
    <n v="8010"/>
    <s v="Tuesday "/>
    <m/>
    <s v="UPGRADED TO MOVE5000 29/01/2018 JOB[2841689]"/>
    <m/>
    <b v="0"/>
    <m/>
    <s v="NEW"/>
    <s v="NSW"/>
    <m/>
    <d v="2019-11-19T11:59:59"/>
    <d v="2019-11-19T11:59:44"/>
    <d v="2019-11-19T12:12:11"/>
    <d v="2019-11-22T12:00:00"/>
    <n v="0"/>
    <m/>
    <m/>
    <m/>
    <m/>
    <m/>
    <m/>
    <m/>
    <m/>
    <m/>
    <m/>
    <d v="2019-11-19T12:12:31"/>
    <m/>
    <b v="0"/>
    <b v="1"/>
    <m/>
    <b v="1"/>
    <m/>
    <m/>
    <m/>
    <b v="1"/>
    <m/>
    <b v="1"/>
    <m/>
    <b v="1"/>
    <b v="1"/>
    <m/>
    <m/>
    <n v="419"/>
    <n v="1250"/>
    <n v="3689"/>
    <n v="1"/>
    <n v="4"/>
    <n v="2"/>
    <n v="4"/>
    <b v="1"/>
    <m/>
    <m/>
    <m/>
    <m/>
    <m/>
    <m/>
    <m/>
    <m/>
    <m/>
    <m/>
    <m/>
    <m/>
    <m/>
    <m/>
    <m/>
    <m/>
    <s v="FDM MOVE5000"/>
    <s v="HOW DO I"/>
    <s v="REFUND"/>
    <s v="COMPLETE"/>
    <s v="4 - SIGNIFICANT"/>
    <s v="ASSIGNED"/>
    <s v="85 FORSYTH ST"/>
    <s v=" "/>
    <s v="WAGGA WAGGA"/>
    <s v="Fri 22/11/2019 18:24"/>
    <s v="Tue 19/11/2019 11:59"/>
    <s v="Fri 22/11/2019 12:00"/>
    <x v="257"/>
    <m/>
    <m/>
    <m/>
    <m/>
    <m/>
    <s v="EMAIL"/>
    <s v="SERVICEDESK@KEYCORP.NET"/>
    <s v="LUKE"/>
    <b v="0"/>
    <m/>
    <s v="REMOTE"/>
    <m/>
    <m/>
    <n v="-35.113498800000002"/>
    <n v="147.3685984"/>
    <s v="&lt;21&gt;&lt;/21&gt;&lt;83&gt;&lt;/83&gt;"/>
    <s v="MOVE5000"/>
    <n v="0"/>
    <n v="0"/>
  </r>
  <r>
    <s v="20191113856"/>
    <x v="0"/>
    <s v="25290900"/>
    <s v="01"/>
    <s v="42298585398238"/>
    <s v="25290900"/>
    <x v="55"/>
    <x v="0"/>
    <b v="0"/>
    <s v="ALLISON MUSIC"/>
    <s v="2650"/>
    <x v="132"/>
    <m/>
    <s v="0269212696"/>
    <s v="F5"/>
    <m/>
    <m/>
    <m/>
    <n v="8001"/>
    <n v="320"/>
    <n v="8001"/>
    <n v="8001"/>
    <s v="Tuesday "/>
    <m/>
    <s v="UPGRADED TO MOVE5000 29/01/2018 JOB[2841689]"/>
    <m/>
    <b v="0"/>
    <m/>
    <s v="NEW"/>
    <s v="NSW"/>
    <m/>
    <d v="2019-11-19T12:15:26"/>
    <d v="2019-11-19T12:15:10"/>
    <d v="2019-11-19T13:11:41"/>
    <d v="2019-11-22T12:15:00"/>
    <n v="0"/>
    <m/>
    <m/>
    <m/>
    <m/>
    <m/>
    <m/>
    <m/>
    <m/>
    <m/>
    <m/>
    <d v="2019-11-19T13:12:03"/>
    <m/>
    <b v="0"/>
    <b v="1"/>
    <m/>
    <b v="1"/>
    <m/>
    <m/>
    <m/>
    <b v="1"/>
    <m/>
    <b v="1"/>
    <m/>
    <b v="1"/>
    <b v="1"/>
    <m/>
    <m/>
    <n v="419"/>
    <n v="1250"/>
    <n v="3689"/>
    <n v="1"/>
    <n v="4"/>
    <n v="2"/>
    <n v="4"/>
    <b v="1"/>
    <m/>
    <m/>
    <m/>
    <m/>
    <m/>
    <m/>
    <m/>
    <m/>
    <m/>
    <m/>
    <m/>
    <m/>
    <m/>
    <m/>
    <m/>
    <m/>
    <s v="FDM MOVE5000"/>
    <s v="HOW DO I"/>
    <s v="REFUND"/>
    <s v="COMPLETE"/>
    <s v="4 - SIGNIFICANT"/>
    <s v="ASSIGNED"/>
    <s v="85 FORSYTH ST"/>
    <s v=" "/>
    <s v="WAGGA WAGGA"/>
    <s v="Fri 22/11/2019 18:24"/>
    <s v="Tue 19/11/2019 12:15"/>
    <s v="Fri 22/11/2019 12:15"/>
    <x v="258"/>
    <m/>
    <m/>
    <m/>
    <m/>
    <m/>
    <s v="EMAIL"/>
    <s v="SERVICEDESK@KEYCORP.NET"/>
    <s v="LUKE"/>
    <b v="0"/>
    <m/>
    <s v="REMOTE"/>
    <m/>
    <m/>
    <n v="-35.113498800000002"/>
    <n v="147.3685984"/>
    <s v="&lt;21&gt;&lt;/21&gt;&lt;83&gt;&lt;/83&gt;"/>
    <s v="MOVE5000"/>
    <n v="0"/>
    <n v="0"/>
  </r>
  <r>
    <s v="20191113861"/>
    <x v="0"/>
    <s v="50638175"/>
    <s v="01"/>
    <s v="42298585489300"/>
    <s v="50638175"/>
    <x v="36"/>
    <x v="0"/>
    <b v="0"/>
    <s v="FERGUSON PLARRE"/>
    <s v="3040"/>
    <x v="89"/>
    <m/>
    <s v="0438594681"/>
    <s v="F5"/>
    <m/>
    <m/>
    <m/>
    <n v="8004"/>
    <n v="320"/>
    <n v="8004"/>
    <n v="8004"/>
    <s v="Tuesday "/>
    <m/>
    <s v="INSTALLED MOVE5000 13/11/2019 JOB[3227195]"/>
    <m/>
    <b v="0"/>
    <m/>
    <s v="NEW"/>
    <s v="VIC"/>
    <m/>
    <d v="2019-11-19T12:15:47"/>
    <d v="2019-11-19T12:15:42"/>
    <d v="2019-11-19T12:22:24"/>
    <d v="2019-11-19T16:15:00"/>
    <n v="0"/>
    <m/>
    <m/>
    <m/>
    <m/>
    <m/>
    <m/>
    <m/>
    <m/>
    <m/>
    <m/>
    <d v="2019-11-19T12:23:07"/>
    <m/>
    <b v="0"/>
    <b v="1"/>
    <m/>
    <b v="1"/>
    <m/>
    <m/>
    <m/>
    <b v="1"/>
    <m/>
    <b v="1"/>
    <m/>
    <b v="1"/>
    <b v="1"/>
    <m/>
    <m/>
    <n v="419"/>
    <n v="1250"/>
    <n v="4406"/>
    <n v="1"/>
    <n v="4"/>
    <n v="2"/>
    <n v="1"/>
    <b v="1"/>
    <m/>
    <m/>
    <m/>
    <m/>
    <m/>
    <m/>
    <m/>
    <m/>
    <m/>
    <m/>
    <m/>
    <m/>
    <m/>
    <m/>
    <m/>
    <m/>
    <s v="FDM MOVE5000"/>
    <s v="HOW DO I"/>
    <s v="TRANSFER TO CLIENT - ACCOUNT ENQUIRY"/>
    <s v="COMPLETE"/>
    <s v="4 - SIGNIFICANT"/>
    <s v="ASSIGNED"/>
    <s v="1077 MOUNT ALEXANDER RD"/>
    <s v=" "/>
    <s v="ESSENDON"/>
    <s v="Fri 22/11/2019 18:24"/>
    <s v="Tue 19/11/2019 12:15"/>
    <s v="Tue 19/11/2019 16:15"/>
    <x v="259"/>
    <m/>
    <m/>
    <m/>
    <m/>
    <m/>
    <s v="EMAIL"/>
    <s v="SERVICEDESK@KEYCORP.NET"/>
    <s v="LUKE"/>
    <b v="0"/>
    <m/>
    <s v="METRO"/>
    <m/>
    <m/>
    <n v="-37.745698099999998"/>
    <n v="144.9105089"/>
    <s v="&lt;21&gt;&lt;/21&gt;&lt;83&gt;&lt;/83&gt;&lt;130&gt;&lt;/130&gt;"/>
    <s v="MOVE5000"/>
    <n v="0"/>
    <n v="0"/>
  </r>
  <r>
    <s v="20191113865"/>
    <x v="1"/>
    <s v="25210102"/>
    <s v="01"/>
    <s v="42298585332096"/>
    <s v="25210102"/>
    <x v="2"/>
    <x v="0"/>
    <b v="0"/>
    <s v="THE WILLOW TREE SCONE"/>
    <s v="2337"/>
    <x v="200"/>
    <m/>
    <s v="0265459552"/>
    <s v="XM"/>
    <m/>
    <m/>
    <m/>
    <n v="8006"/>
    <n v="2325"/>
    <n v="8006"/>
    <n v="-2325"/>
    <s v="Tuesday 08:30-17:30"/>
    <m/>
    <s v="INSTALLED T103PMOBILE 16/10/2017 JOB[2786059]"/>
    <m/>
    <b v="0"/>
    <m/>
    <s v="NEW"/>
    <s v="NSW"/>
    <m/>
    <d v="2019-11-19T12:19:47"/>
    <d v="2019-11-19T12:19:30"/>
    <d v="2019-11-19T12:27:18"/>
    <d v="2019-11-22T12:20:00"/>
    <n v="0"/>
    <d v="2019-11-22T12:30:00"/>
    <n v="0"/>
    <m/>
    <m/>
    <d v="2019-11-22T12:30:00"/>
    <n v="0"/>
    <d v="2019-11-22T10:00:00"/>
    <n v="0"/>
    <d v="2019-11-22T10:10:00"/>
    <n v="0"/>
    <d v="2019-11-22T10:02:53"/>
    <m/>
    <b v="0"/>
    <b v="1"/>
    <m/>
    <b v="1"/>
    <m/>
    <m/>
    <m/>
    <b v="1"/>
    <m/>
    <b v="1"/>
    <m/>
    <b v="1"/>
    <b v="1"/>
    <n v="1"/>
    <m/>
    <n v="354"/>
    <n v="1455"/>
    <n v="4161"/>
    <n v="1"/>
    <n v="4"/>
    <n v="2"/>
    <n v="4"/>
    <b v="1"/>
    <m/>
    <m/>
    <m/>
    <m/>
    <m/>
    <m/>
    <m/>
    <m/>
    <m/>
    <m/>
    <m/>
    <m/>
    <m/>
    <m/>
    <m/>
    <s v="ADVANCE WORKS - CESSNOCK- BRENDAN"/>
    <s v="T103PMOBILE"/>
    <s v="1 FD HARDWARE"/>
    <s v="PRINTER - MECHANISM FAILURE"/>
    <s v="COMPLETE"/>
    <s v="4 - SIGNIFICANT"/>
    <s v="ASSIGNED"/>
    <s v="136 KELLY ST"/>
    <s v=" "/>
    <s v="SCONE"/>
    <s v="Fri 22/11/2019 18:24"/>
    <s v="Tue 19/11/2019 12:19"/>
    <s v="Fri 22/11/2019 12:20"/>
    <x v="260"/>
    <d v="2019-11-22T12:30:00"/>
    <m/>
    <d v="2019-11-22T12:30:00"/>
    <d v="2019-11-22T10:00:00"/>
    <d v="2019-11-22T10:10:00"/>
    <s v="EMAIL"/>
    <s v="BRENDAN@ADVANCEDWORKS.COM.AU"/>
    <s v="BRENDAN BROWN"/>
    <b v="1"/>
    <s v="0413931987"/>
    <s v="REMOTE"/>
    <m/>
    <m/>
    <n v="-32.049286299999999"/>
    <n v="150.8684264"/>
    <s v="&lt;21&gt;&lt;/21&gt;&lt;83&gt;30132&lt;/83&gt;"/>
    <s v="T103PMOBILE"/>
    <n v="1"/>
    <n v="0"/>
  </r>
  <r>
    <s v="20191113874"/>
    <x v="0"/>
    <s v="50638098"/>
    <s v="01"/>
    <s v="42298585488591"/>
    <s v="50638098"/>
    <x v="5"/>
    <x v="0"/>
    <b v="0"/>
    <s v="AAJI MATA PTY LTD"/>
    <s v="2148"/>
    <x v="201"/>
    <m/>
    <s v="0433933756"/>
    <s v="F5"/>
    <m/>
    <m/>
    <m/>
    <n v="8011"/>
    <n v="320"/>
    <n v="8011"/>
    <n v="8011"/>
    <s v="Tuesday "/>
    <m/>
    <s v="INSTALLED MOVE5000 09/11/2019 JOB[3227792]"/>
    <m/>
    <b v="0"/>
    <m/>
    <s v="NEW"/>
    <s v="NSW"/>
    <m/>
    <d v="2019-11-19T12:22:37"/>
    <d v="2019-11-19T12:22:34"/>
    <d v="2019-11-19T12:27:27"/>
    <d v="2019-11-19T16:25:00"/>
    <n v="0"/>
    <m/>
    <m/>
    <m/>
    <m/>
    <m/>
    <m/>
    <m/>
    <m/>
    <m/>
    <m/>
    <d v="2019-11-19T12:29:53"/>
    <m/>
    <b v="0"/>
    <b v="1"/>
    <m/>
    <b v="1"/>
    <m/>
    <m/>
    <m/>
    <b v="1"/>
    <m/>
    <b v="1"/>
    <m/>
    <b v="1"/>
    <b v="1"/>
    <m/>
    <m/>
    <n v="419"/>
    <n v="1250"/>
    <n v="3703"/>
    <n v="1"/>
    <n v="4"/>
    <n v="2"/>
    <n v="1"/>
    <b v="1"/>
    <m/>
    <m/>
    <m/>
    <m/>
    <m/>
    <m/>
    <m/>
    <m/>
    <m/>
    <m/>
    <m/>
    <m/>
    <m/>
    <m/>
    <m/>
    <m/>
    <s v="FDM MOVE5000"/>
    <s v="HOW DO I"/>
    <s v="SETTLEMENT"/>
    <s v="COMPLETE"/>
    <s v="4 - SIGNIFICANT"/>
    <s v="ASSIGNED"/>
    <s v="80 BLACKTOWN RD"/>
    <s v=" "/>
    <s v="BLACKTOWN"/>
    <s v="Fri 22/11/2019 18:24"/>
    <s v="Tue 19/11/2019 12:22"/>
    <s v="Tue 19/11/2019 16:25"/>
    <x v="261"/>
    <m/>
    <m/>
    <m/>
    <m/>
    <m/>
    <s v="EMAIL"/>
    <s v="SERVICEDESK@KEYCORP.NET"/>
    <s v="LUKE"/>
    <b v="0"/>
    <m/>
    <s v="METRO"/>
    <m/>
    <m/>
    <n v="-33.778065599999998"/>
    <n v="150.9196158"/>
    <s v="&lt;21&gt;&lt;/21&gt;&lt;83&gt;&lt;/83&gt;&lt;130&gt;&lt;/130&gt;"/>
    <s v="MOVE5000"/>
    <n v="0"/>
    <n v="0"/>
  </r>
  <r>
    <s v="20191113880"/>
    <x v="0"/>
    <s v="50626674"/>
    <s v="01"/>
    <s v="42298585392488"/>
    <s v="50626674"/>
    <x v="2"/>
    <x v="0"/>
    <b v="0"/>
    <s v="DAWSON MOVING AND STORAGE NQ"/>
    <s v="4818"/>
    <x v="202"/>
    <m/>
    <s v="0403299159"/>
    <s v="XM"/>
    <m/>
    <m/>
    <m/>
    <n v="8003"/>
    <n v="320"/>
    <n v="8003"/>
    <n v="8003"/>
    <s v="Tuesday "/>
    <m/>
    <s v="INSTALLED T103PMOBILE 11/04/2017 JOB[2672586]"/>
    <m/>
    <b v="0"/>
    <m/>
    <s v="NEW"/>
    <s v="QLD"/>
    <m/>
    <d v="2019-11-19T12:24:49"/>
    <d v="2019-11-19T12:24:38"/>
    <d v="2019-11-19T12:32:39"/>
    <d v="2019-11-20T12:25:00"/>
    <n v="-60"/>
    <m/>
    <m/>
    <m/>
    <m/>
    <m/>
    <m/>
    <m/>
    <m/>
    <m/>
    <m/>
    <d v="2019-11-19T16:12:10"/>
    <m/>
    <b v="0"/>
    <b v="1"/>
    <m/>
    <b v="1"/>
    <m/>
    <m/>
    <m/>
    <b v="1"/>
    <m/>
    <b v="1"/>
    <m/>
    <b v="1"/>
    <b v="1"/>
    <m/>
    <m/>
    <n v="354"/>
    <n v="1457"/>
    <n v="4167"/>
    <n v="1"/>
    <n v="4"/>
    <n v="2"/>
    <n v="3"/>
    <b v="1"/>
    <m/>
    <m/>
    <m/>
    <m/>
    <m/>
    <m/>
    <m/>
    <m/>
    <m/>
    <m/>
    <m/>
    <m/>
    <m/>
    <m/>
    <m/>
    <m/>
    <s v="T103PMOBILE"/>
    <s v="3 FD SOFTWARE"/>
    <s v="SETTLEMENT - TIME CHANGE"/>
    <s v="COMPLETE"/>
    <s v="4 - SIGNIFICANT"/>
    <s v="ASSIGNED"/>
    <s v="1-5 EVERETT ST"/>
    <s v=" "/>
    <s v="BOHLE"/>
    <s v="Fri 22/11/2019 18:24"/>
    <s v="Tue 19/11/2019 12:24"/>
    <s v="Wed 20/11/2019 12:25"/>
    <x v="262"/>
    <m/>
    <m/>
    <m/>
    <m/>
    <m/>
    <s v="EMAIL"/>
    <s v="SERVICEDESK@KEYCORP.NET"/>
    <s v="LUKE"/>
    <b v="0"/>
    <m/>
    <s v="PROVINCIAL"/>
    <m/>
    <m/>
    <n v="-19.260180299999998"/>
    <n v="146.7253815"/>
    <s v="&lt;21&gt;&lt;/21&gt;&lt;83&gt;28025&lt;/83&gt;"/>
    <s v="T103PMOBILE"/>
    <n v="0"/>
    <n v="0"/>
  </r>
  <r>
    <s v="20191113897"/>
    <x v="0"/>
    <s v="25541202"/>
    <s v="01"/>
    <s v="003274495"/>
    <s v="25541202"/>
    <x v="2"/>
    <x v="0"/>
    <b v="0"/>
    <s v="BYRON BAY GOLF CLUB"/>
    <s v="2481"/>
    <x v="203"/>
    <m/>
    <s v="0410481795"/>
    <s v="F6"/>
    <m/>
    <m/>
    <m/>
    <n v="8002"/>
    <n v="2562"/>
    <n v="8002"/>
    <n v="-2562"/>
    <s v="Tuesday "/>
    <m/>
    <s v="INSTALLED MOVE5000INT 30/07/2019 JOB[3148656]"/>
    <m/>
    <b v="0"/>
    <m/>
    <s v="NEW"/>
    <s v="NSW"/>
    <m/>
    <d v="2019-11-19T12:33:17"/>
    <d v="2019-11-19T12:33:10"/>
    <d v="2019-11-19T12:55:53"/>
    <d v="2019-11-20T12:35:00"/>
    <n v="0"/>
    <d v="2019-11-20T12:35:00"/>
    <n v="0"/>
    <m/>
    <m/>
    <d v="2019-11-20T12:35:00"/>
    <n v="0"/>
    <d v="2019-11-20T11:40:00"/>
    <n v="0"/>
    <d v="2019-11-20T11:50:00"/>
    <n v="0"/>
    <d v="2019-11-20T11:54:04"/>
    <m/>
    <b v="0"/>
    <b v="1"/>
    <m/>
    <b v="1"/>
    <m/>
    <m/>
    <m/>
    <b v="1"/>
    <m/>
    <b v="1"/>
    <m/>
    <b v="1"/>
    <b v="1"/>
    <n v="6"/>
    <m/>
    <n v="420"/>
    <n v="1896"/>
    <n v="5423"/>
    <n v="1"/>
    <n v="4"/>
    <n v="2"/>
    <n v="2"/>
    <b v="1"/>
    <m/>
    <m/>
    <m/>
    <m/>
    <m/>
    <m/>
    <m/>
    <m/>
    <m/>
    <m/>
    <m/>
    <m/>
    <m/>
    <m/>
    <m/>
    <s v="ALLTRACK COMMUNICATIONS : CAMERON LATIMER"/>
    <s v="FDM MOVE5000INT"/>
    <s v="PINPAD OFFLINE"/>
    <s v="USB - POS REPORTS PINPAD OFFLINE"/>
    <s v="COMPLETE"/>
    <s v="4 - SIGNIFICANT"/>
    <s v="ASSIGNED"/>
    <s v="62 BROKEN HEAD ROAD"/>
    <s v=" "/>
    <s v="BYRON BAY"/>
    <s v="Fri 22/11/2019 18:24"/>
    <s v="Tue 19/11/2019 12:33"/>
    <s v="Wed 20/11/2019 12:35"/>
    <x v="263"/>
    <d v="2019-11-20T12:35:00"/>
    <m/>
    <d v="2019-11-20T12:35:00"/>
    <d v="2019-11-20T11:40:00"/>
    <d v="2019-11-20T11:50:00"/>
    <s v="EMAIL"/>
    <s v="JOBS@ALLTRACKCOM.COM.AU"/>
    <s v="CAMERON"/>
    <b v="1"/>
    <s v="0405069060"/>
    <s v="COUNTRY"/>
    <m/>
    <m/>
    <n v="-28.673867699999999"/>
    <n v="153.60696110000001"/>
    <s v="&lt;21/&gt;&lt;83/&gt;&lt;130/&gt;&lt;38/&gt;&lt;71/&gt;&lt;40/&gt;&lt;41/&gt;&lt;68/&gt;&lt;46/&gt;&lt;72/&gt;&lt;73/&gt;&lt;74/&gt;&lt;75/&gt;&lt;76/&gt;&lt;77/&gt;&lt;58/&gt;&lt;59/&gt;&lt;60/&gt;&lt;61/&gt;&lt;62/&gt;&lt;63/&gt;&lt;64/&gt;&lt;65/&gt;&lt;66/&gt;&lt;131&gt;USB&lt;/131&gt;&lt;132&gt;PC-Eftpos&lt;/132&gt;"/>
    <s v="MOVE5000INT"/>
    <n v="1"/>
    <n v="0"/>
  </r>
  <r>
    <s v="20191113899"/>
    <x v="0"/>
    <s v="25454500"/>
    <s v="01"/>
    <s v="001869270"/>
    <s v="25454500"/>
    <x v="2"/>
    <x v="0"/>
    <b v="0"/>
    <s v="NERANG PLASTER PRODUCT"/>
    <s v="4170"/>
    <x v="204"/>
    <m/>
    <s v="0400800575"/>
    <s v="F5"/>
    <m/>
    <m/>
    <m/>
    <n v="8005"/>
    <n v="320"/>
    <n v="8005"/>
    <n v="8005"/>
    <s v="Tuesday 08:30-17:30"/>
    <m/>
    <s v="INSTALLED MOVE5000 08/03/2019 JOB[3078082]"/>
    <m/>
    <b v="0"/>
    <m/>
    <s v="NEW"/>
    <s v="QLD"/>
    <m/>
    <d v="2019-11-19T12:34:10"/>
    <d v="2019-11-19T12:33:52"/>
    <d v="2019-11-19T12:41:34"/>
    <d v="2019-11-19T16:35:00"/>
    <n v="-60"/>
    <m/>
    <m/>
    <m/>
    <m/>
    <m/>
    <m/>
    <m/>
    <m/>
    <m/>
    <m/>
    <d v="2019-11-19T12:42:03"/>
    <m/>
    <b v="0"/>
    <b v="1"/>
    <m/>
    <b v="1"/>
    <m/>
    <m/>
    <m/>
    <b v="1"/>
    <m/>
    <b v="1"/>
    <m/>
    <b v="1"/>
    <b v="1"/>
    <m/>
    <m/>
    <n v="419"/>
    <n v="1897"/>
    <n v="5437"/>
    <n v="1"/>
    <n v="4"/>
    <n v="2"/>
    <n v="1"/>
    <b v="1"/>
    <m/>
    <m/>
    <m/>
    <m/>
    <m/>
    <m/>
    <m/>
    <m/>
    <m/>
    <m/>
    <m/>
    <m/>
    <m/>
    <m/>
    <m/>
    <m/>
    <s v="FDM MOVE5000"/>
    <s v="PINPAD FROZEN"/>
    <s v="FROZEN ON WHITE SCREEN"/>
    <s v="COMPLETE"/>
    <s v="4 - SIGNIFICANT"/>
    <s v="ASSIGNED"/>
    <s v="1/59 RIVERSIDE ROAD"/>
    <s v=" "/>
    <s v="MORNINGSIDE"/>
    <s v="Fri 22/11/2019 18:24"/>
    <s v="Tue 19/11/2019 12:33"/>
    <s v="Tue 19/11/2019 16:35"/>
    <x v="264"/>
    <m/>
    <m/>
    <m/>
    <m/>
    <m/>
    <s v="EMAIL"/>
    <s v="SERVICEDESK@KEYCORP.NET"/>
    <s v="LUKE"/>
    <b v="0"/>
    <m/>
    <s v="METRO"/>
    <m/>
    <m/>
    <n v="-27.4526997"/>
    <n v="153.07986059999999"/>
    <s v="&lt;21&gt;&lt;/21&gt;&lt;83&gt;&lt;/83&gt;"/>
    <s v="MOVE5000"/>
    <n v="0"/>
    <n v="0"/>
  </r>
  <r>
    <s v="20191113905"/>
    <x v="0"/>
    <s v="25589600"/>
    <s v="01"/>
    <s v="001321827"/>
    <s v="25589600"/>
    <x v="2"/>
    <x v="0"/>
    <b v="0"/>
    <s v="CENTENNIAL PARK AUTO"/>
    <s v="2010"/>
    <x v="205"/>
    <m/>
    <s v="0290182866W/N"/>
    <s v="F5"/>
    <m/>
    <m/>
    <m/>
    <n v="8009"/>
    <n v="320"/>
    <n v="8009"/>
    <n v="8009"/>
    <s v="Tuesday "/>
    <m/>
    <s v="INSTALLED MOVE5000 24/09/2019 JOB[3194780]"/>
    <m/>
    <b v="0"/>
    <m/>
    <s v="NEW"/>
    <s v="NSW"/>
    <m/>
    <d v="2019-11-19T12:40:11"/>
    <d v="2019-11-19T12:39:40"/>
    <d v="2019-11-19T12:52:37"/>
    <d v="2019-11-19T16:40:00"/>
    <n v="0"/>
    <m/>
    <m/>
    <m/>
    <m/>
    <m/>
    <m/>
    <m/>
    <m/>
    <m/>
    <m/>
    <d v="2019-11-19T12:53:10"/>
    <m/>
    <b v="0"/>
    <b v="1"/>
    <m/>
    <b v="1"/>
    <m/>
    <m/>
    <m/>
    <b v="1"/>
    <m/>
    <b v="1"/>
    <m/>
    <b v="1"/>
    <b v="1"/>
    <m/>
    <m/>
    <n v="419"/>
    <n v="1250"/>
    <n v="4050"/>
    <n v="1"/>
    <n v="4"/>
    <n v="2"/>
    <n v="1"/>
    <b v="1"/>
    <m/>
    <m/>
    <m/>
    <m/>
    <m/>
    <m/>
    <m/>
    <m/>
    <m/>
    <m/>
    <m/>
    <m/>
    <m/>
    <m/>
    <m/>
    <m/>
    <s v="FDM MOVE5000"/>
    <s v="HOW DO I"/>
    <s v="LOGON"/>
    <s v="COMPLETE"/>
    <s v="4 - SIGNIFICANT"/>
    <s v="ASSIGNED"/>
    <s v="58 62 BAPTIST STREET"/>
    <s v=" "/>
    <s v="SURRY HILLS"/>
    <s v="Fri 22/11/2019 18:24"/>
    <s v="Tue 19/11/2019 12:39"/>
    <s v="Tue 19/11/2019 16:40"/>
    <x v="265"/>
    <m/>
    <m/>
    <m/>
    <m/>
    <m/>
    <s v="EMAIL"/>
    <s v="SERVICEDESK@KEYCORP.NET"/>
    <s v="LUKE"/>
    <b v="0"/>
    <m/>
    <s v="METRO"/>
    <m/>
    <m/>
    <n v="-33.893585000000002"/>
    <n v="151.21194679999999"/>
    <s v="&lt;21&gt;&lt;/21&gt;&lt;83&gt;&lt;/83&gt;&lt;130&gt;&lt;/130&gt;"/>
    <s v="MOVE5000"/>
    <n v="0"/>
    <n v="0"/>
  </r>
  <r>
    <s v="20191113923"/>
    <x v="0"/>
    <s v="50626674"/>
    <s v="01"/>
    <s v="42298585392488"/>
    <s v="50626674"/>
    <x v="2"/>
    <x v="0"/>
    <b v="0"/>
    <s v="DAWSON MOVING AND STORAGE NQ"/>
    <s v="4818"/>
    <x v="202"/>
    <m/>
    <s v="0403299159"/>
    <s v="XM"/>
    <m/>
    <m/>
    <m/>
    <n v="8007"/>
    <n v="4840"/>
    <n v="8007"/>
    <n v="-4840"/>
    <s v="Tuesday "/>
    <m/>
    <s v="INSTALLED T103PMOBILE 11/04/2017 JOB[2672586]"/>
    <m/>
    <b v="0"/>
    <m/>
    <s v="NEW"/>
    <s v="QLD"/>
    <m/>
    <d v="2019-11-19T12:57:15"/>
    <d v="2019-11-19T12:53:52"/>
    <d v="2019-11-19T13:04:13"/>
    <d v="2019-11-20T12:55:00"/>
    <n v="-60"/>
    <d v="2019-11-20T12:55:00"/>
    <n v="-60"/>
    <m/>
    <m/>
    <d v="2019-11-20T12:55:00"/>
    <n v="-60"/>
    <d v="2019-11-20T09:38:00"/>
    <n v="-60"/>
    <d v="2019-11-20T09:49:00"/>
    <n v="-60"/>
    <d v="2019-11-20T09:49:35"/>
    <m/>
    <b v="0"/>
    <b v="1"/>
    <m/>
    <b v="1"/>
    <m/>
    <m/>
    <m/>
    <b v="1"/>
    <m/>
    <b v="1"/>
    <m/>
    <b v="1"/>
    <b v="1"/>
    <n v="1"/>
    <m/>
    <n v="354"/>
    <n v="1459"/>
    <n v="3315"/>
    <n v="1"/>
    <n v="4"/>
    <n v="24"/>
    <n v="3"/>
    <b v="1"/>
    <m/>
    <m/>
    <m/>
    <m/>
    <m/>
    <m/>
    <m/>
    <m/>
    <m/>
    <m/>
    <m/>
    <m/>
    <m/>
    <m/>
    <m/>
    <s v="AZSTAR TOWNSVILLE"/>
    <s v="T103PMOBILE"/>
    <s v="5 FD MISC"/>
    <s v="CUSTOMER REQUESTED SWAP OUT"/>
    <s v="COMPLETE"/>
    <s v="4 - SIGNIFICANT"/>
    <s v="FSP ONSITE"/>
    <s v="1-5 EVERETT ST"/>
    <s v=" "/>
    <s v="BOHLE"/>
    <s v="Fri 22/11/2019 18:24"/>
    <s v="Tue 19/11/2019 12:53"/>
    <s v="Wed 20/11/2019 12:55"/>
    <x v="255"/>
    <d v="2019-11-20T11:55:00"/>
    <m/>
    <d v="2019-11-20T11:55:00"/>
    <d v="2019-11-20T08:38:00"/>
    <d v="2019-11-20T08:49:00"/>
    <s v="EMAIL"/>
    <s v="BAMBORA@AZSTAR.COM.AU"/>
    <m/>
    <b v="1"/>
    <s v="0448205000"/>
    <s v="PROVINCIAL"/>
    <m/>
    <m/>
    <n v="-19.260180299999998"/>
    <n v="146.7253815"/>
    <s v="&lt;21&gt;&lt;/21&gt;&lt;83&gt;28025&lt;/83&gt;"/>
    <s v="T103PMOBILE"/>
    <n v="1"/>
    <n v="0"/>
  </r>
  <r>
    <s v="20191113940"/>
    <x v="0"/>
    <s v="50634512"/>
    <s v="01"/>
    <s v="42298585458214"/>
    <s v="50634512"/>
    <x v="6"/>
    <x v="0"/>
    <b v="0"/>
    <s v="CAFELIFE"/>
    <s v="6025"/>
    <x v="206"/>
    <m/>
    <s v="0433040555"/>
    <s v="F6"/>
    <m/>
    <m/>
    <m/>
    <n v="8010"/>
    <n v="320"/>
    <n v="1377"/>
    <n v="1389"/>
    <s v="Tuesday "/>
    <m/>
    <s v="INSTALLED MOVE5000INT 08/03/2019 JOB[3080649]"/>
    <m/>
    <b v="0"/>
    <m/>
    <s v="NEW"/>
    <s v="WA"/>
    <m/>
    <d v="2019-11-19T13:04:01"/>
    <d v="2019-11-19T13:03:30"/>
    <d v="2019-11-19T13:37:24"/>
    <d v="2019-11-19T17:05:00"/>
    <n v="-180"/>
    <m/>
    <m/>
    <m/>
    <m/>
    <d v="2019-11-19T17:05:00"/>
    <n v="-180"/>
    <m/>
    <m/>
    <m/>
    <m/>
    <d v="2019-11-19T15:16:08"/>
    <m/>
    <b v="0"/>
    <b v="1"/>
    <m/>
    <b v="1"/>
    <m/>
    <m/>
    <m/>
    <b v="1"/>
    <m/>
    <b v="1"/>
    <m/>
    <b v="1"/>
    <b v="1"/>
    <m/>
    <m/>
    <n v="420"/>
    <n v="1896"/>
    <n v="5427"/>
    <n v="1"/>
    <n v="4"/>
    <n v="2"/>
    <n v="1"/>
    <b v="1"/>
    <m/>
    <m/>
    <m/>
    <m/>
    <m/>
    <m/>
    <m/>
    <m/>
    <m/>
    <m/>
    <m/>
    <m/>
    <m/>
    <m/>
    <m/>
    <m/>
    <s v="FDM MOVE5000INT"/>
    <s v="PINPAD OFFLINE"/>
    <s v="SERIAL - ERROR 123"/>
    <s v="COMPLETE"/>
    <s v="4 - SIGNIFICANT"/>
    <s v="ASSIGNED"/>
    <s v="751 WHITEFORDS AVE CRAIGE LEISURE CENTRE"/>
    <s v=" "/>
    <s v="CRAIGIE"/>
    <s v="Fri 22/11/2019 18:24"/>
    <s v="Tue 19/11/2019 13:03"/>
    <s v="Tue 19/11/2019 17:05"/>
    <x v="244"/>
    <m/>
    <m/>
    <d v="2019-11-19T14:05:00"/>
    <m/>
    <m/>
    <s v="EMAIL"/>
    <s v="SERVICEDESK@KEYCORP.NET"/>
    <s v="LUKE"/>
    <b v="0"/>
    <m/>
    <s v="METRO"/>
    <m/>
    <m/>
    <n v="-31.795025599999999"/>
    <n v="115.7759549"/>
    <s v="&lt;21/&gt;&lt;83/&gt;&lt;38/&gt;&lt;71/&gt;&lt;40/&gt;&lt;41/&gt;&lt;68/&gt;&lt;46/&gt;&lt;72/&gt;&lt;73/&gt;&lt;74/&gt;&lt;75/&gt;&lt;76/&gt;&lt;77/&gt;&lt;58/&gt;&lt;59/&gt;&lt;60/&gt;&lt;61/&gt;&lt;62/&gt;&lt;63/&gt;&lt;64/&gt;&lt;65/&gt;&lt;66/&gt;"/>
    <s v="MOVE5000INT"/>
    <n v="0"/>
    <n v="0"/>
  </r>
  <r>
    <s v="20191113968"/>
    <x v="0"/>
    <s v="25422300"/>
    <s v="01"/>
    <s v="42298585447753"/>
    <s v="25422300"/>
    <x v="2"/>
    <x v="0"/>
    <b v="0"/>
    <s v="LAO CHHAY PTY LTD"/>
    <s v="3340"/>
    <x v="207"/>
    <m/>
    <s v="0434030009"/>
    <s v="F7"/>
    <m/>
    <m/>
    <m/>
    <n v="8011"/>
    <n v="3362"/>
    <n v="8011"/>
    <n v="329"/>
    <s v="Tuesday "/>
    <m/>
    <s v="INSTALLED MOVE5000 12/02/2019 JOB[3055228]"/>
    <m/>
    <b v="0"/>
    <m/>
    <s v="NEW"/>
    <s v="VIC"/>
    <m/>
    <d v="2019-11-19T13:16:28"/>
    <d v="2019-11-19T13:16:22"/>
    <d v="2019-11-19T13:18:35"/>
    <d v="2019-11-22T13:20:00"/>
    <n v="0"/>
    <d v="2019-11-22T13:30:00"/>
    <n v="0"/>
    <m/>
    <m/>
    <d v="2019-11-22T13:30:00"/>
    <n v="0"/>
    <d v="2019-11-22T08:05:00"/>
    <n v="0"/>
    <d v="2019-11-22T08:36:00"/>
    <n v="0"/>
    <d v="2019-11-22T15:26:30"/>
    <m/>
    <b v="0"/>
    <b v="1"/>
    <m/>
    <b v="1"/>
    <m/>
    <m/>
    <m/>
    <b v="1"/>
    <m/>
    <b v="0"/>
    <m/>
    <b v="1"/>
    <b v="1"/>
    <n v="1"/>
    <m/>
    <n v="441"/>
    <n v="1555"/>
    <n v="1516"/>
    <n v="1"/>
    <n v="4"/>
    <n v="6"/>
    <n v="4"/>
    <b v="1"/>
    <m/>
    <m/>
    <m/>
    <m/>
    <m/>
    <m/>
    <m/>
    <m/>
    <m/>
    <m/>
    <m/>
    <m/>
    <m/>
    <m/>
    <m/>
    <s v="HI-TECH FIELD SERVICES : CHRIS WHILD"/>
    <s v="FDM MOVE5000 POSGATE"/>
    <s v="PIN PAD"/>
    <s v="PRINTER"/>
    <s v="COMPLETE"/>
    <s v="4 - SIGNIFICANT"/>
    <s v="PDA EXCEPTION"/>
    <s v="56A 160 194 MAIN ST"/>
    <s v=" "/>
    <s v="BACCHUS MARSH"/>
    <s v="Fri 22/11/2019 18:24"/>
    <s v="Tue 19/11/2019 13:16"/>
    <s v="Fri 22/11/2019 13:20"/>
    <x v="266"/>
    <d v="2019-11-22T13:30:00"/>
    <m/>
    <d v="2019-11-22T13:30:00"/>
    <d v="2019-11-22T08:05:00"/>
    <d v="2019-11-22T08:36:00"/>
    <s v="EMAIL"/>
    <s v="JOBS@HITECHFS.COM.AU"/>
    <s v="BEN SOMERS"/>
    <b v="1"/>
    <s v="0407851021"/>
    <s v="REMOTE"/>
    <m/>
    <m/>
    <n v="-37.675192699999997"/>
    <n v="144.4395054"/>
    <s v="&lt;21&gt;&lt;/21&gt;&lt;83&gt;&lt;/83&gt;"/>
    <s v="MOVE5000POS"/>
    <n v="1"/>
    <n v="0"/>
  </r>
  <r>
    <s v="20191113996"/>
    <x v="0"/>
    <s v="99400"/>
    <s v="01"/>
    <s v="DEFAULT"/>
    <s v="99400"/>
    <x v="2"/>
    <x v="0"/>
    <b v="0"/>
    <s v="INGENICO INTERNATIONAL "/>
    <s v="2085"/>
    <x v="3"/>
    <m/>
    <s v="02 9997 0930"/>
    <s v="FD"/>
    <m/>
    <m/>
    <m/>
    <n v="8003"/>
    <n v="320"/>
    <n v="1377"/>
    <n v="1377"/>
    <s v="Tuesday 09:00-17:30"/>
    <m/>
    <s v="INSTALLED VX570 08/08/2009 JOB[1043076]"/>
    <m/>
    <b v="0"/>
    <m/>
    <s v="NEW"/>
    <s v="NSW"/>
    <m/>
    <d v="2019-11-19T13:28:35"/>
    <d v="2019-11-19T13:28:23"/>
    <d v="2019-11-19T13:50:38"/>
    <d v="2019-11-19T17:30:00"/>
    <n v="0"/>
    <m/>
    <m/>
    <m/>
    <m/>
    <m/>
    <m/>
    <m/>
    <m/>
    <m/>
    <m/>
    <d v="2019-11-19T13:50:53"/>
    <m/>
    <b v="0"/>
    <b v="1"/>
    <m/>
    <b v="1"/>
    <m/>
    <m/>
    <m/>
    <b v="1"/>
    <m/>
    <b v="1"/>
    <m/>
    <b v="1"/>
    <b v="1"/>
    <m/>
    <m/>
    <n v="212"/>
    <n v="1900"/>
    <n v="5454"/>
    <n v="1"/>
    <n v="4"/>
    <n v="2"/>
    <n v="1"/>
    <b v="1"/>
    <m/>
    <m/>
    <m/>
    <m/>
    <m/>
    <m/>
    <m/>
    <m/>
    <m/>
    <m/>
    <m/>
    <m/>
    <m/>
    <m/>
    <m/>
    <m/>
    <s v="VX570"/>
    <s v="BOQ MERCHANT"/>
    <s v="BOQ MERCHANT"/>
    <s v="COMPLETE"/>
    <s v="4 - SIGNIFICANT"/>
    <s v="ASSIGNED"/>
    <s v="SUITE 1/3 MINNA CLOSE "/>
    <m/>
    <s v="BELROSE "/>
    <s v="Fri 22/11/2019 18:24"/>
    <s v="Tue 19/11/2019 13:28"/>
    <s v="Tue 19/11/2019 17:30"/>
    <x v="267"/>
    <m/>
    <m/>
    <m/>
    <m/>
    <m/>
    <s v="EMAIL"/>
    <s v="SERVICEDESK@KEYCORP.NET"/>
    <s v="LUKE"/>
    <b v="0"/>
    <m/>
    <s v="METRO"/>
    <m/>
    <m/>
    <n v="-33.703378299999997"/>
    <n v="151.2086505"/>
    <s v="&lt;21&gt;&lt;/21&gt;&lt;83&gt;&lt;/83&gt;&lt;130&gt;&lt;/130&gt;"/>
    <s v="MISC"/>
    <n v="0"/>
    <n v="0"/>
  </r>
  <r>
    <s v="20191113997"/>
    <x v="0"/>
    <s v="50635584"/>
    <s v="01"/>
    <s v="42298585467553"/>
    <s v="50635584"/>
    <x v="6"/>
    <x v="0"/>
    <b v="0"/>
    <s v="DIANE'S CARVERY AND SEAFOOD"/>
    <s v="4000"/>
    <x v="208"/>
    <m/>
    <s v="0431562088"/>
    <s v="F5"/>
    <m/>
    <m/>
    <m/>
    <n v="8006"/>
    <n v="4007"/>
    <n v="8006"/>
    <n v="1381"/>
    <s v="Tuesday "/>
    <m/>
    <s v="INSTALLED MOVE5000 31/05/2019 JOB[3115643]"/>
    <m/>
    <b v="0"/>
    <m/>
    <s v="NEW"/>
    <s v="QLD"/>
    <m/>
    <d v="2019-11-19T13:28:39"/>
    <d v="2019-11-19T13:28:23"/>
    <d v="2019-11-19T13:33:36"/>
    <d v="2019-11-19T17:30:00"/>
    <n v="-60"/>
    <d v="2019-11-19T17:30:00"/>
    <n v="-60"/>
    <m/>
    <m/>
    <d v="2019-11-19T17:30:00"/>
    <n v="-60"/>
    <d v="2019-11-19T14:30:00"/>
    <n v="-60"/>
    <d v="2019-11-19T14:30:00"/>
    <n v="-60"/>
    <d v="2019-11-19T14:17:26"/>
    <m/>
    <b v="0"/>
    <b v="1"/>
    <m/>
    <b v="1"/>
    <m/>
    <m/>
    <m/>
    <b v="1"/>
    <m/>
    <b v="1"/>
    <m/>
    <b v="1"/>
    <b v="1"/>
    <m/>
    <m/>
    <n v="419"/>
    <n v="1555"/>
    <n v="4066"/>
    <n v="3"/>
    <n v="4"/>
    <n v="24"/>
    <n v="1"/>
    <b v="0"/>
    <m/>
    <m/>
    <m/>
    <m/>
    <m/>
    <m/>
    <m/>
    <m/>
    <m/>
    <m/>
    <m/>
    <m/>
    <m/>
    <m/>
    <n v="15"/>
    <s v="DDM COMMUNICATIONS: CAR 7 - DON HUYNH"/>
    <s v="FDM MOVE5000"/>
    <s v="PIN PAD"/>
    <s v="NOT CHARGING"/>
    <s v="CANCELLED"/>
    <s v="4 - SIGNIFICANT"/>
    <s v="FSP ONSITE"/>
    <s v="SHOP 68 91 QUEEN ST MYER CENTRE"/>
    <s v=" "/>
    <s v="BRISBANE"/>
    <s v="Fri 22/11/2019 18:24"/>
    <s v="Tue 19/11/2019 13:28"/>
    <s v="Tue 19/11/2019 17:30"/>
    <x v="268"/>
    <d v="2019-11-19T16:30:00"/>
    <m/>
    <d v="2019-11-19T16:30:00"/>
    <d v="2019-11-19T13:30:00"/>
    <d v="2019-11-19T13:30:00"/>
    <s v="EMAIL"/>
    <s v="DDM461@BIGPOND.NET.AU"/>
    <s v="DON HUYNH"/>
    <b v="1"/>
    <s v="0402602825"/>
    <s v="METRO"/>
    <m/>
    <m/>
    <n v="-27.470605800000001"/>
    <n v="153.02487579999999"/>
    <s v="&lt;21&gt;&lt;/21&gt;&lt;83&gt;&lt;/83&gt;&lt;130&gt;&lt;/130&gt;"/>
    <s v="MOVE5000"/>
    <n v="1"/>
    <n v="0"/>
  </r>
  <r>
    <s v="20191114000"/>
    <x v="0"/>
    <s v="25414100"/>
    <s v="01"/>
    <s v="005529847"/>
    <s v="25414100"/>
    <x v="2"/>
    <x v="0"/>
    <b v="0"/>
    <s v="SPRINGBOK FOODS O/FORD"/>
    <s v="4210"/>
    <x v="4"/>
    <m/>
    <s v="0417242266"/>
    <s v="F6"/>
    <m/>
    <m/>
    <m/>
    <n v="8005"/>
    <n v="320"/>
    <n v="8005"/>
    <n v="8005"/>
    <s v="Tuesday "/>
    <m/>
    <s v="INSTALLED MOVE5000INT 22/01/2019 JOB[3048471]"/>
    <m/>
    <b v="0"/>
    <m/>
    <s v="NEW"/>
    <s v="QLD"/>
    <m/>
    <d v="2019-11-19T15:51:54"/>
    <d v="2019-11-19T13:29:18"/>
    <d v="2019-11-19T15:56:51"/>
    <d v="2019-11-19T17:30:00"/>
    <n v="-60"/>
    <m/>
    <m/>
    <m/>
    <m/>
    <m/>
    <m/>
    <m/>
    <m/>
    <m/>
    <m/>
    <d v="2019-11-19T15:58:26"/>
    <m/>
    <b v="0"/>
    <b v="1"/>
    <m/>
    <b v="1"/>
    <m/>
    <m/>
    <m/>
    <b v="1"/>
    <m/>
    <b v="1"/>
    <m/>
    <b v="1"/>
    <b v="1"/>
    <m/>
    <m/>
    <n v="420"/>
    <n v="1479"/>
    <n v="1422"/>
    <n v="1"/>
    <n v="4"/>
    <n v="2"/>
    <n v="1"/>
    <b v="1"/>
    <m/>
    <m/>
    <m/>
    <m/>
    <m/>
    <m/>
    <m/>
    <m/>
    <m/>
    <m/>
    <m/>
    <m/>
    <m/>
    <m/>
    <m/>
    <m/>
    <s v="FDM MOVE5000INT"/>
    <s v="ITEM REQUEST"/>
    <s v="OTHER"/>
    <s v="COMPLETE"/>
    <s v="4 - SIGNIFICANT"/>
    <s v="ASSIGNED"/>
    <s v="SHOP 13/3 COTTONWOOD PLAZA SHOPS"/>
    <s v=" "/>
    <s v="OXENFORD"/>
    <s v="Fri 22/11/2019 18:24"/>
    <s v="Tue 19/11/2019 13:29"/>
    <s v="Tue 19/11/2019 17:30"/>
    <x v="268"/>
    <m/>
    <m/>
    <m/>
    <m/>
    <m/>
    <s v="EMAIL"/>
    <s v="SERVICEDESK@KEYCORP.NET"/>
    <s v="LUKE"/>
    <b v="0"/>
    <m/>
    <s v="METRO"/>
    <m/>
    <m/>
    <n v="-27.891481200000001"/>
    <n v="153.3129768"/>
    <s v="&lt;21/&gt;&lt;83/&gt;&lt;38/&gt;&lt;71/&gt;&lt;40/&gt;&lt;41/&gt;&lt;68/&gt;&lt;46/&gt;&lt;72/&gt;&lt;73/&gt;&lt;74/&gt;&lt;75/&gt;&lt;76/&gt;&lt;77/&gt;&lt;58/&gt;&lt;59/&gt;&lt;60/&gt;&lt;61/&gt;&lt;62/&gt;&lt;63/&gt;&lt;64/&gt;&lt;65/&gt;&lt;66/&gt;&lt;131&gt;USB&lt;/131&gt;&lt;132&gt;PC-Eftpos&lt;/132&gt;&lt;130&gt;FDC10&lt;/130&gt;"/>
    <s v="MOVE5000INT"/>
    <n v="0"/>
    <n v="0"/>
  </r>
  <r>
    <s v="20191114003"/>
    <x v="0"/>
    <s v="50623964"/>
    <s v="01"/>
    <s v="42298585368405"/>
    <s v="50623964"/>
    <x v="90"/>
    <x v="0"/>
    <b v="0"/>
    <s v="CHARTERS HARDWARE PTY LTD"/>
    <s v="2480"/>
    <x v="209"/>
    <m/>
    <s v="0266891466"/>
    <s v="XM"/>
    <m/>
    <m/>
    <m/>
    <n v="8007"/>
    <n v="256"/>
    <n v="8007"/>
    <n v="-256"/>
    <s v="Tuesday 08:30-17:00"/>
    <m/>
    <s v="INSTALLED T103PMOBILE 15/09/2015 JOB[2199137]"/>
    <m/>
    <b v="0"/>
    <m/>
    <s v="NEW"/>
    <s v="NSW"/>
    <m/>
    <d v="2019-11-19T13:31:38"/>
    <d v="2019-11-19T13:31:19"/>
    <d v="2019-11-19T13:41:14"/>
    <d v="2019-11-20T13:35:00"/>
    <n v="0"/>
    <d v="2019-11-20T13:35:00"/>
    <n v="0"/>
    <m/>
    <m/>
    <d v="2019-11-20T13:35:00"/>
    <n v="0"/>
    <d v="2019-11-20T10:00:00"/>
    <n v="0"/>
    <d v="2019-11-20T10:20:00"/>
    <n v="0"/>
    <d v="2019-11-20T10:24:09"/>
    <m/>
    <b v="0"/>
    <b v="1"/>
    <m/>
    <b v="1"/>
    <m/>
    <m/>
    <m/>
    <b v="1"/>
    <m/>
    <b v="1"/>
    <m/>
    <b v="1"/>
    <b v="1"/>
    <n v="1"/>
    <m/>
    <n v="354"/>
    <n v="1456"/>
    <n v="4521"/>
    <n v="1"/>
    <n v="4"/>
    <n v="2"/>
    <n v="2"/>
    <b v="1"/>
    <m/>
    <m/>
    <m/>
    <m/>
    <m/>
    <m/>
    <m/>
    <m/>
    <m/>
    <m/>
    <m/>
    <m/>
    <m/>
    <m/>
    <m/>
    <s v="ALLTRACK COMMUNICATIONS"/>
    <s v="T103PMOBILE"/>
    <s v="2 FD COMMUNICATIONS"/>
    <s v="NO CONNECTION"/>
    <s v="COMPLETE"/>
    <s v="4 - SIGNIFICANT"/>
    <s v="ASSIGNED"/>
    <s v="72 CULLEN ST"/>
    <s v=" "/>
    <s v="NIMBIN"/>
    <s v="Fri 22/11/2019 18:24"/>
    <s v="Tue 19/11/2019 13:31"/>
    <s v="Wed 20/11/2019 13:35"/>
    <x v="269"/>
    <d v="2019-11-20T13:35:00"/>
    <m/>
    <d v="2019-11-20T13:35:00"/>
    <d v="2019-11-20T10:00:00"/>
    <d v="2019-11-20T10:20:00"/>
    <s v="EMAIL"/>
    <s v="JOBS@ALLTRACKCOM.COM.AU"/>
    <s v="CAMERON LATIMER"/>
    <b v="1"/>
    <s v="0418132844"/>
    <s v="COUNTRY"/>
    <m/>
    <m/>
    <n v="-28.595316499999999"/>
    <n v="153.22250260000001"/>
    <s v="&lt;21&gt;&lt;/21&gt;&lt;83&gt;20683&lt;/83&gt;&lt;130&gt;&lt;/130&gt;"/>
    <s v="T103PMOBILE"/>
    <n v="1"/>
    <n v="0"/>
  </r>
  <r>
    <s v="20191114145"/>
    <x v="0"/>
    <s v="50628808"/>
    <s v="01"/>
    <s v="42298585409803"/>
    <s v="50628808"/>
    <x v="91"/>
    <x v="0"/>
    <b v="0"/>
    <s v="COFFS REO SUPPLIES PTY LTD"/>
    <s v="2450"/>
    <x v="210"/>
    <m/>
    <s v="0266487388"/>
    <s v="XM"/>
    <m/>
    <m/>
    <m/>
    <n v="8010"/>
    <n v="320"/>
    <n v="8010"/>
    <n v="8010"/>
    <s v="Tuesday "/>
    <m/>
    <s v="INSTALLED T103PMOBILE 20/12/2017 JOB[2824488]"/>
    <m/>
    <b v="0"/>
    <m/>
    <s v="NEW"/>
    <s v="NSW"/>
    <m/>
    <d v="2019-11-19T14:42:09"/>
    <d v="2019-11-19T14:41:31"/>
    <d v="2019-11-19T14:47:29"/>
    <d v="2019-11-20T14:45:00"/>
    <n v="0"/>
    <m/>
    <m/>
    <m/>
    <m/>
    <m/>
    <m/>
    <m/>
    <m/>
    <m/>
    <m/>
    <d v="2019-11-19T14:47:51"/>
    <m/>
    <b v="0"/>
    <b v="1"/>
    <m/>
    <b v="1"/>
    <m/>
    <m/>
    <m/>
    <b v="1"/>
    <m/>
    <b v="1"/>
    <m/>
    <b v="1"/>
    <b v="1"/>
    <m/>
    <m/>
    <n v="354"/>
    <n v="1460"/>
    <n v="3689"/>
    <n v="1"/>
    <n v="4"/>
    <n v="2"/>
    <n v="2"/>
    <b v="1"/>
    <m/>
    <m/>
    <m/>
    <m/>
    <m/>
    <m/>
    <m/>
    <m/>
    <m/>
    <m/>
    <m/>
    <m/>
    <m/>
    <m/>
    <m/>
    <m/>
    <s v="T103PMOBILE"/>
    <s v="6 FD MERCHANT TRAINING"/>
    <s v="REFUND"/>
    <s v="COMPLETE"/>
    <s v="4 - SIGNIFICANT"/>
    <s v="ASSIGNED"/>
    <s v="25 WINGARA DR"/>
    <s v=" "/>
    <s v="COFFS HARBOUR"/>
    <s v="Fri 22/11/2019 18:24"/>
    <s v="Tue 19/11/2019 14:41"/>
    <s v="Wed 20/11/2019 14:45"/>
    <x v="270"/>
    <m/>
    <m/>
    <m/>
    <m/>
    <m/>
    <s v="EMAIL"/>
    <s v="SERVICEDESK@KEYCORP.NET"/>
    <s v="LUKE"/>
    <b v="0"/>
    <m/>
    <s v="COUNTRY"/>
    <m/>
    <m/>
    <n v="-30.313367400000001"/>
    <n v="153.10112710000001"/>
    <s v="&lt;21&gt;&lt;/21&gt;&lt;83&gt;30789&lt;/83&gt;"/>
    <s v="T103PMOBILE"/>
    <n v="0"/>
    <n v="0"/>
  </r>
  <r>
    <s v="20191114152"/>
    <x v="0"/>
    <s v="25612300"/>
    <s v="01"/>
    <s v="42298585403657"/>
    <s v="25612300"/>
    <x v="2"/>
    <x v="0"/>
    <b v="0"/>
    <s v="TONY DI HUTTI"/>
    <s v="3021"/>
    <x v="211"/>
    <m/>
    <s v="0431207618"/>
    <s v="F6"/>
    <m/>
    <m/>
    <m/>
    <n v="8002"/>
    <n v="320"/>
    <n v="8002"/>
    <n v="8002"/>
    <s v="Tuesday "/>
    <m/>
    <s v="UPGRADED TO MOVE5000INT 14/11/2019 JOB[3227023]"/>
    <m/>
    <b v="0"/>
    <m/>
    <s v="NEW"/>
    <s v="VIC"/>
    <m/>
    <d v="2019-11-19T14:46:51"/>
    <d v="2019-11-19T14:46:22"/>
    <d v="2019-11-19T15:08:24"/>
    <d v="2019-11-20T08:50:00"/>
    <n v="0"/>
    <m/>
    <m/>
    <m/>
    <m/>
    <m/>
    <m/>
    <m/>
    <m/>
    <m/>
    <m/>
    <d v="2019-11-19T15:08:58"/>
    <m/>
    <b v="0"/>
    <b v="1"/>
    <m/>
    <b v="1"/>
    <m/>
    <m/>
    <m/>
    <b v="1"/>
    <m/>
    <b v="1"/>
    <m/>
    <b v="1"/>
    <b v="1"/>
    <m/>
    <m/>
    <n v="420"/>
    <n v="1771"/>
    <n v="4856"/>
    <n v="1"/>
    <n v="4"/>
    <n v="2"/>
    <n v="1"/>
    <b v="1"/>
    <m/>
    <m/>
    <m/>
    <m/>
    <m/>
    <m/>
    <m/>
    <m/>
    <m/>
    <m/>
    <m/>
    <m/>
    <m/>
    <m/>
    <m/>
    <m/>
    <s v="FDM MOVE5000INT"/>
    <s v="COMMUNICATION"/>
    <s v="MOBILE - TELSTRA SIM - GPRS COMMS / GP ERROR"/>
    <s v="COMPLETE"/>
    <s v="4 - SIGNIFICANT"/>
    <s v="ASSIGNED"/>
    <s v="53 WEST MAIN RD"/>
    <s v=" "/>
    <s v="ST ALBANS"/>
    <s v="Fri 22/11/2019 18:24"/>
    <s v="Tue 19/11/2019 14:46"/>
    <s v="Wed 20/11/2019 08:50"/>
    <x v="271"/>
    <m/>
    <m/>
    <m/>
    <m/>
    <m/>
    <s v="EMAIL"/>
    <s v="SERVICEDESK@KEYCORP.NET"/>
    <s v="LUKE"/>
    <b v="0"/>
    <m/>
    <s v="METRO"/>
    <m/>
    <m/>
    <n v="-37.744249000000003"/>
    <n v="144.79836399999999"/>
    <s v="&lt;21/&gt;&lt;83/&gt;&lt;130&gt;FDC10&lt;/130&gt;&lt;38/&gt;&lt;71/&gt;&lt;40/&gt;&lt;41/&gt;&lt;68/&gt;&lt;46/&gt;&lt;72/&gt;&lt;73/&gt;&lt;74/&gt;&lt;75/&gt;&lt;76/&gt;&lt;77/&gt;&lt;58/&gt;&lt;59/&gt;&lt;60/&gt;&lt;61/&gt;&lt;62/&gt;&lt;63/&gt;&lt;64/&gt;&lt;65/&gt;&lt;66/&gt;&lt;131&gt;USB&lt;/131&gt;&lt;132&gt;PC-Eftpos&lt;/132&gt;"/>
    <s v="MOVE5000INT"/>
    <n v="0"/>
    <n v="0"/>
  </r>
  <r>
    <s v="20191114170"/>
    <x v="0"/>
    <s v="25279602"/>
    <s v="01"/>
    <s v="42298585095628"/>
    <s v="25279602"/>
    <x v="2"/>
    <x v="0"/>
    <b v="0"/>
    <s v="BANKSTOWN GOLF CLUB LT"/>
    <s v="2214"/>
    <x v="212"/>
    <m/>
    <s v="0297730628"/>
    <s v="F5"/>
    <m/>
    <m/>
    <m/>
    <n v="8009"/>
    <n v="320"/>
    <n v="8009"/>
    <n v="8009"/>
    <s v="Tuesday "/>
    <m/>
    <s v="INSTALLED MOVE5000 03/07/2019 JOB[3139178]"/>
    <m/>
    <b v="0"/>
    <m/>
    <s v="NEW"/>
    <s v="NSW"/>
    <m/>
    <d v="2019-11-19T14:55:33"/>
    <d v="2019-11-19T14:55:09"/>
    <d v="2019-11-19T15:00:08"/>
    <d v="2019-11-20T08:55:00"/>
    <n v="0"/>
    <m/>
    <m/>
    <m/>
    <m/>
    <m/>
    <m/>
    <m/>
    <m/>
    <m/>
    <m/>
    <d v="2019-11-19T15:00:38"/>
    <m/>
    <b v="0"/>
    <b v="1"/>
    <m/>
    <b v="1"/>
    <m/>
    <m/>
    <m/>
    <b v="1"/>
    <m/>
    <b v="1"/>
    <m/>
    <b v="1"/>
    <b v="1"/>
    <m/>
    <m/>
    <n v="419"/>
    <n v="1250"/>
    <n v="3703"/>
    <n v="1"/>
    <n v="4"/>
    <n v="2"/>
    <n v="1"/>
    <b v="1"/>
    <m/>
    <m/>
    <m/>
    <m/>
    <m/>
    <m/>
    <m/>
    <m/>
    <m/>
    <m/>
    <m/>
    <m/>
    <m/>
    <m/>
    <m/>
    <m/>
    <s v="FDM MOVE5000"/>
    <s v="HOW DO I"/>
    <s v="SETTLEMENT"/>
    <s v="COMPLETE"/>
    <s v="4 - SIGNIFICANT"/>
    <s v="ASSIGNED"/>
    <s v="70 ASHFORD AVE"/>
    <s v=" "/>
    <s v="MILPERRA"/>
    <s v="Fri 22/11/2019 18:24"/>
    <s v="Tue 19/11/2019 14:55"/>
    <s v="Wed 20/11/2019 08:55"/>
    <x v="272"/>
    <m/>
    <m/>
    <m/>
    <m/>
    <m/>
    <s v="EMAIL"/>
    <s v="SERVICEDESK@KEYCORP.NET"/>
    <s v="LUKE"/>
    <b v="0"/>
    <m/>
    <s v="METRO"/>
    <m/>
    <m/>
    <n v="-33.935179400000003"/>
    <n v="150.98767340000001"/>
    <s v="&lt;21&gt;&lt;/21&gt;&lt;83&gt;&lt;/83&gt;"/>
    <s v="MOVE5000"/>
    <n v="0"/>
    <n v="0"/>
  </r>
  <r>
    <s v="20191114185"/>
    <x v="0"/>
    <s v="50638001"/>
    <s v="01"/>
    <s v="42298585487239"/>
    <s v="50638001"/>
    <x v="92"/>
    <x v="0"/>
    <b v="0"/>
    <s v="COUTURE CREATIONS INTERNATIONAL"/>
    <s v="4108"/>
    <x v="213"/>
    <m/>
    <s v="0417768114"/>
    <s v="F5"/>
    <m/>
    <m/>
    <m/>
    <n v="8001"/>
    <n v="320"/>
    <n v="8001"/>
    <n v="8001"/>
    <s v="Tuesday "/>
    <m/>
    <s v="INSTALLED MOVE5000 18/10/2019 JOB[3212516]"/>
    <m/>
    <b v="0"/>
    <m/>
    <s v="NEW"/>
    <s v="QLD"/>
    <m/>
    <d v="2019-11-19T15:03:30"/>
    <d v="2019-11-19T15:03:06"/>
    <d v="2019-11-19T15:11:58"/>
    <d v="2019-11-20T09:05:00"/>
    <n v="-60"/>
    <m/>
    <m/>
    <m/>
    <m/>
    <m/>
    <m/>
    <m/>
    <m/>
    <m/>
    <m/>
    <d v="2019-11-19T15:15:07"/>
    <m/>
    <b v="0"/>
    <b v="1"/>
    <m/>
    <b v="1"/>
    <m/>
    <m/>
    <m/>
    <b v="1"/>
    <m/>
    <b v="1"/>
    <m/>
    <b v="1"/>
    <b v="1"/>
    <m/>
    <m/>
    <n v="419"/>
    <n v="1250"/>
    <n v="3689"/>
    <n v="1"/>
    <n v="4"/>
    <n v="2"/>
    <n v="1"/>
    <b v="1"/>
    <m/>
    <m/>
    <m/>
    <m/>
    <m/>
    <m/>
    <m/>
    <m/>
    <m/>
    <m/>
    <m/>
    <m/>
    <m/>
    <m/>
    <m/>
    <m/>
    <s v="FDM MOVE5000"/>
    <s v="HOW DO I"/>
    <s v="REFUND"/>
    <s v="COMPLETE"/>
    <s v="4 - SIGNIFICANT"/>
    <s v="ASSIGNED"/>
    <s v="UNIT 1 , 94 BONIFACE ST"/>
    <s v=" "/>
    <s v="ARCHERFIELD"/>
    <s v="Fri 22/11/2019 18:24"/>
    <s v="Tue 19/11/2019 15:03"/>
    <s v="Wed 20/11/2019 09:05"/>
    <x v="273"/>
    <m/>
    <m/>
    <m/>
    <m/>
    <m/>
    <s v="EMAIL"/>
    <s v="SERVICEDESK@KEYCORP.NET"/>
    <s v="LUKE"/>
    <b v="0"/>
    <m/>
    <s v="METRO"/>
    <m/>
    <m/>
    <n v="-27.563155900000002"/>
    <n v="153.0212913"/>
    <s v="&lt;21&gt;&lt;/21&gt;&lt;83&gt;&lt;/83&gt;&lt;130&gt;&lt;/130&gt;"/>
    <s v="MOVE5000"/>
    <n v="0"/>
    <n v="0"/>
  </r>
  <r>
    <s v="20191114230"/>
    <x v="0"/>
    <s v="25154300"/>
    <s v="01"/>
    <s v="550199829000017"/>
    <s v="25154300"/>
    <x v="2"/>
    <x v="0"/>
    <b v="0"/>
    <s v="HI LITES HAIR STUDIO"/>
    <s v="4703"/>
    <x v="214"/>
    <m/>
    <s v="0749392443"/>
    <s v="XM"/>
    <m/>
    <m/>
    <m/>
    <n v="8006"/>
    <n v="4700"/>
    <n v="8006"/>
    <n v="-4700"/>
    <s v="Tuesday "/>
    <m/>
    <s v="UPGRADED TO T103PMOBILE 24/06/2015 JOB[2138738]"/>
    <m/>
    <b v="0"/>
    <m/>
    <s v="NEW"/>
    <s v="QLD"/>
    <m/>
    <d v="2019-11-19T15:26:04"/>
    <d v="2019-11-19T15:25:59"/>
    <d v="2019-11-19T15:29:35"/>
    <d v="2019-11-20T15:25:00"/>
    <n v="-60"/>
    <d v="2019-11-20T15:25:00"/>
    <n v="-60"/>
    <m/>
    <m/>
    <d v="2019-11-20T15:25:00"/>
    <n v="-60"/>
    <d v="2019-11-20T13:25:00"/>
    <n v="-60"/>
    <d v="2019-11-20T13:40:00"/>
    <n v="-60"/>
    <d v="2019-11-20T13:41:07"/>
    <m/>
    <b v="0"/>
    <b v="1"/>
    <m/>
    <b v="1"/>
    <m/>
    <m/>
    <m/>
    <b v="1"/>
    <m/>
    <b v="1"/>
    <m/>
    <b v="1"/>
    <b v="1"/>
    <n v="1"/>
    <m/>
    <n v="354"/>
    <n v="1455"/>
    <n v="5298"/>
    <n v="1"/>
    <n v="4"/>
    <n v="24"/>
    <n v="3"/>
    <b v="1"/>
    <m/>
    <m/>
    <m/>
    <m/>
    <m/>
    <m/>
    <m/>
    <m/>
    <m/>
    <m/>
    <m/>
    <m/>
    <m/>
    <m/>
    <m/>
    <s v="CYBERWORLD COMMUNICATIONS ROCKHAMPTON"/>
    <s v="T103PMOBILE"/>
    <s v="1 FD HARDWARE"/>
    <s v="POWER–BATTERY EXPANSION"/>
    <s v="COMPLETE"/>
    <s v="4 - SIGNIFICANT"/>
    <s v="FSP ONSITE"/>
    <s v="KEPPEL BAY PLAZA SHOPPING CENTRE"/>
    <s v="SHOP 14"/>
    <s v="YEPPOON"/>
    <s v="Fri 22/11/2019 18:24"/>
    <s v="Tue 19/11/2019 15:25"/>
    <s v="Wed 20/11/2019 15:25"/>
    <x v="274"/>
    <d v="2019-11-20T14:25:00"/>
    <m/>
    <d v="2019-11-20T14:25:00"/>
    <d v="2019-11-20T12:25:00"/>
    <d v="2019-11-20T12:40:00"/>
    <s v="EMAIL"/>
    <s v="K4700@CYBERWORLD.NET.AU"/>
    <s v="DOUG HALL"/>
    <b v="1"/>
    <s v="0408995666"/>
    <s v="PROVINCIAL"/>
    <m/>
    <m/>
    <n v="-23.1278884"/>
    <n v="150.74536620000001"/>
    <s v="&lt;21&gt;&lt;/21&gt;&lt;83&gt;17469&lt;/83&gt;"/>
    <s v="T103PMOBILE"/>
    <n v="1"/>
    <n v="0"/>
  </r>
  <r>
    <s v="20191114232"/>
    <x v="0"/>
    <s v="25154300"/>
    <s v="01"/>
    <s v="550199829000017"/>
    <s v="25154300"/>
    <x v="2"/>
    <x v="0"/>
    <b v="0"/>
    <s v="HI LITES HAIR STUDIO"/>
    <s v="4703"/>
    <x v="214"/>
    <m/>
    <s v="0749392443"/>
    <s v="XM"/>
    <m/>
    <m/>
    <m/>
    <n v="8004"/>
    <n v="320"/>
    <n v="8004"/>
    <n v="8004"/>
    <s v="Tuesday "/>
    <m/>
    <s v="UPGRADED TO T103PMOBILE 24/06/2015 JOB[2138738]"/>
    <m/>
    <b v="0"/>
    <m/>
    <s v="NEW"/>
    <s v="QLD"/>
    <m/>
    <d v="2019-11-19T15:27:23"/>
    <d v="2019-11-19T15:26:45"/>
    <d v="2019-11-19T15:59:38"/>
    <d v="2019-11-20T15:30:00"/>
    <n v="-60"/>
    <m/>
    <m/>
    <m/>
    <m/>
    <m/>
    <m/>
    <m/>
    <m/>
    <m/>
    <m/>
    <d v="2019-11-19T16:00:15"/>
    <m/>
    <b v="0"/>
    <b v="1"/>
    <m/>
    <b v="1"/>
    <m/>
    <m/>
    <m/>
    <b v="1"/>
    <m/>
    <b v="1"/>
    <m/>
    <b v="1"/>
    <b v="1"/>
    <m/>
    <m/>
    <n v="354"/>
    <n v="1455"/>
    <n v="4154"/>
    <n v="1"/>
    <n v="4"/>
    <n v="2"/>
    <n v="3"/>
    <b v="1"/>
    <m/>
    <m/>
    <m/>
    <m/>
    <m/>
    <m/>
    <m/>
    <m/>
    <m/>
    <m/>
    <m/>
    <m/>
    <m/>
    <m/>
    <m/>
    <m/>
    <s v="T103PMOBILE"/>
    <s v="1 FD HARDWARE"/>
    <s v="POWER - BATTERY/CHARGE FAILURE"/>
    <s v="COMPLETE"/>
    <s v="4 - SIGNIFICANT"/>
    <s v="ASSIGNED"/>
    <s v="KEPPEL BAY PLAZA SHOPPING CENTRE"/>
    <s v="SHOP 14"/>
    <s v="YEPPOON"/>
    <s v="Fri 22/11/2019 18:24"/>
    <s v="Tue 19/11/2019 15:26"/>
    <s v="Wed 20/11/2019 15:30"/>
    <x v="275"/>
    <m/>
    <m/>
    <m/>
    <m/>
    <m/>
    <s v="EMAIL"/>
    <s v="SERVICEDESK@KEYCORP.NET"/>
    <s v="LUKE"/>
    <b v="0"/>
    <m/>
    <s v="PROVINCIAL"/>
    <m/>
    <m/>
    <n v="-23.1278884"/>
    <n v="150.74536620000001"/>
    <s v="&lt;21&gt;&lt;/21&gt;&lt;83&gt;17469&lt;/83&gt;"/>
    <s v="T103PMOBILE"/>
    <n v="0"/>
    <n v="0"/>
  </r>
  <r>
    <s v="20191114236"/>
    <x v="0"/>
    <s v="50628638"/>
    <s v="01"/>
    <s v="42298585408565"/>
    <s v="50628638"/>
    <x v="93"/>
    <x v="0"/>
    <b v="0"/>
    <s v="YOUR FLOWER BOUTIQUE"/>
    <s v="2759"/>
    <x v="215"/>
    <m/>
    <s v="0422402227"/>
    <s v="XM"/>
    <m/>
    <m/>
    <m/>
    <n v="8010"/>
    <n v="320"/>
    <n v="8010"/>
    <n v="8010"/>
    <s v="Tuesday "/>
    <m/>
    <s v="INSTALLED T103PMOBILE 01/12/2017 JOB[2814901]"/>
    <m/>
    <b v="0"/>
    <m/>
    <s v="NEW"/>
    <s v="NSW"/>
    <m/>
    <d v="2019-11-19T15:28:25"/>
    <d v="2019-11-19T15:27:11"/>
    <d v="2019-11-19T15:31:59"/>
    <d v="2019-11-22T15:30:00"/>
    <n v="0"/>
    <m/>
    <m/>
    <m/>
    <m/>
    <m/>
    <m/>
    <m/>
    <m/>
    <m/>
    <m/>
    <d v="2019-11-19T15:32:28"/>
    <m/>
    <b v="0"/>
    <b v="1"/>
    <m/>
    <b v="1"/>
    <m/>
    <m/>
    <m/>
    <b v="1"/>
    <m/>
    <b v="1"/>
    <m/>
    <b v="1"/>
    <b v="1"/>
    <m/>
    <m/>
    <n v="354"/>
    <n v="1456"/>
    <n v="4589"/>
    <n v="1"/>
    <n v="4"/>
    <n v="2"/>
    <n v="4"/>
    <b v="1"/>
    <m/>
    <m/>
    <m/>
    <m/>
    <m/>
    <m/>
    <m/>
    <m/>
    <m/>
    <m/>
    <m/>
    <m/>
    <m/>
    <m/>
    <m/>
    <m/>
    <s v="T103PMOBILE"/>
    <s v="2 FD COMMUNICATIONS"/>
    <s v="WiFi SETUP"/>
    <s v="COMPLETE"/>
    <s v="4 - SIGNIFICANT"/>
    <s v="ASSIGNED"/>
    <s v="SHOP 13A 180 SWALLOW DR"/>
    <s v="ERSKINE PARK SHOPPING VILLAGE"/>
    <s v="ERSKINE PARK"/>
    <s v="Fri 22/11/2019 18:24"/>
    <s v="Tue 19/11/2019 15:27"/>
    <s v="Fri 22/11/2019 15:30"/>
    <x v="276"/>
    <m/>
    <m/>
    <m/>
    <m/>
    <m/>
    <s v="EMAIL"/>
    <s v="SERVICEDESK@KEYCORP.NET"/>
    <s v="LUKE"/>
    <b v="0"/>
    <m/>
    <s v="REMOTE"/>
    <m/>
    <m/>
    <n v="-33.803772299999999"/>
    <n v="150.80439620000001"/>
    <s v="&lt;21&gt;&lt;/21&gt;&lt;83&gt;30600&lt;/83&gt;"/>
    <s v="T103PMOBILE"/>
    <n v="0"/>
    <n v="0"/>
  </r>
  <r>
    <s v="20191114237"/>
    <x v="0"/>
    <s v="50638144"/>
    <s v="01"/>
    <s v="42298585489110"/>
    <s v="50638144"/>
    <x v="78"/>
    <x v="0"/>
    <b v="0"/>
    <s v="THE CARPET MAN PTY LTD"/>
    <s v="4107"/>
    <x v="170"/>
    <m/>
    <s v="0411879089"/>
    <s v="F5"/>
    <m/>
    <m/>
    <m/>
    <n v="8009"/>
    <n v="4017"/>
    <n v="8009"/>
    <n v="1377"/>
    <s v="Tuesday "/>
    <m/>
    <s v="INSTALLED MOVE5000 08/11/2019 JOB[3226102]"/>
    <m/>
    <b v="0"/>
    <m/>
    <s v="NEW"/>
    <s v="QLD"/>
    <m/>
    <d v="2019-11-19T15:27:25"/>
    <d v="2019-11-19T15:27:17"/>
    <d v="2019-11-19T15:42:04"/>
    <d v="2019-11-20T09:30:00"/>
    <n v="-60"/>
    <d v="2019-11-20T10:00:00"/>
    <n v="-60"/>
    <m/>
    <m/>
    <d v="2019-11-20T10:00:00"/>
    <n v="-60"/>
    <d v="2019-11-19T16:40:00"/>
    <n v="-60"/>
    <d v="2019-11-19T17:30:00"/>
    <n v="-60"/>
    <d v="2019-11-19T17:23:36"/>
    <m/>
    <b v="0"/>
    <b v="1"/>
    <m/>
    <b v="1"/>
    <m/>
    <m/>
    <m/>
    <b v="1"/>
    <m/>
    <b v="1"/>
    <m/>
    <b v="1"/>
    <b v="1"/>
    <m/>
    <m/>
    <n v="419"/>
    <n v="1250"/>
    <n v="4050"/>
    <n v="2"/>
    <n v="4"/>
    <n v="3"/>
    <n v="1"/>
    <b v="1"/>
    <m/>
    <m/>
    <m/>
    <m/>
    <m/>
    <m/>
    <m/>
    <m/>
    <m/>
    <m/>
    <s v="_x000d__x000a_Bulk Update ExtraTimeUnit:2(MC157@FSP 22/11/2019 14:35:24 EST)"/>
    <m/>
    <n v="2"/>
    <b v="1"/>
    <n v="21"/>
    <s v="DDM COOMUNICATIONS : WAYNE  CHANG"/>
    <s v="FDM MOVE5000"/>
    <s v="HOW DO I"/>
    <s v="LOGON"/>
    <s v="FAILED"/>
    <s v="4 - SIGNIFICANT"/>
    <s v="DELAYED"/>
    <s v="210 EVANS RD"/>
    <s v=" "/>
    <s v="SALISBURY"/>
    <s v="Fri 22/11/2019 18:24"/>
    <s v="Tue 19/11/2019 15:27"/>
    <s v="Wed 20/11/2019 09:30"/>
    <x v="277"/>
    <d v="2019-11-20T09:00:00"/>
    <m/>
    <d v="2019-11-20T09:00:00"/>
    <d v="2019-11-19T15:40:00"/>
    <d v="2019-11-19T16:30:00"/>
    <s v="EMAIL"/>
    <s v="DDM461@BIGPOND.NET.AU"/>
    <s v="WEI-AN CHANG"/>
    <b v="1"/>
    <s v="0431868393"/>
    <s v="METRO"/>
    <m/>
    <m/>
    <n v="-27.544751900000001"/>
    <n v="153.03214270000001"/>
    <s v="&lt;21&gt;&lt;/21&gt;&lt;83&gt;&lt;/83&gt;&lt;130&gt;&lt;/130&gt;"/>
    <s v="MOVE5000"/>
    <n v="1"/>
    <n v="0"/>
  </r>
  <r>
    <s v="20191114238"/>
    <x v="0"/>
    <s v="25154300"/>
    <s v="01"/>
    <s v="550199829000017"/>
    <s v="25154300"/>
    <x v="2"/>
    <x v="0"/>
    <b v="0"/>
    <s v="HI LITES HAIR STUDIO"/>
    <s v="4703"/>
    <x v="214"/>
    <m/>
    <s v="0749392443"/>
    <s v="XM"/>
    <m/>
    <m/>
    <m/>
    <n v="8004"/>
    <n v="320"/>
    <n v="8004"/>
    <n v="8004"/>
    <s v="Tuesday "/>
    <m/>
    <s v="UPGRADED TO T103PMOBILE 24/06/2015 JOB[2138738]"/>
    <m/>
    <b v="0"/>
    <m/>
    <s v="NEW"/>
    <s v="QLD"/>
    <m/>
    <d v="2019-11-19T15:27:54"/>
    <d v="2019-11-19T15:27:43"/>
    <d v="2019-11-19T15:29:16"/>
    <d v="2019-11-20T15:30:00"/>
    <n v="-60"/>
    <m/>
    <m/>
    <m/>
    <m/>
    <m/>
    <m/>
    <m/>
    <m/>
    <m/>
    <m/>
    <d v="2019-11-19T15:30:24"/>
    <m/>
    <b v="0"/>
    <b v="1"/>
    <m/>
    <b v="1"/>
    <m/>
    <m/>
    <m/>
    <b v="1"/>
    <m/>
    <b v="1"/>
    <m/>
    <b v="1"/>
    <b v="1"/>
    <m/>
    <m/>
    <n v="354"/>
    <n v="1455"/>
    <n v="4154"/>
    <n v="1"/>
    <n v="4"/>
    <n v="2"/>
    <n v="3"/>
    <b v="1"/>
    <m/>
    <m/>
    <m/>
    <m/>
    <m/>
    <m/>
    <m/>
    <m/>
    <m/>
    <m/>
    <m/>
    <m/>
    <m/>
    <m/>
    <m/>
    <m/>
    <s v="T103PMOBILE"/>
    <s v="1 FD HARDWARE"/>
    <s v="POWER - BATTERY/CHARGE FAILURE"/>
    <s v="COMPLETE"/>
    <s v="4 - SIGNIFICANT"/>
    <s v="ASSIGNED"/>
    <s v="KEPPEL BAY PLAZA SHOPPING CENTRE"/>
    <s v="SHOP 14"/>
    <s v="YEPPOON"/>
    <s v="Fri 22/11/2019 18:24"/>
    <s v="Tue 19/11/2019 15:27"/>
    <s v="Wed 20/11/2019 15:30"/>
    <x v="275"/>
    <m/>
    <m/>
    <m/>
    <m/>
    <m/>
    <s v="EMAIL"/>
    <s v="SERVICEDESK@KEYCORP.NET"/>
    <s v="LUKE"/>
    <b v="0"/>
    <m/>
    <s v="PROVINCIAL"/>
    <m/>
    <m/>
    <n v="-23.1278884"/>
    <n v="150.74536620000001"/>
    <s v="&lt;21&gt;&lt;/21&gt;&lt;83&gt;17469&lt;/83&gt;"/>
    <s v="T103PMOBILE"/>
    <n v="0"/>
    <n v="0"/>
  </r>
  <r>
    <s v="20191114240"/>
    <x v="0"/>
    <s v="50637627"/>
    <s v="01"/>
    <s v="42298585485639"/>
    <s v="50637627"/>
    <x v="85"/>
    <x v="0"/>
    <b v="0"/>
    <s v="BARRY ROAD BAKERY AND CAKE SHOP"/>
    <s v="3061"/>
    <x v="216"/>
    <m/>
    <s v="03 9357 9320_x000a_"/>
    <s v="F5"/>
    <m/>
    <m/>
    <m/>
    <n v="8008"/>
    <n v="320"/>
    <n v="8008"/>
    <n v="8008"/>
    <s v="Tuesday "/>
    <m/>
    <s v="INSTALLED MOVE5000 23/10/2019 JOB[3202638]"/>
    <m/>
    <b v="0"/>
    <m/>
    <s v="NEW"/>
    <s v="VIC"/>
    <m/>
    <d v="2019-11-19T15:31:12"/>
    <d v="2019-11-19T15:30:47"/>
    <d v="2019-11-19T15:46:59"/>
    <d v="2019-11-20T09:30:00"/>
    <n v="0"/>
    <m/>
    <m/>
    <m/>
    <m/>
    <m/>
    <m/>
    <m/>
    <m/>
    <m/>
    <m/>
    <d v="2019-11-19T15:47:25"/>
    <m/>
    <b v="0"/>
    <b v="1"/>
    <m/>
    <b v="1"/>
    <m/>
    <m/>
    <m/>
    <b v="1"/>
    <m/>
    <b v="1"/>
    <m/>
    <b v="1"/>
    <b v="1"/>
    <m/>
    <m/>
    <n v="419"/>
    <n v="1250"/>
    <n v="5452"/>
    <n v="1"/>
    <n v="4"/>
    <n v="2"/>
    <n v="1"/>
    <b v="1"/>
    <m/>
    <m/>
    <m/>
    <m/>
    <m/>
    <m/>
    <m/>
    <m/>
    <m/>
    <m/>
    <m/>
    <m/>
    <m/>
    <m/>
    <m/>
    <m/>
    <s v="FDM MOVE5000"/>
    <s v="HOW DO I"/>
    <s v="ADD/ REMOVE SURCHARGE"/>
    <s v="COMPLETE"/>
    <s v="4 - SIGNIFICANT"/>
    <s v="ASSIGNED"/>
    <s v="1 , 359 BARRY RD"/>
    <s v=" "/>
    <s v="CAMPBELLFIELD"/>
    <s v="Fri 22/11/2019 18:24"/>
    <s v="Tue 19/11/2019 15:30"/>
    <s v="Wed 20/11/2019 09:30"/>
    <x v="278"/>
    <m/>
    <m/>
    <m/>
    <m/>
    <m/>
    <s v="EMAIL"/>
    <s v="SERVICEDESK@KEYCORP.NET"/>
    <s v="LUKE"/>
    <b v="0"/>
    <m/>
    <s v="METRO"/>
    <m/>
    <m/>
    <n v="-37.666743500000003"/>
    <n v="144.9478044"/>
    <s v="&lt;21&gt;&lt;/21&gt;&lt;83&gt;&lt;/83&gt;&lt;130&gt;&lt;/130&gt;"/>
    <s v="MOVE5000"/>
    <n v="0"/>
    <n v="0"/>
  </r>
  <r>
    <s v="20191114252"/>
    <x v="0"/>
    <s v="25371800"/>
    <s v="01"/>
    <s v="42298585312486"/>
    <s v="25371800"/>
    <x v="2"/>
    <x v="0"/>
    <b v="0"/>
    <s v="WANTIRNA KINDER HAVEN "/>
    <s v="3152"/>
    <x v="217"/>
    <m/>
    <s v="0398871000"/>
    <s v="F5"/>
    <m/>
    <m/>
    <m/>
    <n v="8001"/>
    <n v="320"/>
    <n v="8001"/>
    <n v="8001"/>
    <s v="Tuesday "/>
    <m/>
    <s v="UPGRADED TO MOVE5000 02/10/2018 JOB[2992343]"/>
    <m/>
    <b v="0"/>
    <m/>
    <s v="NEW"/>
    <s v="VIC"/>
    <m/>
    <d v="2019-11-19T15:51:20"/>
    <d v="2019-11-19T15:42:08"/>
    <d v="2019-11-19T15:54:21"/>
    <d v="2019-11-20T09:45:00"/>
    <n v="0"/>
    <m/>
    <m/>
    <m/>
    <m/>
    <m/>
    <m/>
    <m/>
    <m/>
    <m/>
    <m/>
    <d v="2019-11-19T15:55:11"/>
    <m/>
    <b v="0"/>
    <b v="1"/>
    <m/>
    <b v="1"/>
    <m/>
    <m/>
    <m/>
    <b v="1"/>
    <m/>
    <b v="1"/>
    <m/>
    <b v="1"/>
    <b v="1"/>
    <m/>
    <m/>
    <n v="419"/>
    <n v="1250"/>
    <n v="1586"/>
    <n v="1"/>
    <n v="4"/>
    <n v="2"/>
    <n v="1"/>
    <b v="1"/>
    <m/>
    <m/>
    <m/>
    <m/>
    <m/>
    <m/>
    <m/>
    <m/>
    <m/>
    <m/>
    <m/>
    <m/>
    <m/>
    <m/>
    <m/>
    <m/>
    <s v="FDM MOVE5000"/>
    <s v="HOW DO I"/>
    <s v="REPORTS"/>
    <s v="COMPLETE"/>
    <s v="4 - SIGNIFICANT"/>
    <s v="ASSIGNED"/>
    <s v="17 JENOLA PARADE"/>
    <s v=" "/>
    <s v="WANTIRNA SOUTH"/>
    <s v="Fri 22/11/2019 18:24"/>
    <s v="Tue 19/11/2019 15:42"/>
    <s v="Wed 20/11/2019 09:45"/>
    <x v="279"/>
    <m/>
    <m/>
    <m/>
    <m/>
    <m/>
    <s v="EMAIL"/>
    <s v="SERVICEDESK@KEYCORP.NET"/>
    <s v="LUKE"/>
    <b v="0"/>
    <m/>
    <s v="METRO"/>
    <m/>
    <m/>
    <n v="-37.874894500000003"/>
    <n v="145.2200302"/>
    <s v="&lt;21&gt;&lt;/21&gt;&lt;83&gt;&lt;/83&gt;"/>
    <s v="MOVE5000"/>
    <n v="0"/>
    <n v="0"/>
  </r>
  <r>
    <s v="20191114263"/>
    <x v="0"/>
    <s v="50637627"/>
    <s v="01"/>
    <s v="42298585485639"/>
    <s v="50637627"/>
    <x v="85"/>
    <x v="0"/>
    <b v="0"/>
    <s v="BARRY ROAD BAKERY AND CAKE SHOP"/>
    <s v="3061"/>
    <x v="216"/>
    <m/>
    <s v="03 9357 9320_x000a_"/>
    <s v="F5"/>
    <m/>
    <m/>
    <m/>
    <n v="8002"/>
    <n v="320"/>
    <n v="8002"/>
    <n v="8002"/>
    <s v="Tuesday "/>
    <m/>
    <s v="INSTALLED MOVE5000 23/10/2019 JOB[3202638]"/>
    <m/>
    <b v="0"/>
    <m/>
    <s v="NEW"/>
    <s v="VIC"/>
    <m/>
    <d v="2019-11-19T15:48:43"/>
    <d v="2019-11-19T15:48:23"/>
    <d v="2019-11-19T15:49:04"/>
    <d v="2019-11-20T09:50:00"/>
    <n v="0"/>
    <m/>
    <m/>
    <m/>
    <m/>
    <m/>
    <m/>
    <m/>
    <m/>
    <m/>
    <m/>
    <d v="2019-11-19T15:49:19"/>
    <m/>
    <b v="0"/>
    <b v="1"/>
    <m/>
    <b v="1"/>
    <m/>
    <m/>
    <m/>
    <b v="1"/>
    <m/>
    <b v="1"/>
    <m/>
    <b v="1"/>
    <b v="1"/>
    <m/>
    <m/>
    <n v="419"/>
    <n v="1250"/>
    <n v="5452"/>
    <n v="1"/>
    <n v="4"/>
    <n v="2"/>
    <n v="1"/>
    <b v="1"/>
    <m/>
    <m/>
    <m/>
    <m/>
    <m/>
    <m/>
    <m/>
    <m/>
    <m/>
    <m/>
    <m/>
    <m/>
    <m/>
    <m/>
    <m/>
    <m/>
    <s v="FDM MOVE5000"/>
    <s v="HOW DO I"/>
    <s v="ADD/ REMOVE SURCHARGE"/>
    <s v="COMPLETE"/>
    <s v="4 - SIGNIFICANT"/>
    <s v="ASSIGNED"/>
    <s v="1 , 359 BARRY RD"/>
    <s v=" "/>
    <s v="CAMPBELLFIELD"/>
    <s v="Fri 22/11/2019 18:24"/>
    <s v="Tue 19/11/2019 15:48"/>
    <s v="Wed 20/11/2019 09:50"/>
    <x v="280"/>
    <m/>
    <m/>
    <m/>
    <m/>
    <m/>
    <s v="EMAIL"/>
    <s v="SERVICEDESK@KEYCORP.NET"/>
    <s v="LUKE"/>
    <b v="0"/>
    <m/>
    <s v="METRO"/>
    <m/>
    <m/>
    <n v="-37.666743500000003"/>
    <n v="144.9478044"/>
    <s v="&lt;21&gt;&lt;/21&gt;&lt;83&gt;&lt;/83&gt;&lt;130&gt;&lt;/130&gt;"/>
    <s v="MOVE5000"/>
    <n v="0"/>
    <n v="0"/>
  </r>
  <r>
    <s v="20191114268"/>
    <x v="0"/>
    <s v="99400"/>
    <s v="01"/>
    <s v="DEFAULT"/>
    <s v="99400"/>
    <x v="2"/>
    <x v="0"/>
    <b v="0"/>
    <s v="INGENICO INTERNATIONAL "/>
    <s v="2085"/>
    <x v="3"/>
    <m/>
    <s v="02 9997 0930"/>
    <s v="FD"/>
    <m/>
    <m/>
    <m/>
    <n v="8004"/>
    <n v="320"/>
    <n v="8004"/>
    <n v="8004"/>
    <s v="Tuesday 09:00-17:30"/>
    <m/>
    <s v="INSTALLED VX570 08/08/2009 JOB[1043076]"/>
    <m/>
    <b v="0"/>
    <m/>
    <s v="NEW"/>
    <s v="NSW"/>
    <m/>
    <d v="2019-11-19T15:51:33"/>
    <d v="2019-11-19T15:50:59"/>
    <d v="2019-11-19T15:52:24"/>
    <d v="2019-11-20T11:20:00"/>
    <n v="0"/>
    <m/>
    <m/>
    <m/>
    <m/>
    <m/>
    <m/>
    <m/>
    <m/>
    <m/>
    <m/>
    <d v="2019-11-19T15:52:49"/>
    <m/>
    <b v="0"/>
    <b v="1"/>
    <m/>
    <b v="1"/>
    <m/>
    <m/>
    <m/>
    <b v="1"/>
    <m/>
    <b v="1"/>
    <m/>
    <b v="1"/>
    <b v="1"/>
    <m/>
    <m/>
    <n v="212"/>
    <n v="1900"/>
    <n v="5454"/>
    <n v="1"/>
    <n v="4"/>
    <n v="2"/>
    <n v="1"/>
    <b v="1"/>
    <m/>
    <m/>
    <m/>
    <m/>
    <m/>
    <m/>
    <m/>
    <m/>
    <m/>
    <m/>
    <m/>
    <m/>
    <m/>
    <m/>
    <m/>
    <m/>
    <s v="VX570"/>
    <s v="BOQ MERCHANT"/>
    <s v="BOQ MERCHANT"/>
    <s v="COMPLETE"/>
    <s v="4 - SIGNIFICANT"/>
    <s v="ASSIGNED"/>
    <s v="SUITE 1/3 MINNA CLOSE "/>
    <m/>
    <s v="BELROSE "/>
    <s v="Fri 22/11/2019 18:24"/>
    <s v="Tue 19/11/2019 15:50"/>
    <s v="Wed 20/11/2019 11:20"/>
    <x v="281"/>
    <m/>
    <m/>
    <m/>
    <m/>
    <m/>
    <s v="EMAIL"/>
    <s v="SERVICEDESK@KEYCORP.NET"/>
    <s v="LUKE"/>
    <b v="0"/>
    <m/>
    <s v="METRO"/>
    <m/>
    <m/>
    <n v="-33.703378299999997"/>
    <n v="151.2086505"/>
    <s v="&lt;21&gt;&lt;/21&gt;&lt;83&gt;&lt;/83&gt;&lt;130&gt;&lt;/130&gt;"/>
    <s v="MISC"/>
    <n v="0"/>
    <n v="0"/>
  </r>
  <r>
    <s v="20191114277"/>
    <x v="0"/>
    <s v="50623581"/>
    <s v="01"/>
    <s v="42298585364628"/>
    <s v="50623581"/>
    <x v="2"/>
    <x v="0"/>
    <b v="0"/>
    <s v="EXCELSIOR TIMBER AND FENCING"/>
    <s v="3198"/>
    <x v="218"/>
    <m/>
    <s v="0423799709"/>
    <s v="XM"/>
    <m/>
    <m/>
    <m/>
    <n v="8010"/>
    <n v="320"/>
    <n v="8010"/>
    <n v="8010"/>
    <s v="Tuesday 08:30-17:00"/>
    <m/>
    <s v="INSTALLED T103PMOBILE 21/07/2015 JOB[2158384]"/>
    <m/>
    <b v="0"/>
    <m/>
    <s v="NEW"/>
    <s v="VIC"/>
    <m/>
    <d v="2019-11-19T15:58:54"/>
    <d v="2019-11-19T15:58:46"/>
    <d v="2019-11-19T16:06:51"/>
    <d v="2019-11-20T11:30:00"/>
    <n v="0"/>
    <m/>
    <m/>
    <m/>
    <m/>
    <m/>
    <m/>
    <m/>
    <m/>
    <m/>
    <m/>
    <d v="2019-11-19T16:07:14"/>
    <m/>
    <b v="0"/>
    <b v="1"/>
    <m/>
    <b v="1"/>
    <m/>
    <m/>
    <m/>
    <b v="1"/>
    <m/>
    <b v="1"/>
    <m/>
    <b v="1"/>
    <b v="1"/>
    <m/>
    <m/>
    <n v="354"/>
    <n v="1459"/>
    <n v="4183"/>
    <n v="1"/>
    <n v="4"/>
    <n v="2"/>
    <n v="1"/>
    <b v="1"/>
    <m/>
    <m/>
    <m/>
    <m/>
    <m/>
    <m/>
    <m/>
    <m/>
    <m/>
    <m/>
    <m/>
    <m/>
    <m/>
    <m/>
    <m/>
    <m/>
    <s v="T103PMOBILE"/>
    <s v="5 FD MISC"/>
    <s v="TRANSFER TO MERCHANT SERVICES"/>
    <s v="COMPLETE"/>
    <s v="4 - SIGNIFICANT"/>
    <s v="ASSIGNED"/>
    <s v="83 BRUNEL RD"/>
    <s v=" "/>
    <s v="SEAFORD"/>
    <s v="Fri 22/11/2019 18:24"/>
    <s v="Tue 19/11/2019 15:58"/>
    <s v="Wed 20/11/2019 11:30"/>
    <x v="282"/>
    <m/>
    <m/>
    <m/>
    <m/>
    <m/>
    <s v="EMAIL"/>
    <s v="SERVICEDESK@KEYCORP.NET"/>
    <s v="LUKE"/>
    <b v="0"/>
    <m/>
    <s v="METRO"/>
    <m/>
    <m/>
    <n v="-38.101742000000002"/>
    <n v="145.15272100000001"/>
    <s v="&lt;21&gt;&lt;/21&gt;&lt;83&gt;17891&lt;/83&gt;"/>
    <s v="T103PMOBILE"/>
    <n v="0"/>
    <n v="0"/>
  </r>
  <r>
    <s v="20191114280"/>
    <x v="0"/>
    <s v="99400"/>
    <s v="01"/>
    <s v="DEFAULT"/>
    <s v="99400"/>
    <x v="2"/>
    <x v="0"/>
    <b v="0"/>
    <s v="INGENICO INTERNATIONAL "/>
    <s v="2085"/>
    <x v="3"/>
    <m/>
    <s v="02 9997 0930"/>
    <s v="FD"/>
    <m/>
    <m/>
    <m/>
    <n v="8003"/>
    <n v="320"/>
    <n v="8003"/>
    <n v="8003"/>
    <s v="Tuesday 09:00-17:30"/>
    <m/>
    <s v="INSTALLED VX570 08/08/2009 JOB[1043076]"/>
    <m/>
    <b v="0"/>
    <m/>
    <s v="NEW"/>
    <s v="NSW"/>
    <m/>
    <d v="2019-11-19T16:03:26"/>
    <d v="2019-11-19T16:00:44"/>
    <d v="2019-11-19T16:11:25"/>
    <d v="2019-11-20T11:30:00"/>
    <n v="0"/>
    <m/>
    <m/>
    <m/>
    <m/>
    <m/>
    <m/>
    <m/>
    <m/>
    <m/>
    <m/>
    <d v="2019-11-19T16:11:51"/>
    <m/>
    <b v="0"/>
    <b v="1"/>
    <m/>
    <b v="1"/>
    <m/>
    <m/>
    <m/>
    <b v="1"/>
    <m/>
    <b v="1"/>
    <m/>
    <b v="1"/>
    <b v="1"/>
    <m/>
    <m/>
    <n v="212"/>
    <n v="1459"/>
    <n v="2606"/>
    <n v="1"/>
    <n v="4"/>
    <n v="2"/>
    <n v="1"/>
    <b v="1"/>
    <m/>
    <m/>
    <m/>
    <m/>
    <m/>
    <m/>
    <m/>
    <m/>
    <m/>
    <m/>
    <m/>
    <m/>
    <m/>
    <m/>
    <m/>
    <m/>
    <s v="VX570"/>
    <s v="5 FD MISC"/>
    <s v="WRONG PHONE NUMBER"/>
    <s v="COMPLETE"/>
    <s v="4 - SIGNIFICANT"/>
    <s v="ASSIGNED"/>
    <s v="SUITE 1/3 MINNA CLOSE "/>
    <m/>
    <s v="BELROSE "/>
    <s v="Fri 22/11/2019 18:24"/>
    <s v="Tue 19/11/2019 16:00"/>
    <s v="Wed 20/11/2019 11:30"/>
    <x v="282"/>
    <m/>
    <m/>
    <m/>
    <m/>
    <m/>
    <s v="EMAIL"/>
    <s v="SERVICEDESK@KEYCORP.NET"/>
    <s v="LUKE"/>
    <b v="0"/>
    <m/>
    <s v="METRO"/>
    <m/>
    <m/>
    <n v="-33.703378299999997"/>
    <n v="151.2086505"/>
    <s v="&lt;21&gt;&lt;/21&gt;&lt;83&gt;&lt;/83&gt;&lt;130&gt;&lt;/130&gt;"/>
    <s v="MISC"/>
    <n v="0"/>
    <n v="0"/>
  </r>
  <r>
    <s v="20191114284"/>
    <x v="0"/>
    <s v="50638175"/>
    <s v="01"/>
    <s v="42298585489300"/>
    <s v="50638175"/>
    <x v="36"/>
    <x v="0"/>
    <b v="0"/>
    <s v="FERGUSON PLARRE"/>
    <s v="3040"/>
    <x v="89"/>
    <m/>
    <s v="0438594681"/>
    <s v="F5"/>
    <m/>
    <m/>
    <m/>
    <n v="8011"/>
    <n v="320"/>
    <n v="8011"/>
    <n v="8011"/>
    <s v="Tuesday "/>
    <m/>
    <s v="INSTALLED MOVE5000 13/11/2019 JOB[3227195]"/>
    <m/>
    <b v="0"/>
    <m/>
    <s v="NEW"/>
    <s v="VIC"/>
    <m/>
    <d v="2019-11-19T16:04:32"/>
    <d v="2019-11-19T16:04:00"/>
    <d v="2019-11-19T16:09:25"/>
    <d v="2019-11-20T10:05:00"/>
    <n v="0"/>
    <m/>
    <m/>
    <m/>
    <m/>
    <m/>
    <m/>
    <m/>
    <m/>
    <m/>
    <m/>
    <d v="2019-11-19T16:12:44"/>
    <m/>
    <b v="0"/>
    <b v="1"/>
    <m/>
    <b v="1"/>
    <m/>
    <m/>
    <m/>
    <b v="1"/>
    <m/>
    <b v="1"/>
    <m/>
    <b v="1"/>
    <b v="1"/>
    <m/>
    <m/>
    <n v="419"/>
    <n v="1250"/>
    <n v="5452"/>
    <n v="1"/>
    <n v="4"/>
    <n v="2"/>
    <n v="1"/>
    <b v="1"/>
    <m/>
    <m/>
    <m/>
    <m/>
    <m/>
    <m/>
    <m/>
    <m/>
    <m/>
    <m/>
    <m/>
    <m/>
    <m/>
    <m/>
    <m/>
    <m/>
    <s v="FDM MOVE5000"/>
    <s v="HOW DO I"/>
    <s v="ADD/ REMOVE SURCHARGE"/>
    <s v="COMPLETE"/>
    <s v="4 - SIGNIFICANT"/>
    <s v="ASSIGNED"/>
    <s v="1077 MOUNT ALEXANDER RD"/>
    <s v=" "/>
    <s v="ESSENDON"/>
    <s v="Fri 22/11/2019 18:24"/>
    <s v="Tue 19/11/2019 16:04"/>
    <s v="Wed 20/11/2019 10:05"/>
    <x v="283"/>
    <m/>
    <m/>
    <m/>
    <m/>
    <m/>
    <s v="EMAIL"/>
    <s v="SERVICEDESK@KEYCORP.NET"/>
    <s v="LUKE"/>
    <b v="0"/>
    <m/>
    <s v="METRO"/>
    <m/>
    <m/>
    <n v="-37.745698099999998"/>
    <n v="144.9105089"/>
    <s v="&lt;21&gt;&lt;/21&gt;&lt;83&gt;&lt;/83&gt;&lt;130&gt;&lt;/130&gt;"/>
    <s v="MOVE5000"/>
    <n v="0"/>
    <n v="0"/>
  </r>
  <r>
    <s v="20191114285"/>
    <x v="0"/>
    <s v="99400"/>
    <s v="01"/>
    <s v="DEFAULT"/>
    <s v="99400"/>
    <x v="2"/>
    <x v="0"/>
    <b v="0"/>
    <s v="INGENICO INTERNATIONAL "/>
    <s v="2085"/>
    <x v="3"/>
    <m/>
    <s v="02 9997 0930"/>
    <s v="FD"/>
    <m/>
    <m/>
    <m/>
    <n v="8003"/>
    <n v="320"/>
    <n v="8003"/>
    <n v="8003"/>
    <s v="Tuesday 09:00-17:30"/>
    <m/>
    <s v="INSTALLED VX570 08/08/2009 JOB[1043076]"/>
    <m/>
    <b v="0"/>
    <m/>
    <s v="NEW"/>
    <s v="NSW"/>
    <m/>
    <d v="2019-11-19T16:04:10"/>
    <d v="2019-11-19T16:04:04"/>
    <d v="2019-11-19T16:13:26"/>
    <d v="2019-11-20T11:35:00"/>
    <n v="0"/>
    <m/>
    <m/>
    <m/>
    <m/>
    <m/>
    <m/>
    <m/>
    <m/>
    <m/>
    <m/>
    <d v="2019-11-19T16:13:46"/>
    <m/>
    <b v="0"/>
    <b v="1"/>
    <m/>
    <b v="1"/>
    <m/>
    <m/>
    <m/>
    <b v="1"/>
    <m/>
    <b v="1"/>
    <m/>
    <b v="1"/>
    <b v="1"/>
    <m/>
    <m/>
    <n v="212"/>
    <n v="1459"/>
    <n v="4139"/>
    <n v="1"/>
    <n v="4"/>
    <n v="2"/>
    <n v="1"/>
    <b v="1"/>
    <m/>
    <m/>
    <m/>
    <m/>
    <m/>
    <m/>
    <m/>
    <m/>
    <m/>
    <m/>
    <m/>
    <m/>
    <m/>
    <m/>
    <m/>
    <m/>
    <s v="VX570"/>
    <s v="5 FD MISC"/>
    <s v="HANGUP"/>
    <s v="COMPLETE"/>
    <s v="4 - SIGNIFICANT"/>
    <s v="ASSIGNED"/>
    <s v="SUITE 1/3 MINNA CLOSE "/>
    <m/>
    <s v="BELROSE "/>
    <s v="Fri 22/11/2019 18:24"/>
    <s v="Tue 19/11/2019 16:04"/>
    <s v="Wed 20/11/2019 11:35"/>
    <x v="284"/>
    <m/>
    <m/>
    <m/>
    <m/>
    <m/>
    <s v="EMAIL"/>
    <s v="SERVICEDESK@KEYCORP.NET"/>
    <s v="LUKE"/>
    <b v="0"/>
    <m/>
    <s v="METRO"/>
    <m/>
    <m/>
    <n v="-33.703378299999997"/>
    <n v="151.2086505"/>
    <s v="&lt;21&gt;&lt;/21&gt;&lt;83&gt;&lt;/83&gt;&lt;130&gt;&lt;/130&gt;"/>
    <s v="MISC"/>
    <n v="0"/>
    <n v="0"/>
  </r>
  <r>
    <s v="20191114291"/>
    <x v="0"/>
    <s v="50637422"/>
    <s v="01"/>
    <s v="42298585483584"/>
    <s v="50637422"/>
    <x v="94"/>
    <x v="0"/>
    <b v="0"/>
    <s v="PEDRO AUTOMOTIVE"/>
    <s v="3030"/>
    <x v="219"/>
    <m/>
    <s v="0409957048"/>
    <s v="F5"/>
    <m/>
    <m/>
    <m/>
    <n v="8008"/>
    <n v="320"/>
    <n v="8008"/>
    <n v="8008"/>
    <s v="Tuesday "/>
    <m/>
    <s v="INSTALLED MOVE5000 23/09/2019 JOB[3188242]"/>
    <m/>
    <b v="0"/>
    <m/>
    <s v="NEW"/>
    <s v="VIC"/>
    <m/>
    <d v="2019-11-19T16:11:18"/>
    <d v="2019-11-19T16:07:55"/>
    <d v="2019-11-19T16:17:12"/>
    <d v="2019-11-20T10:10:00"/>
    <n v="0"/>
    <m/>
    <m/>
    <m/>
    <m/>
    <m/>
    <m/>
    <m/>
    <m/>
    <m/>
    <m/>
    <d v="2019-11-19T16:17:33"/>
    <m/>
    <b v="0"/>
    <b v="1"/>
    <m/>
    <b v="1"/>
    <m/>
    <m/>
    <m/>
    <b v="1"/>
    <m/>
    <b v="1"/>
    <m/>
    <b v="1"/>
    <b v="1"/>
    <m/>
    <m/>
    <n v="419"/>
    <n v="1250"/>
    <n v="3703"/>
    <n v="1"/>
    <n v="4"/>
    <n v="2"/>
    <n v="1"/>
    <b v="1"/>
    <m/>
    <m/>
    <m/>
    <m/>
    <m/>
    <m/>
    <m/>
    <m/>
    <m/>
    <m/>
    <m/>
    <m/>
    <m/>
    <m/>
    <m/>
    <m/>
    <s v="FDM MOVE5000"/>
    <s v="HOW DO I"/>
    <s v="SETTLEMENT"/>
    <s v="COMPLETE"/>
    <s v="4 - SIGNIFICANT"/>
    <s v="ASSIGNED"/>
    <s v="119 RAILWAY AVENUE"/>
    <s v=" "/>
    <s v="WERRIBEE"/>
    <s v="Fri 22/11/2019 18:24"/>
    <s v="Tue 19/11/2019 16:07"/>
    <s v="Wed 20/11/2019 10:10"/>
    <x v="285"/>
    <m/>
    <m/>
    <m/>
    <m/>
    <m/>
    <s v="EMAIL"/>
    <s v="SERVICEDESK@KEYCORP.NET"/>
    <s v="LUKE"/>
    <b v="0"/>
    <m/>
    <s v="METRO"/>
    <m/>
    <m/>
    <n v="-37.895015999999998"/>
    <n v="144.6714714"/>
    <s v="&lt;21&gt;&lt;/21&gt;&lt;83&gt;&lt;/83&gt;&lt;130&gt;&lt;/130&gt;"/>
    <s v="MOVE5000"/>
    <n v="0"/>
    <n v="0"/>
  </r>
  <r>
    <s v="20191114302"/>
    <x v="0"/>
    <s v="50621801"/>
    <s v="01"/>
    <s v="42298585350940"/>
    <s v="50621801"/>
    <x v="2"/>
    <x v="0"/>
    <b v="0"/>
    <s v="HIDDEN VALLEY GOLF AND COUNTRY CLUB INC"/>
    <s v="3756"/>
    <x v="189"/>
    <m/>
    <s v="0357830200"/>
    <s v="XM"/>
    <m/>
    <m/>
    <m/>
    <n v="8003"/>
    <n v="320"/>
    <n v="8003"/>
    <n v="8003"/>
    <s v="Tuesday 09:00-20:00"/>
    <m/>
    <s v="INSTALLED T103PMOBILE 07/11/2014 JOB[1984240]"/>
    <s v="20191113642"/>
    <b v="0"/>
    <m/>
    <s v="NEW"/>
    <s v="VIC"/>
    <m/>
    <d v="2019-11-19T10:38:09"/>
    <d v="2019-11-19T16:13:03"/>
    <d v="2019-11-19T16:14:41"/>
    <m/>
    <m/>
    <m/>
    <m/>
    <m/>
    <m/>
    <m/>
    <m/>
    <m/>
    <m/>
    <m/>
    <m/>
    <d v="2019-11-19T16:15:14"/>
    <m/>
    <b v="0"/>
    <b v="1"/>
    <m/>
    <b v="1"/>
    <m/>
    <m/>
    <m/>
    <b v="1"/>
    <m/>
    <b v="1"/>
    <m/>
    <b v="1"/>
    <b v="1"/>
    <m/>
    <m/>
    <n v="354"/>
    <n v="1459"/>
    <n v="4183"/>
    <n v="1"/>
    <n v="4"/>
    <n v="2"/>
    <n v="1"/>
    <b v="1"/>
    <m/>
    <m/>
    <m/>
    <m/>
    <m/>
    <m/>
    <m/>
    <m/>
    <m/>
    <m/>
    <m/>
    <m/>
    <m/>
    <m/>
    <m/>
    <m/>
    <s v="T103PMOBILE"/>
    <s v="5 FD MISC"/>
    <s v="TRANSFER TO MERCHANT SERVICES"/>
    <s v="COMPLETE"/>
    <s v="4 - SIGNIFICANT"/>
    <s v="ASSIGNED"/>
    <s v="189 HIDDEN VALLEY BLV"/>
    <s v=" "/>
    <s v="WALLAN"/>
    <s v="Fri 22/11/2019 18:24"/>
    <s v="Tue 19/11/2019 16:13"/>
    <m/>
    <x v="14"/>
    <m/>
    <m/>
    <m/>
    <m/>
    <m/>
    <s v="EMAIL"/>
    <s v="SERVICEDESK@KEYCORP.NET"/>
    <s v="LUKE"/>
    <b v="0"/>
    <m/>
    <s v="METRO"/>
    <m/>
    <m/>
    <n v="-37.392254999999999"/>
    <n v="144.99612099999999"/>
    <s v="&lt;21&gt;&lt;/21&gt;&lt;83&gt;14675&lt;/83&gt;"/>
    <s v="T103PMOBILE"/>
    <n v="0"/>
    <n v="0"/>
  </r>
  <r>
    <s v="20191114303"/>
    <x v="0"/>
    <s v="50638047"/>
    <s v="01"/>
    <s v="42298585487700"/>
    <s v="50638047"/>
    <x v="27"/>
    <x v="0"/>
    <b v="0"/>
    <s v="SANDWICH CHEFS"/>
    <s v="2650"/>
    <x v="70"/>
    <m/>
    <s v="0488936397"/>
    <s v="F7"/>
    <m/>
    <m/>
    <m/>
    <n v="8009"/>
    <n v="320"/>
    <n v="8009"/>
    <n v="8009"/>
    <s v="Tuesday "/>
    <m/>
    <s v="INSTALLED MOVE5000POS 28/10/2019 JOB[3217190]"/>
    <m/>
    <b v="0"/>
    <m/>
    <s v="NEW"/>
    <s v="NSW"/>
    <m/>
    <d v="2019-11-19T16:15:53"/>
    <d v="2019-11-19T16:14:29"/>
    <d v="2019-11-19T16:42:42"/>
    <d v="2019-11-22T16:15:00"/>
    <n v="0"/>
    <m/>
    <m/>
    <m/>
    <m/>
    <m/>
    <m/>
    <m/>
    <m/>
    <m/>
    <m/>
    <d v="2019-11-19T16:43:37"/>
    <m/>
    <b v="0"/>
    <b v="1"/>
    <m/>
    <b v="1"/>
    <m/>
    <m/>
    <m/>
    <b v="1"/>
    <m/>
    <b v="1"/>
    <m/>
    <b v="1"/>
    <b v="1"/>
    <m/>
    <m/>
    <n v="441"/>
    <n v="1267"/>
    <n v="3100"/>
    <n v="1"/>
    <n v="4"/>
    <n v="2"/>
    <n v="4"/>
    <b v="1"/>
    <m/>
    <m/>
    <m/>
    <m/>
    <m/>
    <m/>
    <m/>
    <m/>
    <m/>
    <m/>
    <m/>
    <m/>
    <m/>
    <m/>
    <m/>
    <m/>
    <s v="FDM MOVE5000 POSGATE"/>
    <s v="NETWORK"/>
    <s v="OUTAGE"/>
    <s v="COMPLETE"/>
    <s v="4 - SIGNIFICANT"/>
    <s v="ASSIGNED"/>
    <s v="SHOP 38 / 87 BAYLIS ST"/>
    <s v=" "/>
    <s v="WAGGA WAGGA"/>
    <s v="Fri 22/11/2019 18:24"/>
    <s v="Tue 19/11/2019 16:14"/>
    <s v="Fri 22/11/2019 16:15"/>
    <x v="286"/>
    <m/>
    <m/>
    <m/>
    <m/>
    <m/>
    <s v="EMAIL"/>
    <s v="SERVICEDESK@KEYCORP.NET"/>
    <s v="LUKE"/>
    <b v="0"/>
    <m/>
    <s v="REMOTE"/>
    <m/>
    <m/>
    <n v="-35.115105300000003"/>
    <n v="147.3701792"/>
    <s v="&lt;21&gt;&lt;/21&gt;&lt;83&gt;&lt;/83&gt;&lt;130&gt;&lt;/130&gt;&lt;38&gt;&lt;/38&gt;&lt;71&gt;&lt;/71&gt;&lt;40&gt;&lt;/40&gt;&lt;41&gt;&lt;/41&gt;&lt;68&gt;&lt;/68&gt;&lt;46&gt;&lt;/46&gt;&lt;72&gt;&lt;/72&gt;&lt;73&gt;&lt;/73&gt;&lt;74&gt;&lt;/74&gt;&lt;75&gt;&lt;/75&gt;&lt;76&gt;&lt;/76&gt;&lt;77&gt;&lt;/77&gt;&lt;58&gt;&lt;/58&gt;&lt;59&gt;&lt;/59&gt;&lt;60&gt;&lt;/60&gt;&lt;61&gt;&lt;/61&gt;&lt;62&gt;&lt;/62&gt;&lt;63&gt;&lt;/63&gt;&lt;64&gt;&lt;/64&gt;&lt;65&gt;&lt;/65&gt;&lt;66&gt;&lt;/66&gt;"/>
    <s v="MOVE5000POS"/>
    <n v="0"/>
    <n v="0"/>
  </r>
  <r>
    <s v="20191114314"/>
    <x v="0"/>
    <s v="50637422"/>
    <s v="01"/>
    <s v="42298585483584"/>
    <s v="50637422"/>
    <x v="94"/>
    <x v="0"/>
    <b v="0"/>
    <s v="PEDRO AUTOMOTIVE"/>
    <s v="3030"/>
    <x v="219"/>
    <m/>
    <s v="0409957048"/>
    <s v="F5"/>
    <m/>
    <m/>
    <m/>
    <n v="8002"/>
    <n v="320"/>
    <n v="8002"/>
    <n v="8002"/>
    <s v="Tuesday "/>
    <m/>
    <s v="INSTALLED MOVE5000 23/09/2019 JOB[3188242]"/>
    <m/>
    <b v="0"/>
    <m/>
    <s v="NEW"/>
    <s v="VIC"/>
    <m/>
    <d v="2019-11-19T16:24:26"/>
    <d v="2019-11-19T16:22:37"/>
    <d v="2019-11-19T16:31:31"/>
    <d v="2019-11-20T10:25:00"/>
    <n v="0"/>
    <m/>
    <m/>
    <m/>
    <m/>
    <m/>
    <m/>
    <m/>
    <m/>
    <m/>
    <m/>
    <d v="2019-11-19T16:31:58"/>
    <m/>
    <b v="0"/>
    <b v="1"/>
    <m/>
    <b v="1"/>
    <m/>
    <m/>
    <m/>
    <b v="1"/>
    <m/>
    <b v="1"/>
    <m/>
    <b v="1"/>
    <b v="1"/>
    <m/>
    <m/>
    <n v="419"/>
    <n v="1250"/>
    <n v="3703"/>
    <n v="1"/>
    <n v="4"/>
    <n v="2"/>
    <n v="1"/>
    <b v="1"/>
    <m/>
    <m/>
    <m/>
    <m/>
    <m/>
    <m/>
    <m/>
    <m/>
    <m/>
    <m/>
    <m/>
    <m/>
    <m/>
    <m/>
    <m/>
    <m/>
    <s v="FDM MOVE5000"/>
    <s v="HOW DO I"/>
    <s v="SETTLEMENT"/>
    <s v="COMPLETE"/>
    <s v="4 - SIGNIFICANT"/>
    <s v="ASSIGNED"/>
    <s v="119 RAILWAY AVENUE"/>
    <s v=" "/>
    <s v="WERRIBEE"/>
    <s v="Fri 22/11/2019 18:24"/>
    <s v="Tue 19/11/2019 16:22"/>
    <s v="Wed 20/11/2019 10:25"/>
    <x v="252"/>
    <m/>
    <m/>
    <m/>
    <m/>
    <m/>
    <s v="EMAIL"/>
    <s v="SERVICEDESK@KEYCORP.NET"/>
    <s v="LUKE"/>
    <b v="0"/>
    <m/>
    <s v="METRO"/>
    <m/>
    <m/>
    <n v="-37.895015999999998"/>
    <n v="144.6714714"/>
    <s v="&lt;21&gt;&lt;/21&gt;&lt;83&gt;&lt;/83&gt;&lt;130&gt;&lt;/130&gt;"/>
    <s v="MOVE5000"/>
    <n v="0"/>
    <n v="0"/>
  </r>
  <r>
    <s v="20191114320"/>
    <x v="1"/>
    <s v="50631715"/>
    <s v="01"/>
    <s v="42298595432829"/>
    <s v="50631715"/>
    <x v="2"/>
    <x v="0"/>
    <b v="0"/>
    <s v="CITY GRILL ROOM PTY LTD"/>
    <s v="3000"/>
    <x v="220"/>
    <m/>
    <s v="0451678325"/>
    <s v="F5"/>
    <m/>
    <m/>
    <m/>
    <n v="8004"/>
    <n v="320"/>
    <n v="8004"/>
    <n v="8004"/>
    <s v="Tuesday "/>
    <m/>
    <s v="INSTALLED MOVE5000 11/09/2018 JOB[2977485]"/>
    <m/>
    <b v="0"/>
    <m/>
    <s v="NEW"/>
    <s v="VIC"/>
    <m/>
    <d v="2019-11-19T16:24:43"/>
    <d v="2019-11-19T16:24:33"/>
    <d v="2019-11-19T16:49:26"/>
    <d v="2019-11-20T10:25:00"/>
    <n v="0"/>
    <m/>
    <m/>
    <m/>
    <m/>
    <m/>
    <m/>
    <m/>
    <m/>
    <m/>
    <m/>
    <d v="2019-11-19T16:50:04"/>
    <m/>
    <b v="0"/>
    <b v="1"/>
    <m/>
    <b v="1"/>
    <m/>
    <m/>
    <m/>
    <b v="1"/>
    <m/>
    <b v="1"/>
    <m/>
    <b v="1"/>
    <b v="1"/>
    <m/>
    <m/>
    <n v="419"/>
    <n v="1555"/>
    <n v="5455"/>
    <n v="1"/>
    <n v="4"/>
    <n v="2"/>
    <n v="1"/>
    <b v="1"/>
    <m/>
    <m/>
    <m/>
    <m/>
    <m/>
    <m/>
    <m/>
    <m/>
    <m/>
    <m/>
    <m/>
    <m/>
    <m/>
    <m/>
    <m/>
    <m/>
    <s v="FDM MOVE5000"/>
    <s v="PIN PAD"/>
    <s v="PINPAD REBOOTING"/>
    <s v="COMPLETE"/>
    <s v="4 - SIGNIFICANT"/>
    <s v="ASSIGNED"/>
    <s v="535 LITTLE LONSDALE ST"/>
    <s v=" "/>
    <s v="MELBOURNE"/>
    <s v="Fri 22/11/2019 18:24"/>
    <s v="Tue 19/11/2019 16:24"/>
    <s v="Wed 20/11/2019 10:25"/>
    <x v="252"/>
    <m/>
    <m/>
    <m/>
    <m/>
    <m/>
    <s v="EMAIL"/>
    <s v="SERVICEDESK@KEYCORP.NET"/>
    <s v="LUKE"/>
    <b v="0"/>
    <m/>
    <s v="METRO"/>
    <m/>
    <m/>
    <n v="-37.813437499999999"/>
    <n v="144.9559351"/>
    <s v="&lt;21&gt;&lt;/21&gt;&lt;83&gt;&lt;/83&gt;"/>
    <s v="MOVE5000"/>
    <n v="0"/>
    <n v="0"/>
  </r>
  <r>
    <s v="20191114324"/>
    <x v="0"/>
    <s v="50638182"/>
    <s v="01"/>
    <s v="42298585489342"/>
    <s v="50638182"/>
    <x v="2"/>
    <x v="0"/>
    <b v="0"/>
    <s v="METRO PETROLEUM SANDGATE RD"/>
    <s v="2307"/>
    <x v="198"/>
    <m/>
    <s v="0425628031"/>
    <s v="F5"/>
    <m/>
    <m/>
    <m/>
    <n v="8001"/>
    <n v="320"/>
    <n v="8001"/>
    <n v="8001"/>
    <s v="Tuesday "/>
    <m/>
    <s v="INSTALLED MOVE5000 09/11/2019 JOB[3227822]"/>
    <m/>
    <b v="0"/>
    <m/>
    <s v="NEW"/>
    <s v="NSW"/>
    <m/>
    <d v="2019-11-19T16:30:52"/>
    <d v="2019-11-19T16:26:19"/>
    <d v="2019-11-19T16:31:57"/>
    <d v="2019-11-20T16:30:00"/>
    <n v="0"/>
    <m/>
    <m/>
    <m/>
    <m/>
    <m/>
    <m/>
    <m/>
    <m/>
    <m/>
    <m/>
    <d v="2019-11-19T16:32:15"/>
    <m/>
    <b v="0"/>
    <b v="1"/>
    <m/>
    <b v="1"/>
    <m/>
    <m/>
    <m/>
    <b v="1"/>
    <m/>
    <b v="1"/>
    <m/>
    <b v="1"/>
    <b v="1"/>
    <m/>
    <m/>
    <n v="419"/>
    <n v="1250"/>
    <n v="3703"/>
    <n v="1"/>
    <n v="4"/>
    <n v="2"/>
    <n v="3"/>
    <b v="1"/>
    <m/>
    <m/>
    <m/>
    <m/>
    <m/>
    <m/>
    <m/>
    <m/>
    <m/>
    <m/>
    <m/>
    <m/>
    <m/>
    <m/>
    <m/>
    <m/>
    <s v="FDM MOVE5000"/>
    <s v="HOW DO I"/>
    <s v="SETTLEMENT"/>
    <s v="COMPLETE"/>
    <s v="4 - SIGNIFICANT"/>
    <s v="ASSIGNED"/>
    <s v="278 SANDGATE RD"/>
    <s v=" "/>
    <s v="SHORTLAND"/>
    <s v="Fri 22/11/2019 18:24"/>
    <s v="Tue 19/11/2019 16:26"/>
    <s v="Wed 20/11/2019 16:30"/>
    <x v="287"/>
    <m/>
    <m/>
    <m/>
    <m/>
    <m/>
    <s v="EMAIL"/>
    <s v="SERVICEDESK@KEYCORP.NET"/>
    <s v="LUKE"/>
    <b v="0"/>
    <m/>
    <s v="PROVINCIAL"/>
    <m/>
    <m/>
    <n v="-32.887483000000003"/>
    <n v="151.69522169999999"/>
    <s v="&lt;21&gt;&lt;/21&gt;&lt;83&gt;&lt;/83&gt;&lt;130&gt;&lt;/130&gt;"/>
    <s v="MOVE5000"/>
    <n v="0"/>
    <n v="0"/>
  </r>
  <r>
    <s v="20191114336"/>
    <x v="0"/>
    <s v="50638182"/>
    <s v="01"/>
    <s v="42298585489342"/>
    <s v="50638182"/>
    <x v="2"/>
    <x v="0"/>
    <b v="0"/>
    <s v="METRO PETROLEUM SANDGATE RD"/>
    <s v="2307"/>
    <x v="198"/>
    <m/>
    <s v="0425628031"/>
    <s v="F5"/>
    <m/>
    <m/>
    <m/>
    <n v="8006"/>
    <n v="320"/>
    <n v="8006"/>
    <n v="8006"/>
    <s v="Tuesday "/>
    <m/>
    <s v="INSTALLED MOVE5000 09/11/2019 JOB[3227822]"/>
    <m/>
    <b v="0"/>
    <m/>
    <s v="NEW"/>
    <s v="NSW"/>
    <m/>
    <d v="2019-11-19T16:36:42"/>
    <d v="2019-11-19T16:36:38"/>
    <d v="2019-11-19T16:43:13"/>
    <d v="2019-11-20T16:40:00"/>
    <n v="0"/>
    <m/>
    <m/>
    <m/>
    <m/>
    <m/>
    <m/>
    <m/>
    <m/>
    <m/>
    <m/>
    <d v="2019-11-19T16:44:06"/>
    <m/>
    <b v="0"/>
    <b v="1"/>
    <m/>
    <b v="1"/>
    <m/>
    <m/>
    <m/>
    <b v="1"/>
    <m/>
    <b v="1"/>
    <m/>
    <b v="1"/>
    <b v="1"/>
    <m/>
    <m/>
    <n v="419"/>
    <n v="1250"/>
    <n v="3703"/>
    <n v="1"/>
    <n v="4"/>
    <n v="2"/>
    <n v="3"/>
    <b v="1"/>
    <m/>
    <m/>
    <m/>
    <m/>
    <m/>
    <m/>
    <m/>
    <m/>
    <m/>
    <m/>
    <m/>
    <m/>
    <m/>
    <m/>
    <m/>
    <m/>
    <s v="FDM MOVE5000"/>
    <s v="HOW DO I"/>
    <s v="SETTLEMENT"/>
    <s v="COMPLETE"/>
    <s v="4 - SIGNIFICANT"/>
    <s v="ASSIGNED"/>
    <s v="278 SANDGATE RD"/>
    <s v=" "/>
    <s v="SHORTLAND"/>
    <s v="Fri 22/11/2019 18:24"/>
    <s v="Tue 19/11/2019 16:36"/>
    <s v="Wed 20/11/2019 16:40"/>
    <x v="288"/>
    <m/>
    <m/>
    <m/>
    <m/>
    <m/>
    <s v="EMAIL"/>
    <s v="SERVICEDESK@KEYCORP.NET"/>
    <s v="LUKE"/>
    <b v="0"/>
    <m/>
    <s v="PROVINCIAL"/>
    <m/>
    <m/>
    <n v="-32.887483000000003"/>
    <n v="151.69522169999999"/>
    <s v="&lt;21&gt;&lt;/21&gt;&lt;83&gt;&lt;/83&gt;&lt;130&gt;&lt;/130&gt;"/>
    <s v="MOVE5000"/>
    <n v="0"/>
    <n v="0"/>
  </r>
  <r>
    <s v="20191114352"/>
    <x v="0"/>
    <s v="50634971"/>
    <s v="01"/>
    <s v="42298585461960"/>
    <s v="50634971"/>
    <x v="95"/>
    <x v="0"/>
    <b v="0"/>
    <s v="OPEN STUDIO"/>
    <s v="3070"/>
    <x v="221"/>
    <m/>
    <s v="0418316286"/>
    <s v="F7"/>
    <m/>
    <m/>
    <m/>
    <n v="8010"/>
    <n v="3338"/>
    <n v="1377"/>
    <n v="-3338"/>
    <s v="Tuesday "/>
    <m/>
    <s v="INSTALLED MOVE5000 04/04/2019 JOB[3093948]"/>
    <m/>
    <b v="0"/>
    <m/>
    <s v="NEW"/>
    <s v="VIC"/>
    <m/>
    <d v="2019-11-19T16:45:55"/>
    <d v="2019-11-19T16:45:49"/>
    <d v="2019-11-19T17:52:11"/>
    <d v="2019-11-20T10:45:00"/>
    <n v="0"/>
    <d v="2019-11-20T12:00:00"/>
    <n v="0"/>
    <m/>
    <m/>
    <d v="2019-11-20T12:00:00"/>
    <n v="0"/>
    <d v="2019-11-20T11:38:00"/>
    <n v="0"/>
    <d v="2019-11-20T13:19:00"/>
    <n v="0"/>
    <d v="2019-11-20T13:19:21"/>
    <m/>
    <b v="0"/>
    <b v="0"/>
    <n v="3"/>
    <b v="1"/>
    <m/>
    <m/>
    <m/>
    <b v="1"/>
    <m/>
    <b v="1"/>
    <m/>
    <b v="1"/>
    <b v="1"/>
    <n v="5"/>
    <m/>
    <n v="441"/>
    <n v="1896"/>
    <n v="5423"/>
    <n v="1"/>
    <n v="4"/>
    <n v="24"/>
    <n v="1"/>
    <b v="1"/>
    <m/>
    <m/>
    <m/>
    <m/>
    <m/>
    <m/>
    <m/>
    <m/>
    <m/>
    <m/>
    <m/>
    <m/>
    <m/>
    <m/>
    <m/>
    <s v="HI-TECH FIELD SERVICES: JOHNNY CHIEW"/>
    <s v="FDM MOVE5000 POSGATE"/>
    <s v="PINPAD OFFLINE"/>
    <s v="USB - POS REPORTS PINPAD OFFLINE"/>
    <s v="COMPLETE"/>
    <s v="4 - SIGNIFICANT"/>
    <s v="FSP ONSITE"/>
    <s v="204 HIGH ST"/>
    <s v=" "/>
    <s v="NORTHCOTE"/>
    <s v="Fri 22/11/2019 18:24"/>
    <s v="Tue 19/11/2019 16:45"/>
    <s v="Wed 20/11/2019 10:45"/>
    <x v="289"/>
    <d v="2019-11-20T12:00:00"/>
    <m/>
    <d v="2019-11-20T12:00:00"/>
    <d v="2019-11-20T11:38:00"/>
    <d v="2019-11-20T13:19:00"/>
    <s v="EMAIL"/>
    <s v="JOBS@HITECHFS.COM.AU"/>
    <s v="JOHNNY CHIEW"/>
    <b v="1"/>
    <s v="0481980869"/>
    <s v="METRO"/>
    <m/>
    <m/>
    <n v="-37.774247000000003"/>
    <n v="144.998188"/>
    <s v="&lt;21&gt;&lt;/21&gt;&lt;83&gt;&lt;/83&gt;"/>
    <s v="MOVE5000POS"/>
    <n v="1"/>
    <n v="0"/>
  </r>
  <r>
    <s v="20191114381"/>
    <x v="0"/>
    <s v="99400"/>
    <s v="01"/>
    <s v="DEFAULT"/>
    <s v="99400"/>
    <x v="2"/>
    <x v="0"/>
    <b v="0"/>
    <s v="INGENICO INTERNATIONAL "/>
    <s v="2085"/>
    <x v="3"/>
    <m/>
    <s v="02 9997 0930"/>
    <s v="FD"/>
    <m/>
    <m/>
    <m/>
    <n v="8011"/>
    <n v="320"/>
    <n v="8011"/>
    <n v="8011"/>
    <s v="Tuesday 09:00-17:30"/>
    <m/>
    <s v="INSTALLED VX570 08/08/2009 JOB[1043076]"/>
    <m/>
    <b v="0"/>
    <m/>
    <s v="NEW"/>
    <s v="NSW"/>
    <m/>
    <d v="2019-11-19T17:08:18"/>
    <d v="2019-11-19T17:08:10"/>
    <d v="2019-11-19T17:08:28"/>
    <d v="2019-11-20T12:40:00"/>
    <n v="0"/>
    <m/>
    <m/>
    <m/>
    <m/>
    <m/>
    <m/>
    <m/>
    <m/>
    <m/>
    <m/>
    <d v="2019-11-19T17:08:51"/>
    <m/>
    <b v="0"/>
    <b v="1"/>
    <m/>
    <b v="1"/>
    <m/>
    <m/>
    <m/>
    <b v="1"/>
    <m/>
    <b v="1"/>
    <m/>
    <b v="1"/>
    <b v="1"/>
    <m/>
    <m/>
    <n v="212"/>
    <n v="1459"/>
    <n v="4139"/>
    <n v="1"/>
    <n v="4"/>
    <n v="2"/>
    <n v="1"/>
    <b v="1"/>
    <m/>
    <m/>
    <m/>
    <m/>
    <m/>
    <m/>
    <m/>
    <m/>
    <m/>
    <m/>
    <m/>
    <m/>
    <m/>
    <m/>
    <m/>
    <m/>
    <s v="VX570"/>
    <s v="5 FD MISC"/>
    <s v="HANGUP"/>
    <s v="COMPLETE"/>
    <s v="4 - SIGNIFICANT"/>
    <s v="ASSIGNED"/>
    <s v="SUITE 1/3 MINNA CLOSE "/>
    <m/>
    <s v="BELROSE "/>
    <s v="Fri 22/11/2019 18:24"/>
    <s v="Tue 19/11/2019 17:08"/>
    <s v="Wed 20/11/2019 12:40"/>
    <x v="290"/>
    <m/>
    <m/>
    <m/>
    <m/>
    <m/>
    <s v="EMAIL"/>
    <s v="SERVICEDESK@KEYCORP.NET"/>
    <s v="LUKE"/>
    <b v="0"/>
    <m/>
    <s v="METRO"/>
    <m/>
    <m/>
    <n v="-33.703378299999997"/>
    <n v="151.2086505"/>
    <s v="&lt;21&gt;&lt;/21&gt;&lt;83&gt;&lt;/83&gt;&lt;130&gt;&lt;/130&gt;"/>
    <s v="MISC"/>
    <n v="0"/>
    <n v="0"/>
  </r>
  <r>
    <s v="20191114382"/>
    <x v="0"/>
    <s v="50632478"/>
    <s v="01"/>
    <s v="42298585439685"/>
    <s v="50632478"/>
    <x v="2"/>
    <x v="0"/>
    <b v="0"/>
    <s v="GELATISSIMO BONDI"/>
    <s v="2026"/>
    <x v="222"/>
    <m/>
    <s v="0425279749"/>
    <s v="F6"/>
    <m/>
    <m/>
    <m/>
    <n v="8001"/>
    <n v="320"/>
    <n v="8001"/>
    <n v="8001"/>
    <s v="Tuesday 08:30-17:30"/>
    <m/>
    <s v="INSTALLED MOVE5000INT 31/10/2018 JOB[3006646]"/>
    <m/>
    <b v="0"/>
    <m/>
    <s v="NEW"/>
    <s v="NSW"/>
    <m/>
    <d v="2019-11-19T17:15:16"/>
    <d v="2019-11-19T17:08:17"/>
    <d v="2019-11-19T17:16:44"/>
    <d v="2019-11-20T12:10:00"/>
    <n v="0"/>
    <m/>
    <m/>
    <m/>
    <m/>
    <m/>
    <m/>
    <m/>
    <m/>
    <m/>
    <m/>
    <d v="2019-11-19T17:16:59"/>
    <m/>
    <b v="0"/>
    <b v="1"/>
    <m/>
    <b v="1"/>
    <m/>
    <m/>
    <m/>
    <b v="1"/>
    <m/>
    <b v="1"/>
    <m/>
    <b v="1"/>
    <b v="1"/>
    <m/>
    <m/>
    <n v="420"/>
    <n v="1250"/>
    <n v="4407"/>
    <n v="1"/>
    <n v="4"/>
    <n v="2"/>
    <n v="1"/>
    <b v="1"/>
    <m/>
    <m/>
    <m/>
    <m/>
    <m/>
    <m/>
    <m/>
    <m/>
    <m/>
    <m/>
    <m/>
    <m/>
    <m/>
    <m/>
    <m/>
    <m/>
    <s v="FDM MOVE5000INT"/>
    <s v="HOW DO I"/>
    <s v="TRANSFER TO CLIENT - CHECK TRANSACTION"/>
    <s v="COMPLETE"/>
    <s v="4 - SIGNIFICANT"/>
    <s v="ASSIGNED"/>
    <s v="3 HALL ST"/>
    <s v=" "/>
    <s v="BONDI BEACH"/>
    <s v="Fri 22/11/2019 18:24"/>
    <s v="Tue 19/11/2019 17:08"/>
    <s v="Wed 20/11/2019 12:10"/>
    <x v="291"/>
    <m/>
    <m/>
    <m/>
    <m/>
    <m/>
    <s v="EMAIL"/>
    <s v="SERVICEDESK@KEYCORP.NET"/>
    <s v="LUKE"/>
    <b v="0"/>
    <m/>
    <s v="METRO"/>
    <m/>
    <m/>
    <n v="-33.891056200000001"/>
    <n v="151.27363299999999"/>
    <s v="&lt;21/&gt;&lt;83/&gt;&lt;38/&gt;&lt;71/&gt;&lt;40/&gt;&lt;41/&gt;&lt;68/&gt;&lt;46/&gt;&lt;72/&gt;&lt;73/&gt;&lt;74/&gt;&lt;75/&gt;&lt;76/&gt;&lt;77/&gt;&lt;58/&gt;&lt;59/&gt;&lt;60/&gt;&lt;61/&gt;&lt;62/&gt;&lt;63/&gt;&lt;64/&gt;&lt;65/&gt;&lt;66/&gt;&lt;132&gt;PC-Eftpos&lt;/132&gt;&lt;131&gt;USB&lt;/131&gt;"/>
    <s v="MOVE5000INT"/>
    <n v="0"/>
    <n v="0"/>
  </r>
  <r>
    <s v="20191114383"/>
    <x v="0"/>
    <s v="99400"/>
    <s v="01"/>
    <s v="DEFAULT"/>
    <s v="99400"/>
    <x v="8"/>
    <x v="1"/>
    <b v="0"/>
    <s v="INGENICO INTERNATIONAL "/>
    <s v="2085"/>
    <x v="3"/>
    <m/>
    <s v="02 9997 0930"/>
    <s v="FD"/>
    <m/>
    <m/>
    <m/>
    <n v="8011"/>
    <n v="320"/>
    <n v="8011"/>
    <n v="8011"/>
    <m/>
    <s v="HANGUPCALL"/>
    <m/>
    <m/>
    <b v="0"/>
    <m/>
    <s v="NEW"/>
    <s v="NSW"/>
    <m/>
    <d v="2019-11-19T17:08:22"/>
    <d v="2019-11-19T17:08:22"/>
    <d v="2019-11-19T17:08:22"/>
    <m/>
    <m/>
    <m/>
    <m/>
    <m/>
    <m/>
    <m/>
    <m/>
    <d v="2019-11-19T17:08:22"/>
    <n v="0"/>
    <d v="2019-11-19T17:08:22"/>
    <n v="0"/>
    <d v="2019-11-19T17:08:22"/>
    <m/>
    <b v="0"/>
    <b v="1"/>
    <m/>
    <b v="1"/>
    <m/>
    <m/>
    <m/>
    <b v="1"/>
    <m/>
    <b v="0"/>
    <m/>
    <b v="0"/>
    <b v="1"/>
    <m/>
    <m/>
    <n v="196"/>
    <n v="1235"/>
    <n v="3576"/>
    <n v="1"/>
    <n v="4"/>
    <n v="1"/>
    <n v="1"/>
    <b v="1"/>
    <m/>
    <m/>
    <m/>
    <m/>
    <m/>
    <m/>
    <m/>
    <m/>
    <m/>
    <m/>
    <m/>
    <m/>
    <m/>
    <m/>
    <m/>
    <m/>
    <s v="HANG UP"/>
    <s v="HANG UP."/>
    <s v="HANG UP."/>
    <s v="COMPLETE"/>
    <s v="4 - SIGNIFICANT"/>
    <s v="NEW"/>
    <s v="SUITE 1/3 MINNA CLOSE "/>
    <m/>
    <s v="BELROSE "/>
    <s v="Fri 22/11/2019 18:24"/>
    <s v="Tue 19/11/2019 17:08"/>
    <m/>
    <x v="14"/>
    <m/>
    <m/>
    <m/>
    <d v="2019-11-19T17:08:22"/>
    <d v="2019-11-19T17:08:22"/>
    <s v="EMAIL"/>
    <s v="SERVICEDESK@KEYCORP.NET"/>
    <s v="LUKE"/>
    <b v="0"/>
    <m/>
    <s v="METRO"/>
    <m/>
    <m/>
    <n v="-33.703378299999997"/>
    <n v="151.2086505"/>
    <s v="&lt;21&gt;&lt;/21&gt;&lt;83&gt;&lt;/83&gt;&lt;130&gt;&lt;/130&gt;"/>
    <s v="MISC"/>
    <n v="0"/>
    <n v="0"/>
  </r>
  <r>
    <s v="20191114388"/>
    <x v="0"/>
    <s v="99400"/>
    <s v="01"/>
    <s v="DEFAULT"/>
    <s v="99400"/>
    <x v="8"/>
    <x v="1"/>
    <b v="0"/>
    <s v="INGENICO INTERNATIONAL "/>
    <s v="2085"/>
    <x v="3"/>
    <m/>
    <s v="02 9997 0930"/>
    <s v="FD"/>
    <m/>
    <m/>
    <m/>
    <n v="8002"/>
    <n v="320"/>
    <n v="8002"/>
    <n v="8002"/>
    <m/>
    <s v="HANGUPCALL"/>
    <m/>
    <m/>
    <b v="0"/>
    <m/>
    <s v="NEW"/>
    <s v="NSW"/>
    <m/>
    <d v="2019-11-19T17:09:32"/>
    <d v="2019-11-19T17:09:32"/>
    <d v="2019-11-19T17:09:32"/>
    <m/>
    <m/>
    <m/>
    <m/>
    <m/>
    <m/>
    <m/>
    <m/>
    <d v="2019-11-19T17:09:32"/>
    <n v="0"/>
    <d v="2019-11-19T17:09:32"/>
    <n v="0"/>
    <d v="2019-11-19T17:09:32"/>
    <m/>
    <b v="0"/>
    <b v="1"/>
    <m/>
    <b v="1"/>
    <m/>
    <m/>
    <m/>
    <b v="1"/>
    <m/>
    <b v="0"/>
    <m/>
    <b v="0"/>
    <b v="1"/>
    <m/>
    <m/>
    <n v="196"/>
    <n v="1235"/>
    <n v="3576"/>
    <n v="1"/>
    <n v="4"/>
    <n v="1"/>
    <n v="1"/>
    <b v="1"/>
    <m/>
    <m/>
    <m/>
    <m/>
    <m/>
    <m/>
    <m/>
    <m/>
    <m/>
    <m/>
    <m/>
    <m/>
    <m/>
    <m/>
    <m/>
    <m/>
    <s v="HANG UP"/>
    <s v="HANG UP."/>
    <s v="HANG UP."/>
    <s v="COMPLETE"/>
    <s v="4 - SIGNIFICANT"/>
    <s v="NEW"/>
    <s v="SUITE 1/3 MINNA CLOSE "/>
    <m/>
    <s v="BELROSE "/>
    <s v="Fri 22/11/2019 18:24"/>
    <s v="Tue 19/11/2019 17:09"/>
    <m/>
    <x v="14"/>
    <m/>
    <m/>
    <m/>
    <d v="2019-11-19T17:09:32"/>
    <d v="2019-11-19T17:09:32"/>
    <s v="EMAIL"/>
    <s v="SERVICEDESK@KEYCORP.NET"/>
    <s v="LUKE"/>
    <b v="0"/>
    <m/>
    <s v="METRO"/>
    <m/>
    <m/>
    <n v="-33.703378299999997"/>
    <n v="151.2086505"/>
    <s v="&lt;21&gt;&lt;/21&gt;&lt;83&gt;&lt;/83&gt;&lt;130&gt;&lt;/130&gt;"/>
    <s v="MISC"/>
    <n v="0"/>
    <n v="0"/>
  </r>
  <r>
    <s v="20191114394"/>
    <x v="0"/>
    <s v="50634557"/>
    <s v="01"/>
    <s v="42298585458594"/>
    <s v="50634557"/>
    <x v="96"/>
    <x v="0"/>
    <b v="0"/>
    <s v="LOWANNA STORE AND POSTAL AGENCY"/>
    <s v="2450"/>
    <x v="223"/>
    <m/>
    <s v="0428900133"/>
    <s v="FT"/>
    <m/>
    <m/>
    <m/>
    <n v="8006"/>
    <n v="320"/>
    <n v="8006"/>
    <n v="8006"/>
    <s v="Tuesday "/>
    <m/>
    <s v="INSTALLED XAC T103 09/04/2019 JOB[3080744]"/>
    <m/>
    <b v="0"/>
    <m/>
    <s v="NEW"/>
    <s v="NSW"/>
    <m/>
    <d v="2019-11-19T17:11:37"/>
    <d v="2019-11-19T17:11:31"/>
    <d v="2019-11-19T17:14:32"/>
    <d v="2019-11-20T17:15:00"/>
    <n v="0"/>
    <m/>
    <m/>
    <m/>
    <m/>
    <m/>
    <m/>
    <m/>
    <m/>
    <m/>
    <m/>
    <d v="2019-11-19T17:14:57"/>
    <m/>
    <b v="0"/>
    <b v="1"/>
    <m/>
    <b v="1"/>
    <m/>
    <m/>
    <m/>
    <b v="1"/>
    <m/>
    <b v="1"/>
    <m/>
    <b v="1"/>
    <b v="1"/>
    <m/>
    <m/>
    <n v="353"/>
    <n v="1456"/>
    <n v="4589"/>
    <n v="1"/>
    <n v="4"/>
    <n v="2"/>
    <n v="2"/>
    <b v="1"/>
    <m/>
    <m/>
    <m/>
    <m/>
    <m/>
    <m/>
    <m/>
    <m/>
    <m/>
    <m/>
    <m/>
    <m/>
    <m/>
    <m/>
    <m/>
    <m/>
    <s v="XAC T103"/>
    <s v="2 FD COMMUNICATIONS"/>
    <s v="WiFi SETUP"/>
    <s v="COMPLETE"/>
    <s v="4 - SIGNIFICANT"/>
    <s v="ASSIGNED"/>
    <s v="26 GRAFTON ST"/>
    <s v=" "/>
    <s v="LOWANNA"/>
    <s v="Fri 22/11/2019 18:24"/>
    <s v="Tue 19/11/2019 17:11"/>
    <s v="Wed 20/11/2019 17:15"/>
    <x v="292"/>
    <m/>
    <m/>
    <m/>
    <m/>
    <m/>
    <s v="EMAIL"/>
    <s v="SERVICEDESK@KEYCORP.NET"/>
    <s v="LUKE"/>
    <b v="0"/>
    <m/>
    <s v="COUNTRY"/>
    <m/>
    <m/>
    <n v="-30.211262600000001"/>
    <n v="152.8997804"/>
    <s v="&lt;21&gt;&lt;/21&gt;&lt;83&gt;32030&lt;/83&gt;"/>
    <s v="XAC T103"/>
    <n v="0"/>
    <n v="0"/>
  </r>
  <r>
    <s v="20191114408"/>
    <x v="1"/>
    <s v="25367500"/>
    <s v="01"/>
    <s v="42298585434199"/>
    <s v="25367500"/>
    <x v="5"/>
    <x v="0"/>
    <b v="0"/>
    <s v="ROCCAS WOODFIRED PIZZERIA AND PASTA BAR"/>
    <s v="3130"/>
    <x v="224"/>
    <m/>
    <s v="0425741447"/>
    <s v="F5"/>
    <m/>
    <m/>
    <m/>
    <n v="8004"/>
    <n v="320"/>
    <n v="8004"/>
    <n v="8004"/>
    <s v="Tuesday "/>
    <m/>
    <s v="INSTALLED MOVE5000 02/10/2018 JOB[2984879]"/>
    <m/>
    <b v="0"/>
    <m/>
    <s v="NEW"/>
    <s v="VIC"/>
    <m/>
    <d v="2019-11-19T17:19:55"/>
    <d v="2019-11-19T17:18:29"/>
    <d v="2019-11-19T17:23:51"/>
    <d v="2019-11-20T11:20:00"/>
    <n v="0"/>
    <m/>
    <m/>
    <m/>
    <m/>
    <m/>
    <m/>
    <m/>
    <m/>
    <m/>
    <m/>
    <d v="2019-11-19T17:24:52"/>
    <m/>
    <b v="0"/>
    <b v="1"/>
    <m/>
    <b v="1"/>
    <m/>
    <m/>
    <m/>
    <b v="1"/>
    <m/>
    <b v="1"/>
    <m/>
    <b v="1"/>
    <b v="1"/>
    <m/>
    <m/>
    <n v="419"/>
    <n v="1897"/>
    <n v="5442"/>
    <n v="1"/>
    <n v="4"/>
    <n v="2"/>
    <n v="1"/>
    <b v="1"/>
    <m/>
    <m/>
    <m/>
    <m/>
    <m/>
    <m/>
    <m/>
    <m/>
    <m/>
    <m/>
    <m/>
    <m/>
    <m/>
    <m/>
    <m/>
    <m/>
    <s v="FDM MOVE5000"/>
    <s v="PINPAD FROZEN"/>
    <s v="FROZEN ON PROCESSING"/>
    <s v="COMPLETE"/>
    <s v="4 - SIGNIFICANT"/>
    <s v="ASSIGNED"/>
    <s v="1 55 RAILWAY RD"/>
    <s v=" "/>
    <s v="BLACKBURN"/>
    <s v="Fri 22/11/2019 18:24"/>
    <s v="Tue 19/11/2019 17:18"/>
    <s v="Wed 20/11/2019 11:20"/>
    <x v="281"/>
    <m/>
    <m/>
    <m/>
    <m/>
    <m/>
    <s v="EMAIL"/>
    <s v="SERVICEDESK@KEYCORP.NET"/>
    <s v="LUKE"/>
    <b v="0"/>
    <m/>
    <s v="METRO"/>
    <m/>
    <m/>
    <n v="-37.819591000000003"/>
    <n v="145.15265500000001"/>
    <s v="&lt;21&gt;&lt;/21&gt;&lt;83&gt;&lt;/83&gt;"/>
    <s v="MOVE5000"/>
    <n v="0"/>
    <n v="0"/>
  </r>
  <r>
    <s v="20191114410"/>
    <x v="0"/>
    <s v="99400"/>
    <s v="01"/>
    <s v="DEFAULT"/>
    <s v="99400"/>
    <x v="2"/>
    <x v="0"/>
    <b v="0"/>
    <s v="INGENICO INTERNATIONAL "/>
    <s v="2085"/>
    <x v="3"/>
    <m/>
    <s v="02 9997 0930"/>
    <s v="FD"/>
    <m/>
    <m/>
    <m/>
    <n v="8009"/>
    <n v="320"/>
    <n v="8009"/>
    <n v="1377"/>
    <s v="Tuesday 09:00-17:30"/>
    <m/>
    <s v="INSTALLED VX570 08/08/2009 JOB[1043076]"/>
    <m/>
    <b v="0"/>
    <m/>
    <s v="NEW"/>
    <s v="NSW"/>
    <m/>
    <d v="2019-11-19T17:19:24"/>
    <d v="2019-11-19T17:19:04"/>
    <d v="2019-11-19T17:19:38"/>
    <d v="2019-11-20T12:50:00"/>
    <n v="0"/>
    <m/>
    <m/>
    <m/>
    <m/>
    <m/>
    <m/>
    <m/>
    <m/>
    <m/>
    <m/>
    <d v="2019-11-20T11:06:09"/>
    <m/>
    <b v="0"/>
    <b v="1"/>
    <m/>
    <b v="1"/>
    <m/>
    <m/>
    <m/>
    <b v="1"/>
    <m/>
    <b v="1"/>
    <m/>
    <b v="1"/>
    <b v="1"/>
    <m/>
    <m/>
    <n v="212"/>
    <n v="1459"/>
    <n v="4139"/>
    <n v="1"/>
    <n v="4"/>
    <n v="2"/>
    <n v="1"/>
    <b v="1"/>
    <m/>
    <m/>
    <m/>
    <m/>
    <m/>
    <m/>
    <m/>
    <m/>
    <m/>
    <m/>
    <m/>
    <m/>
    <m/>
    <m/>
    <m/>
    <m/>
    <s v="VX570"/>
    <s v="5 FD MISC"/>
    <s v="HANGUP"/>
    <s v="COMPLETE"/>
    <s v="4 - SIGNIFICANT"/>
    <s v="ASSIGNED"/>
    <s v="SUITE 1/3 MINNA CLOSE "/>
    <m/>
    <s v="BELROSE "/>
    <s v="Fri 22/11/2019 18:24"/>
    <s v="Tue 19/11/2019 17:19"/>
    <s v="Wed 20/11/2019 12:50"/>
    <x v="293"/>
    <m/>
    <m/>
    <m/>
    <m/>
    <m/>
    <s v="EMAIL"/>
    <s v="SERVICEDESK@KEYCORP.NET"/>
    <s v="LUKE"/>
    <b v="0"/>
    <m/>
    <s v="METRO"/>
    <m/>
    <m/>
    <n v="-33.703378299999997"/>
    <n v="151.2086505"/>
    <s v="&lt;21&gt;&lt;/21&gt;&lt;83&gt;&lt;/83&gt;&lt;130&gt;&lt;/130&gt;"/>
    <s v="MISC"/>
    <n v="0"/>
    <n v="0"/>
  </r>
  <r>
    <s v="20191114423"/>
    <x v="1"/>
    <s v="25367500"/>
    <s v="01"/>
    <s v="42298585434199"/>
    <s v="25367500"/>
    <x v="5"/>
    <x v="0"/>
    <b v="0"/>
    <s v="ROCCAS WOODFIRED PIZZERIA AND PASTA BAR"/>
    <s v="3130"/>
    <x v="224"/>
    <m/>
    <s v="0425741447"/>
    <s v="F5"/>
    <m/>
    <m/>
    <m/>
    <n v="8010"/>
    <n v="320"/>
    <n v="8010"/>
    <n v="8010"/>
    <s v="Tuesday "/>
    <m/>
    <s v="INSTALLED MOVE5000 02/10/2018 JOB[2984879]"/>
    <m/>
    <b v="0"/>
    <m/>
    <s v="NEW"/>
    <s v="VIC"/>
    <m/>
    <d v="2019-11-19T17:28:46"/>
    <d v="2019-11-19T17:28:40"/>
    <d v="2019-11-19T17:51:56"/>
    <d v="2019-11-20T11:30:00"/>
    <n v="0"/>
    <m/>
    <m/>
    <m/>
    <m/>
    <m/>
    <m/>
    <m/>
    <m/>
    <m/>
    <m/>
    <d v="2019-11-19T17:52:31"/>
    <m/>
    <b v="0"/>
    <b v="1"/>
    <m/>
    <b v="1"/>
    <m/>
    <m/>
    <m/>
    <b v="1"/>
    <m/>
    <b v="1"/>
    <m/>
    <b v="1"/>
    <b v="1"/>
    <m/>
    <m/>
    <n v="419"/>
    <n v="1771"/>
    <n v="5380"/>
    <n v="1"/>
    <n v="4"/>
    <n v="2"/>
    <n v="1"/>
    <b v="1"/>
    <m/>
    <m/>
    <m/>
    <m/>
    <m/>
    <m/>
    <m/>
    <m/>
    <m/>
    <m/>
    <m/>
    <m/>
    <m/>
    <m/>
    <m/>
    <m/>
    <s v="FDM MOVE5000"/>
    <s v="COMMUNICATION"/>
    <s v="WIFI-COMMS"/>
    <s v="COMPLETE"/>
    <s v="4 - SIGNIFICANT"/>
    <s v="ASSIGNED"/>
    <s v="1 55 RAILWAY RD"/>
    <s v=" "/>
    <s v="BLACKBURN"/>
    <s v="Fri 22/11/2019 18:24"/>
    <s v="Tue 19/11/2019 17:28"/>
    <s v="Wed 20/11/2019 11:30"/>
    <x v="282"/>
    <m/>
    <m/>
    <m/>
    <m/>
    <m/>
    <s v="EMAIL"/>
    <s v="SERVICEDESK@KEYCORP.NET"/>
    <s v="LUKE"/>
    <b v="0"/>
    <m/>
    <s v="METRO"/>
    <m/>
    <m/>
    <n v="-37.819591000000003"/>
    <n v="145.15265500000001"/>
    <s v="&lt;21&gt;&lt;/21&gt;&lt;83&gt;&lt;/83&gt;"/>
    <s v="MOVE5000"/>
    <n v="0"/>
    <n v="0"/>
  </r>
  <r>
    <s v="20191114661"/>
    <x v="0"/>
    <s v="50632515"/>
    <s v="01"/>
    <s v="42298585439800"/>
    <s v="50632515"/>
    <x v="97"/>
    <x v="0"/>
    <b v="0"/>
    <s v="ALL ABOUT GROUP"/>
    <s v="2010"/>
    <x v="225"/>
    <m/>
    <s v="0414691165"/>
    <s v="F5"/>
    <m/>
    <m/>
    <m/>
    <n v="8006"/>
    <n v="320"/>
    <n v="8006"/>
    <n v="8006"/>
    <s v="Wednesday "/>
    <m/>
    <s v="INSTALLED MOVE5000 22/10/2018 JOB[3006077]"/>
    <m/>
    <b v="0"/>
    <m/>
    <s v="NEW"/>
    <s v="NSW"/>
    <m/>
    <d v="2019-11-20T10:05:21"/>
    <d v="2019-11-20T10:05:17"/>
    <d v="2019-11-20T10:13:05"/>
    <d v="2019-11-20T14:05:00"/>
    <n v="0"/>
    <m/>
    <m/>
    <m/>
    <m/>
    <m/>
    <m/>
    <m/>
    <m/>
    <m/>
    <m/>
    <d v="2019-11-20T10:13:29"/>
    <m/>
    <b v="0"/>
    <b v="1"/>
    <m/>
    <b v="1"/>
    <m/>
    <m/>
    <m/>
    <b v="1"/>
    <m/>
    <b v="1"/>
    <m/>
    <b v="1"/>
    <b v="1"/>
    <m/>
    <m/>
    <n v="419"/>
    <n v="1250"/>
    <n v="4050"/>
    <n v="1"/>
    <n v="4"/>
    <n v="2"/>
    <n v="1"/>
    <b v="1"/>
    <m/>
    <m/>
    <m/>
    <m/>
    <m/>
    <m/>
    <m/>
    <m/>
    <m/>
    <m/>
    <m/>
    <m/>
    <m/>
    <m/>
    <m/>
    <m/>
    <s v="FDM MOVE5000"/>
    <s v="HOW DO I"/>
    <s v="LOGON"/>
    <s v="COMPLETE"/>
    <s v="4 - SIGNIFICANT"/>
    <s v="ASSIGNED"/>
    <s v="565 CROWN ST"/>
    <s v=" "/>
    <s v="SURRY HILLS"/>
    <s v="Fri 22/11/2019 18:24"/>
    <s v="Wed 20/11/2019 10:05"/>
    <s v="Wed 20/11/2019 14:05"/>
    <x v="294"/>
    <m/>
    <m/>
    <m/>
    <m/>
    <m/>
    <s v="EMAIL"/>
    <s v="SERVICEDESK@KEYCORP.NET"/>
    <s v="LUKE"/>
    <b v="0"/>
    <m/>
    <s v="METRO"/>
    <m/>
    <m/>
    <n v="-33.890833399999998"/>
    <n v="151.21273740000001"/>
    <s v="&lt;21&gt;&lt;/21&gt;&lt;83&gt;&lt;/83&gt;"/>
    <s v="MOVE5000"/>
    <n v="0"/>
    <n v="0"/>
  </r>
  <r>
    <s v="20191114684"/>
    <x v="0"/>
    <s v="50607925"/>
    <s v="01"/>
    <s v="42298585223287"/>
    <s v="50607925"/>
    <x v="2"/>
    <x v="0"/>
    <b v="0"/>
    <s v="PEREGIAN BEACH COMMINT"/>
    <s v="4573"/>
    <x v="226"/>
    <m/>
    <s v="0754481722"/>
    <s v="XM"/>
    <m/>
    <m/>
    <m/>
    <n v="8004"/>
    <n v="4501"/>
    <n v="8004"/>
    <n v="-4501"/>
    <s v="Wednesday 08:30-17:00"/>
    <m/>
    <s v="UPGRADED TO T103PMOBILE 13/10/2015 JOB[2176801]"/>
    <m/>
    <b v="0"/>
    <m/>
    <s v="NEW"/>
    <s v="QLD"/>
    <m/>
    <d v="2019-11-20T10:23:18"/>
    <d v="2019-11-20T10:23:03"/>
    <d v="2019-11-20T10:33:21"/>
    <d v="2019-11-21T10:25:00"/>
    <n v="-60"/>
    <d v="2019-11-22T10:33:00"/>
    <n v="-60"/>
    <m/>
    <m/>
    <d v="2019-11-22T10:33:00"/>
    <n v="-60"/>
    <d v="2019-11-21T11:40:00"/>
    <n v="-60"/>
    <d v="2019-11-21T11:58:00"/>
    <n v="-60"/>
    <d v="2019-11-21T11:58:51"/>
    <m/>
    <b v="0"/>
    <b v="0"/>
    <n v="3"/>
    <b v="1"/>
    <m/>
    <m/>
    <m/>
    <b v="1"/>
    <m/>
    <b v="1"/>
    <m/>
    <b v="1"/>
    <b v="1"/>
    <n v="19"/>
    <m/>
    <n v="354"/>
    <n v="1455"/>
    <n v="4154"/>
    <n v="1"/>
    <n v="4"/>
    <n v="2"/>
    <n v="3"/>
    <b v="1"/>
    <m/>
    <m/>
    <m/>
    <m/>
    <m/>
    <m/>
    <m/>
    <m/>
    <m/>
    <m/>
    <m/>
    <m/>
    <m/>
    <m/>
    <m/>
    <s v="DDM SUNSHINE COAST (DDM 4000): CAR 1 - ROSS"/>
    <s v="T103PMOBILE"/>
    <s v="1 FD HARDWARE"/>
    <s v="POWER - BATTERY/CHARGE FAILURE"/>
    <s v="COMPLETE"/>
    <s v="4 - SIGNIFICANT"/>
    <s v="ASSIGNED"/>
    <s v="601 OLD EMU MOUNTAIN RD"/>
    <s v=" "/>
    <s v="PEREGIAN BEACH"/>
    <s v="Fri 22/11/2019 18:24"/>
    <s v="Wed 20/11/2019 10:23"/>
    <s v="Thu 21/11/2019 10:25"/>
    <x v="295"/>
    <d v="2019-11-22T09:33:00"/>
    <m/>
    <d v="2019-11-22T09:33:00"/>
    <d v="2019-11-21T10:40:00"/>
    <d v="2019-11-21T10:58:00"/>
    <s v="EMAIL"/>
    <s v="DDM461@BIGPOND.NET.AU"/>
    <s v="ROSS POTTER"/>
    <b v="1"/>
    <s v="0419684722"/>
    <s v="PROVINCIAL"/>
    <m/>
    <m/>
    <n v="-26.480569500000001"/>
    <n v="153.06998999999999"/>
    <s v="&lt;21&gt;&lt;/21&gt;&lt;83&gt;21427&lt;/83&gt;"/>
    <s v="T103PMOBILE"/>
    <n v="1"/>
    <n v="0"/>
  </r>
  <r>
    <s v="20191114695"/>
    <x v="0"/>
    <s v="25365701"/>
    <s v="01"/>
    <s v="42298595433090"/>
    <s v="25365701"/>
    <x v="2"/>
    <x v="0"/>
    <b v="0"/>
    <s v="WERRIBEE INDOOR SPORTS"/>
    <s v="3165"/>
    <x v="149"/>
    <m/>
    <s v="0403908907"/>
    <s v="F6"/>
    <m/>
    <m/>
    <m/>
    <n v="8011"/>
    <n v="320"/>
    <n v="8011"/>
    <n v="8011"/>
    <s v="Wednesday "/>
    <m/>
    <s v="UPGRADED TO MOVE5000INT 01/10/2019 JOB[3191092]"/>
    <m/>
    <b v="0"/>
    <m/>
    <s v="NEW"/>
    <s v="VIC"/>
    <m/>
    <d v="2019-11-20T10:33:06"/>
    <d v="2019-11-20T10:32:50"/>
    <d v="2019-11-20T10:41:33"/>
    <d v="2019-11-20T14:35:00"/>
    <n v="0"/>
    <m/>
    <m/>
    <m/>
    <m/>
    <m/>
    <m/>
    <m/>
    <m/>
    <m/>
    <m/>
    <d v="2019-11-20T10:43:02"/>
    <m/>
    <b v="0"/>
    <b v="1"/>
    <m/>
    <b v="1"/>
    <m/>
    <m/>
    <m/>
    <b v="1"/>
    <m/>
    <b v="1"/>
    <m/>
    <b v="1"/>
    <b v="1"/>
    <m/>
    <m/>
    <n v="420"/>
    <n v="1250"/>
    <n v="4397"/>
    <n v="1"/>
    <n v="4"/>
    <n v="2"/>
    <n v="1"/>
    <b v="1"/>
    <m/>
    <m/>
    <m/>
    <m/>
    <m/>
    <m/>
    <m/>
    <m/>
    <m/>
    <m/>
    <m/>
    <m/>
    <m/>
    <m/>
    <m/>
    <m/>
    <s v="FDM MOVE5000INT"/>
    <s v="HOW DO I"/>
    <s v="POS ENQUIRY"/>
    <s v="COMPLETE"/>
    <s v="4 - SIGNIFICANT"/>
    <s v="ASSIGNED"/>
    <s v="319 EAST BOUNDARY RD"/>
    <s v=" "/>
    <s v="BENTLEIGH EAST"/>
    <s v="Fri 22/11/2019 18:24"/>
    <s v="Wed 20/11/2019 10:32"/>
    <s v="Wed 20/11/2019 14:35"/>
    <x v="296"/>
    <m/>
    <m/>
    <m/>
    <m/>
    <m/>
    <s v="EMAIL"/>
    <s v="SERVICEDESK@KEYCORP.NET"/>
    <s v="LUKE"/>
    <b v="0"/>
    <m/>
    <s v="METRO"/>
    <m/>
    <m/>
    <n v="-37.909151000000001"/>
    <n v="145.06098499999999"/>
    <s v="&lt;21/&gt;&lt;83/&gt;&lt;130&gt;FDC10&lt;/130&gt;&lt;38/&gt;&lt;71/&gt;&lt;40/&gt;&lt;41/&gt;&lt;68/&gt;&lt;46/&gt;&lt;72/&gt;&lt;73/&gt;&lt;74/&gt;&lt;75/&gt;&lt;76/&gt;&lt;77/&gt;&lt;58/&gt;&lt;59/&gt;&lt;60/&gt;&lt;61/&gt;&lt;62/&gt;&lt;63/&gt;&lt;64/&gt;&lt;65/&gt;&lt;66/&gt;&lt;131&gt;USB&lt;/131&gt;&lt;132&gt;PC-Eftpos&lt;/132&gt;"/>
    <s v="MOVE5000INT"/>
    <n v="0"/>
    <n v="0"/>
  </r>
  <r>
    <s v="20191114697"/>
    <x v="0"/>
    <s v="25409400"/>
    <s v="01"/>
    <s v="42298519011535"/>
    <s v="25409400"/>
    <x v="2"/>
    <x v="0"/>
    <b v="0"/>
    <s v="AIRCONDITIONING DIRECT PTY LTD"/>
    <s v="4509"/>
    <x v="114"/>
    <m/>
    <s v="0734919926"/>
    <s v="F5"/>
    <m/>
    <m/>
    <m/>
    <n v="8003"/>
    <n v="320"/>
    <n v="8003"/>
    <n v="8003"/>
    <s v="Wednesday "/>
    <m/>
    <s v="INSTALLED MOVE5000 08/01/2019 JOB[3045344]"/>
    <m/>
    <b v="0"/>
    <m/>
    <s v="NEW"/>
    <s v="QLD"/>
    <m/>
    <d v="2019-11-20T10:33:35"/>
    <d v="2019-11-20T10:33:21"/>
    <d v="2019-11-20T10:43:09"/>
    <d v="2019-11-20T14:35:00"/>
    <n v="-60"/>
    <m/>
    <m/>
    <m/>
    <m/>
    <m/>
    <m/>
    <m/>
    <m/>
    <m/>
    <m/>
    <d v="2019-11-20T10:44:33"/>
    <m/>
    <b v="0"/>
    <b v="1"/>
    <m/>
    <b v="1"/>
    <m/>
    <m/>
    <m/>
    <b v="1"/>
    <m/>
    <b v="1"/>
    <m/>
    <b v="1"/>
    <b v="1"/>
    <m/>
    <m/>
    <n v="419"/>
    <n v="1555"/>
    <n v="5378"/>
    <n v="1"/>
    <n v="4"/>
    <n v="2"/>
    <n v="1"/>
    <b v="1"/>
    <m/>
    <m/>
    <m/>
    <m/>
    <m/>
    <m/>
    <m/>
    <m/>
    <m/>
    <m/>
    <m/>
    <m/>
    <m/>
    <m/>
    <m/>
    <m/>
    <s v="FDM MOVE5000"/>
    <s v="PIN PAD"/>
    <s v="PINPAD - HEALTHCHECK"/>
    <s v="COMPLETE"/>
    <s v="4 - SIGNIFICANT"/>
    <s v="ASSIGNED"/>
    <s v="46 FLINDERS ST"/>
    <s v=" "/>
    <s v="NORTH LAKES"/>
    <s v="Fri 22/11/2019 18:24"/>
    <s v="Wed 20/11/2019 10:33"/>
    <s v="Wed 20/11/2019 14:35"/>
    <x v="269"/>
    <m/>
    <m/>
    <m/>
    <m/>
    <m/>
    <s v="EMAIL"/>
    <s v="SERVICEDESK@KEYCORP.NET"/>
    <s v="LUKE"/>
    <b v="0"/>
    <m/>
    <s v="METRO"/>
    <m/>
    <m/>
    <n v="-27.223072299999998"/>
    <n v="153.00063940000001"/>
    <s v="&lt;21&gt;&lt;/21&gt;&lt;83&gt;&lt;/83&gt;"/>
    <s v="MOVE5000"/>
    <n v="0"/>
    <n v="0"/>
  </r>
  <r>
    <s v="20191114708"/>
    <x v="0"/>
    <s v="25102802"/>
    <s v="01"/>
    <s v="42298585320224"/>
    <s v="25102802"/>
    <x v="2"/>
    <x v="0"/>
    <b v="0"/>
    <s v="THE WESTHAVEN ASSOCIATION"/>
    <s v="2830"/>
    <x v="227"/>
    <m/>
    <s v="0268824111"/>
    <s v="F5"/>
    <m/>
    <m/>
    <m/>
    <n v="8008"/>
    <n v="320"/>
    <n v="8008"/>
    <n v="8008"/>
    <s v="Wednesday "/>
    <m/>
    <s v="UPGRADED TO MOVE5000 16/10/2019 JOB[3204935]"/>
    <m/>
    <b v="0"/>
    <m/>
    <s v="NEW"/>
    <s v="NSW"/>
    <m/>
    <d v="2019-11-20T10:39:40"/>
    <d v="2019-11-20T10:38:18"/>
    <d v="2019-11-20T10:41:41"/>
    <d v="2019-11-23T10:40:00"/>
    <n v="0"/>
    <m/>
    <m/>
    <m/>
    <m/>
    <m/>
    <m/>
    <m/>
    <m/>
    <m/>
    <m/>
    <d v="2019-11-20T10:42:04"/>
    <m/>
    <b v="0"/>
    <b v="1"/>
    <m/>
    <b v="1"/>
    <m/>
    <m/>
    <m/>
    <b v="1"/>
    <m/>
    <b v="1"/>
    <m/>
    <b v="1"/>
    <b v="1"/>
    <m/>
    <m/>
    <n v="419"/>
    <n v="1250"/>
    <n v="3689"/>
    <n v="1"/>
    <n v="4"/>
    <n v="2"/>
    <n v="4"/>
    <b v="1"/>
    <m/>
    <m/>
    <m/>
    <m/>
    <m/>
    <m/>
    <m/>
    <m/>
    <m/>
    <m/>
    <m/>
    <m/>
    <m/>
    <m/>
    <m/>
    <m/>
    <s v="FDM MOVE5000"/>
    <s v="HOW DO I"/>
    <s v="REFUND"/>
    <s v="COMPLETE"/>
    <s v="4 - SIGNIFICANT"/>
    <s v="ASSIGNED"/>
    <s v="32 HAWTHORN ST"/>
    <s v=" "/>
    <s v="DUBBO"/>
    <s v="Fri 22/11/2019 18:24"/>
    <s v="Wed 20/11/2019 10:38"/>
    <s v="Sat 23/11/2019 10:40"/>
    <x v="297"/>
    <m/>
    <m/>
    <m/>
    <m/>
    <m/>
    <s v="EMAIL"/>
    <s v="SERVICEDESK@KEYCORP.NET"/>
    <s v="LUKE"/>
    <b v="0"/>
    <m/>
    <s v="REMOTE"/>
    <m/>
    <m/>
    <n v="-32.261620700000002"/>
    <n v="148.62460279999999"/>
    <s v="&lt;21&gt;&lt;/21&gt;&lt;83&gt;&lt;/83&gt;&lt;130&gt;&lt;/130&gt;"/>
    <s v="MOVE5000"/>
    <n v="0"/>
    <n v="0"/>
  </r>
  <r>
    <s v="20191114754"/>
    <x v="0"/>
    <s v="50625016"/>
    <s v="01"/>
    <s v="42298585378313"/>
    <s v="50625016"/>
    <x v="74"/>
    <x v="0"/>
    <b v="0"/>
    <s v="CREATIVE GARDEN EARLY LEARNING CENTRE BENDIGO"/>
    <s v="3556"/>
    <x v="228"/>
    <m/>
    <s v="0755815398"/>
    <s v="XM"/>
    <m/>
    <m/>
    <m/>
    <n v="8005"/>
    <n v="3555"/>
    <n v="8005"/>
    <n v="1366"/>
    <s v="Thursday "/>
    <m/>
    <s v="INSTALLED T103PMOBILE 04/04/2016 JOB[2357124]"/>
    <m/>
    <b v="0"/>
    <m/>
    <s v="NEW"/>
    <s v="VIC"/>
    <m/>
    <d v="2019-11-20T10:59:00"/>
    <d v="2019-11-20T10:58:38"/>
    <d v="2019-11-20T11:04:46"/>
    <d v="2019-11-21T11:00:00"/>
    <n v="0"/>
    <d v="2019-11-22T11:00:00"/>
    <n v="0"/>
    <m/>
    <m/>
    <d v="2019-11-22T11:00:00"/>
    <n v="0"/>
    <d v="2019-11-21T10:00:00"/>
    <n v="0"/>
    <d v="2019-11-21T10:30:00"/>
    <n v="0"/>
    <d v="2019-11-22T10:39:32"/>
    <m/>
    <b v="0"/>
    <b v="1"/>
    <n v="2"/>
    <b v="1"/>
    <n v="2"/>
    <m/>
    <m/>
    <b v="1"/>
    <m/>
    <b v="1"/>
    <m/>
    <b v="1"/>
    <b v="1"/>
    <m/>
    <m/>
    <n v="354"/>
    <n v="1455"/>
    <n v="4148"/>
    <n v="2"/>
    <n v="4"/>
    <n v="24"/>
    <n v="3"/>
    <b v="1"/>
    <m/>
    <m/>
    <m/>
    <m/>
    <m/>
    <m/>
    <m/>
    <m/>
    <m/>
    <m/>
    <m/>
    <m/>
    <m/>
    <m/>
    <n v="9"/>
    <s v="BENDIGO TECH SERVICES PTY LTD : STEPHEN MILLS"/>
    <s v="T103PMOBILE"/>
    <s v="1 FD HARDWARE"/>
    <s v="MERCH DAMAGE - DROPPED"/>
    <s v="FAILED"/>
    <s v="4 - SIGNIFICANT"/>
    <s v="FSP ONSITE"/>
    <s v="184 JOBS GULLY RD"/>
    <s v=" "/>
    <s v="JACKASS FLAT"/>
    <s v="Fri 22/11/2019 18:24"/>
    <s v="Wed 20/11/2019 10:58"/>
    <s v="Thu 21/11/2019 11:00"/>
    <x v="298"/>
    <d v="2019-11-22T11:00:00"/>
    <m/>
    <d v="2019-11-22T11:00:00"/>
    <d v="2019-11-21T10:00:00"/>
    <d v="2019-11-21T10:30:00"/>
    <s v="EMAIL"/>
    <s v="JOBS@BENDIGOTECHSERVICES.COM.AU"/>
    <s v="STEPHEN MILLS"/>
    <b v="1"/>
    <s v="0418507380"/>
    <s v="PROVINCIAL"/>
    <m/>
    <m/>
    <n v="-36.711565"/>
    <n v="144.27882700000001"/>
    <s v="&lt;21&gt;&lt;/21&gt;&lt;83&gt;25300&lt;/83&gt;"/>
    <s v="T103PMOBILE"/>
    <n v="1"/>
    <n v="0"/>
  </r>
  <r>
    <s v="20191114759"/>
    <x v="0"/>
    <s v="25535200"/>
    <s v="01"/>
    <s v="000342204"/>
    <s v="25535200"/>
    <x v="2"/>
    <x v="0"/>
    <b v="0"/>
    <s v="WONDALL HEIGHTS SS P AND C"/>
    <s v="4179"/>
    <x v="229"/>
    <m/>
    <s v="0731064717"/>
    <s v="F5"/>
    <m/>
    <m/>
    <m/>
    <n v="8006"/>
    <n v="320"/>
    <n v="8006"/>
    <n v="8006"/>
    <s v="Wednesday "/>
    <m/>
    <s v="INSTALLED MOVE5000 12/06/2019 JOB[3131006]"/>
    <m/>
    <b v="0"/>
    <m/>
    <s v="NEW"/>
    <s v="QLD"/>
    <m/>
    <d v="2019-11-20T10:59:58"/>
    <d v="2019-11-20T10:59:47"/>
    <d v="2019-11-20T11:05:19"/>
    <d v="2019-11-20T15:00:00"/>
    <n v="-60"/>
    <m/>
    <m/>
    <m/>
    <m/>
    <m/>
    <m/>
    <m/>
    <m/>
    <m/>
    <m/>
    <d v="2019-11-20T11:05:45"/>
    <m/>
    <b v="0"/>
    <b v="1"/>
    <m/>
    <b v="1"/>
    <m/>
    <m/>
    <m/>
    <b v="1"/>
    <m/>
    <b v="1"/>
    <m/>
    <b v="1"/>
    <b v="1"/>
    <m/>
    <m/>
    <n v="419"/>
    <n v="1250"/>
    <n v="4050"/>
    <n v="1"/>
    <n v="4"/>
    <n v="2"/>
    <n v="1"/>
    <b v="1"/>
    <m/>
    <m/>
    <m/>
    <m/>
    <m/>
    <m/>
    <m/>
    <m/>
    <m/>
    <m/>
    <m/>
    <m/>
    <m/>
    <m/>
    <m/>
    <m/>
    <s v="FDM MOVE5000"/>
    <s v="HOW DO I"/>
    <s v="LOGON"/>
    <s v="COMPLETE"/>
    <s v="4 - SIGNIFICANT"/>
    <s v="ASSIGNED"/>
    <s v="260 WONDALL ROAD"/>
    <s v=" "/>
    <s v="MANLY WEST"/>
    <s v="Fri 22/11/2019 18:24"/>
    <s v="Wed 20/11/2019 10:59"/>
    <s v="Wed 20/11/2019 15:00"/>
    <x v="299"/>
    <m/>
    <m/>
    <m/>
    <m/>
    <m/>
    <s v="EMAIL"/>
    <s v="SERVICEDESK@KEYCORP.NET"/>
    <s v="LUKE"/>
    <b v="0"/>
    <m/>
    <s v="METRO"/>
    <m/>
    <m/>
    <n v="-27.464661700000001"/>
    <n v="153.15991320000001"/>
    <s v="&lt;21&gt;&lt;/21&gt;&lt;83&gt;&lt;/83&gt;"/>
    <s v="MOVE5000"/>
    <n v="0"/>
    <n v="0"/>
  </r>
  <r>
    <s v="20191114791"/>
    <x v="0"/>
    <s v="25172530"/>
    <s v="01"/>
    <s v="42298585291706"/>
    <s v="25172530"/>
    <x v="2"/>
    <x v="0"/>
    <b v="0"/>
    <s v="COPY CENTRE COFFS ISLES "/>
    <s v="2450"/>
    <x v="230"/>
    <m/>
    <s v="0400454148"/>
    <s v="XM"/>
    <m/>
    <m/>
    <m/>
    <n v="8009"/>
    <n v="320"/>
    <n v="8009"/>
    <n v="8009"/>
    <s v="Wednesday "/>
    <m/>
    <s v="UPGRADED TO T103PMOBILE 26/11/2015 JOB[2258328]"/>
    <m/>
    <b v="0"/>
    <m/>
    <s v="NEW"/>
    <s v="NSW"/>
    <m/>
    <d v="2019-11-20T11:15:02"/>
    <d v="2019-11-20T11:14:40"/>
    <d v="2019-11-20T11:22:22"/>
    <d v="2019-11-21T11:15:00"/>
    <n v="0"/>
    <m/>
    <m/>
    <m/>
    <m/>
    <m/>
    <m/>
    <m/>
    <m/>
    <m/>
    <m/>
    <d v="2019-11-20T11:22:57"/>
    <m/>
    <b v="0"/>
    <b v="1"/>
    <m/>
    <b v="1"/>
    <m/>
    <m/>
    <m/>
    <b v="1"/>
    <m/>
    <b v="1"/>
    <m/>
    <b v="1"/>
    <b v="1"/>
    <m/>
    <m/>
    <n v="354"/>
    <n v="1456"/>
    <n v="3100"/>
    <n v="1"/>
    <n v="4"/>
    <n v="2"/>
    <n v="2"/>
    <b v="1"/>
    <m/>
    <m/>
    <m/>
    <m/>
    <m/>
    <m/>
    <m/>
    <m/>
    <m/>
    <m/>
    <m/>
    <m/>
    <m/>
    <m/>
    <m/>
    <m/>
    <s v="T103PMOBILE"/>
    <s v="2 FD COMMUNICATIONS"/>
    <s v="OUTAGE"/>
    <s v="COMPLETE"/>
    <s v="4 - SIGNIFICANT"/>
    <s v="ASSIGNED"/>
    <s v="1/26B ISLES DR"/>
    <m/>
    <s v="COFFS HARBOUR"/>
    <s v="Fri 22/11/2019 18:24"/>
    <s v="Wed 20/11/2019 11:14"/>
    <s v="Thu 21/11/2019 11:15"/>
    <x v="300"/>
    <m/>
    <m/>
    <m/>
    <m/>
    <m/>
    <s v="EMAIL"/>
    <s v="SERVICEDESK@KEYCORP.NET"/>
    <s v="LUKE"/>
    <b v="0"/>
    <m/>
    <s v="COUNTRY"/>
    <m/>
    <m/>
    <n v="-30.317358500000001"/>
    <n v="153.0851413"/>
    <s v="&lt;21&gt;&lt;/21&gt;&lt;83&gt;&lt;/83&gt;"/>
    <s v="T103PMOBILE"/>
    <n v="0"/>
    <n v="0"/>
  </r>
  <r>
    <s v="20191114807"/>
    <x v="1"/>
    <s v="50637747"/>
    <s v="01"/>
    <s v="42298585486488"/>
    <s v="50637747"/>
    <x v="5"/>
    <x v="0"/>
    <b v="0"/>
    <s v="NEWTOWN HOTEL"/>
    <s v="2042"/>
    <x v="231"/>
    <m/>
    <s v="0295576399"/>
    <s v="F6"/>
    <m/>
    <m/>
    <m/>
    <n v="8004"/>
    <n v="2207"/>
    <n v="1389"/>
    <n v="-2207"/>
    <s v="Wednesday 08:30-17:30"/>
    <m/>
    <s v="INSTALLED MOVE5000INT 16/10/2019 JOB[3207958]"/>
    <m/>
    <b v="0"/>
    <m/>
    <s v="NEW"/>
    <s v="NSW"/>
    <m/>
    <d v="2019-11-20T11:21:31"/>
    <d v="2019-11-20T11:20:56"/>
    <d v="2019-11-20T12:42:41"/>
    <d v="2019-11-20T15:20:00"/>
    <n v="0"/>
    <d v="2019-11-20T16:45:00"/>
    <n v="0"/>
    <m/>
    <m/>
    <d v="2019-11-20T16:45:00"/>
    <n v="0"/>
    <d v="2019-11-20T15:30:00"/>
    <n v="0"/>
    <d v="2019-11-20T16:09:00"/>
    <n v="0"/>
    <d v="2019-11-20T16:10:42"/>
    <m/>
    <b v="0"/>
    <b v="0"/>
    <n v="20"/>
    <b v="1"/>
    <m/>
    <m/>
    <m/>
    <b v="1"/>
    <m/>
    <b v="1"/>
    <m/>
    <b v="1"/>
    <b v="1"/>
    <n v="4"/>
    <m/>
    <n v="420"/>
    <n v="1556"/>
    <n v="4371"/>
    <n v="1"/>
    <n v="4"/>
    <n v="24"/>
    <n v="1"/>
    <b v="1"/>
    <m/>
    <m/>
    <m/>
    <m/>
    <m/>
    <m/>
    <m/>
    <m/>
    <m/>
    <m/>
    <m/>
    <m/>
    <m/>
    <m/>
    <m/>
    <s v="PROCOM SYDNEY -  CANER YILDIRIM"/>
    <s v="FDM MOVE5000INT"/>
    <s v="POS/PCEFTPOS"/>
    <s v="CONFIGURATION WIZARD"/>
    <s v="COMPLETE"/>
    <s v="4 - SIGNIFICANT"/>
    <s v="FSP ONSITE"/>
    <s v="174 KING ST"/>
    <s v=" "/>
    <s v="NEWTOWN"/>
    <s v="Fri 22/11/2019 18:24"/>
    <s v="Wed 20/11/2019 11:20"/>
    <s v="Wed 20/11/2019 15:20"/>
    <x v="301"/>
    <d v="2019-11-20T16:45:00"/>
    <m/>
    <d v="2019-11-20T16:45:00"/>
    <d v="2019-11-20T15:30:00"/>
    <d v="2019-11-20T16:09:00"/>
    <s v="EMAIL"/>
    <s v="SYDNEY@PROCOM.NET.AU"/>
    <m/>
    <b v="1"/>
    <s v="0410713553"/>
    <s v="METRO"/>
    <m/>
    <m/>
    <n v="-33.8943789"/>
    <n v="151.18290540000001"/>
    <s v="&lt;21/&gt;&lt;83/&gt;&lt;130&gt;FDC10&lt;/130&gt;&lt;38/&gt;&lt;71/&gt;&lt;40/&gt;&lt;41/&gt;&lt;68/&gt;&lt;46/&gt;&lt;72/&gt;&lt;73/&gt;&lt;74/&gt;&lt;75/&gt;&lt;76/&gt;&lt;77/&gt;&lt;58/&gt;&lt;59/&gt;&lt;60/&gt;&lt;61/&gt;&lt;62/&gt;&lt;63/&gt;&lt;64/&gt;&lt;65/&gt;&lt;66/&gt;&lt;132&gt;PC-Eftpos&lt;/132&gt;&lt;131&gt;USB&lt;/131&gt;"/>
    <s v="MOVE5000INT"/>
    <n v="1"/>
    <n v="0"/>
  </r>
  <r>
    <s v="20191114852"/>
    <x v="0"/>
    <s v="25280202"/>
    <s v="01"/>
    <s v="42298585399335"/>
    <s v="25280202"/>
    <x v="2"/>
    <x v="0"/>
    <b v="0"/>
    <s v="THE LUCKY CHARM NEWSAG"/>
    <s v="6168"/>
    <x v="113"/>
    <m/>
    <s v="0895283933"/>
    <s v="F6"/>
    <m/>
    <m/>
    <m/>
    <n v="8011"/>
    <n v="320"/>
    <n v="8011"/>
    <n v="8011"/>
    <s v="Wednesday "/>
    <m/>
    <s v="INSTALLED MOVE5000INT 12/01/2018 JOB[2833663]"/>
    <m/>
    <b v="0"/>
    <m/>
    <s v="NEW"/>
    <s v="WA"/>
    <m/>
    <d v="2019-11-20T11:46:09"/>
    <d v="2019-11-20T11:45:57"/>
    <d v="2019-11-20T11:54:27"/>
    <d v="2019-11-20T15:45:00"/>
    <n v="-180"/>
    <m/>
    <m/>
    <m/>
    <m/>
    <m/>
    <m/>
    <m/>
    <m/>
    <m/>
    <m/>
    <d v="2019-11-20T11:55:03"/>
    <m/>
    <b v="0"/>
    <b v="1"/>
    <m/>
    <b v="1"/>
    <m/>
    <m/>
    <m/>
    <b v="1"/>
    <m/>
    <b v="1"/>
    <m/>
    <b v="1"/>
    <b v="1"/>
    <m/>
    <m/>
    <n v="420"/>
    <n v="1555"/>
    <n v="4392"/>
    <n v="1"/>
    <n v="4"/>
    <n v="2"/>
    <n v="1"/>
    <b v="1"/>
    <m/>
    <m/>
    <m/>
    <m/>
    <m/>
    <m/>
    <m/>
    <m/>
    <m/>
    <m/>
    <m/>
    <m/>
    <m/>
    <m/>
    <m/>
    <m/>
    <s v="FDM MOVE5000INT"/>
    <s v="PIN PAD"/>
    <s v="NH ERROR"/>
    <s v="COMPLETE"/>
    <s v="4 - SIGNIFICANT"/>
    <s v="ASSIGNED"/>
    <s v="1 ROCKINGHAM CENTRE COUNCIL AVE"/>
    <s v=" "/>
    <s v="ROCKINGHAM"/>
    <s v="Fri 22/11/2019 18:24"/>
    <s v="Wed 20/11/2019 11:45"/>
    <s v="Wed 20/11/2019 15:45"/>
    <x v="302"/>
    <m/>
    <m/>
    <m/>
    <m/>
    <m/>
    <s v="EMAIL"/>
    <s v="SERVICEDESK@KEYCORP.NET"/>
    <s v="LUKE"/>
    <b v="0"/>
    <m/>
    <s v="METRO"/>
    <m/>
    <m/>
    <n v="-32.289574000000002"/>
    <n v="115.744946"/>
    <s v="&lt;21/&gt;&lt;83/&gt;&lt;38/&gt;&lt;71/&gt;&lt;40/&gt;&lt;41/&gt;&lt;68/&gt;&lt;46/&gt;&lt;72/&gt;&lt;73/&gt;&lt;74/&gt;&lt;75/&gt;&lt;76/&gt;&lt;77/&gt;&lt;58/&gt;&lt;59/&gt;&lt;60/&gt;&lt;61/&gt;&lt;62/&gt;&lt;63/&gt;&lt;64/&gt;&lt;65/&gt;&lt;66/&gt;&lt;130&gt;FDC10&lt;/130&gt;&lt;132&gt;PC-Eftpos&lt;/132&gt;&lt;131&gt;USB&lt;/131&gt;"/>
    <s v="MOVE5000INT"/>
    <n v="0"/>
    <n v="0"/>
  </r>
  <r>
    <s v="20191114891"/>
    <x v="0"/>
    <s v="50629339"/>
    <s v="01"/>
    <s v="42298585413680"/>
    <s v="50629339"/>
    <x v="98"/>
    <x v="0"/>
    <b v="0"/>
    <s v="PLUMPTON MARKETPLACE NEWSAGENCY"/>
    <s v="2761"/>
    <x v="232"/>
    <m/>
    <s v="0298323970"/>
    <s v="F6"/>
    <m/>
    <m/>
    <m/>
    <n v="8003"/>
    <n v="320"/>
    <n v="8003"/>
    <n v="8003"/>
    <s v="Wednesday "/>
    <m/>
    <s v="INSTALLED MOVE5000INT 16/03/2018 JOB[2865596]"/>
    <m/>
    <b v="0"/>
    <m/>
    <s v="NEW"/>
    <s v="NSW"/>
    <m/>
    <d v="2019-11-20T12:01:35"/>
    <d v="2019-11-20T12:01:20"/>
    <d v="2019-11-20T12:04:13"/>
    <d v="2019-11-20T16:05:00"/>
    <n v="0"/>
    <m/>
    <m/>
    <m/>
    <m/>
    <m/>
    <m/>
    <m/>
    <m/>
    <m/>
    <m/>
    <d v="2019-11-20T12:04:48"/>
    <m/>
    <b v="0"/>
    <b v="1"/>
    <m/>
    <b v="1"/>
    <m/>
    <m/>
    <m/>
    <b v="1"/>
    <m/>
    <b v="1"/>
    <m/>
    <b v="1"/>
    <b v="1"/>
    <m/>
    <m/>
    <n v="420"/>
    <n v="1896"/>
    <n v="5423"/>
    <n v="1"/>
    <n v="4"/>
    <n v="2"/>
    <n v="1"/>
    <b v="1"/>
    <m/>
    <m/>
    <m/>
    <m/>
    <m/>
    <m/>
    <m/>
    <m/>
    <m/>
    <m/>
    <m/>
    <m/>
    <m/>
    <m/>
    <m/>
    <m/>
    <s v="FDM MOVE5000INT"/>
    <s v="PINPAD OFFLINE"/>
    <s v="USB - POS REPORTS PINPAD OFFLINE"/>
    <s v="COMPLETE"/>
    <s v="4 - SIGNIFICANT"/>
    <s v="ASSIGNED"/>
    <s v="SHOP 19 CNR OF HYATTS &amp; JERSEY RDS"/>
    <s v=" "/>
    <s v="PLUMPTON"/>
    <s v="Fri 22/11/2019 18:24"/>
    <s v="Wed 20/11/2019 12:01"/>
    <s v="Wed 20/11/2019 16:05"/>
    <x v="303"/>
    <m/>
    <m/>
    <m/>
    <m/>
    <m/>
    <s v="EMAIL"/>
    <s v="SERVICEDESK@KEYCORP.NET"/>
    <s v="LUKE"/>
    <b v="0"/>
    <m/>
    <s v="METRO"/>
    <m/>
    <m/>
    <n v="-33.745386199999999"/>
    <n v="150.8357762"/>
    <s v="&lt;21/&gt;&lt;83/&gt;&lt;38/&gt;&lt;71/&gt;&lt;40/&gt;&lt;41/&gt;&lt;68/&gt;&lt;46/&gt;&lt;72/&gt;&lt;73/&gt;&lt;74/&gt;&lt;75/&gt;&lt;76/&gt;&lt;77/&gt;&lt;58/&gt;&lt;59/&gt;&lt;60/&gt;&lt;61/&gt;&lt;62/&gt;&lt;63/&gt;&lt;64/&gt;&lt;65/&gt;&lt;66/&gt;&lt;130&gt;FDC10&lt;/130&gt;&lt;131&gt;USB&lt;/131&gt;&lt;132&gt;PC-Eftpos&lt;/132&gt;"/>
    <s v="MOVE5000INT"/>
    <n v="0"/>
    <n v="0"/>
  </r>
  <r>
    <s v="20191114988"/>
    <x v="0"/>
    <s v="50638047"/>
    <s v="01"/>
    <s v="42298585487700"/>
    <s v="50638047"/>
    <x v="27"/>
    <x v="0"/>
    <b v="0"/>
    <s v="SANDWICH CHEFS"/>
    <s v="2650"/>
    <x v="70"/>
    <m/>
    <s v="0488936397"/>
    <s v="F7"/>
    <m/>
    <m/>
    <m/>
    <n v="8001"/>
    <n v="320"/>
    <n v="8001"/>
    <n v="8001"/>
    <s v="Wednesday "/>
    <m/>
    <s v="INSTALLED MOVE5000POS 28/10/2019 JOB[3217190]"/>
    <m/>
    <b v="0"/>
    <m/>
    <s v="NEW"/>
    <s v="NSW"/>
    <m/>
    <d v="2019-11-20T12:49:22"/>
    <d v="2019-11-20T12:48:54"/>
    <d v="2019-11-20T13:01:35"/>
    <d v="2019-11-23T12:50:00"/>
    <n v="0"/>
    <m/>
    <m/>
    <m/>
    <m/>
    <m/>
    <m/>
    <m/>
    <m/>
    <m/>
    <m/>
    <d v="2019-11-21T10:25:28"/>
    <m/>
    <b v="0"/>
    <b v="1"/>
    <m/>
    <b v="1"/>
    <m/>
    <m/>
    <m/>
    <b v="1"/>
    <m/>
    <b v="1"/>
    <m/>
    <b v="1"/>
    <b v="1"/>
    <m/>
    <m/>
    <n v="441"/>
    <n v="1897"/>
    <n v="5435"/>
    <n v="1"/>
    <n v="4"/>
    <n v="2"/>
    <n v="4"/>
    <b v="1"/>
    <m/>
    <m/>
    <m/>
    <m/>
    <m/>
    <m/>
    <m/>
    <m/>
    <m/>
    <m/>
    <m/>
    <m/>
    <m/>
    <m/>
    <m/>
    <m/>
    <s v="FDM MOVE5000 POSGATE"/>
    <s v="PINPAD FROZEN"/>
    <s v="FROZEN ON WELCOME SCREEN"/>
    <s v="COMPLETE"/>
    <s v="4 - SIGNIFICANT"/>
    <s v="ASSIGNED"/>
    <s v="SHOP 38 / 87 BAYLIS ST"/>
    <s v=" "/>
    <s v="WAGGA WAGGA"/>
    <s v="Fri 22/11/2019 18:24"/>
    <s v="Wed 20/11/2019 12:48"/>
    <s v="Sat 23/11/2019 12:50"/>
    <x v="304"/>
    <m/>
    <m/>
    <m/>
    <m/>
    <m/>
    <s v="EMAIL"/>
    <s v="SERVICEDESK@KEYCORP.NET"/>
    <s v="LUKE"/>
    <b v="0"/>
    <m/>
    <s v="REMOTE"/>
    <m/>
    <m/>
    <n v="-35.115105300000003"/>
    <n v="147.3701792"/>
    <s v="&lt;21&gt;&lt;/21&gt;&lt;83&gt;&lt;/83&gt;&lt;130&gt;&lt;/130&gt;&lt;38&gt;&lt;/38&gt;&lt;71&gt;&lt;/71&gt;&lt;40&gt;&lt;/40&gt;&lt;41&gt;&lt;/41&gt;&lt;68&gt;&lt;/68&gt;&lt;46&gt;&lt;/46&gt;&lt;72&gt;&lt;/72&gt;&lt;73&gt;&lt;/73&gt;&lt;74&gt;&lt;/74&gt;&lt;75&gt;&lt;/75&gt;&lt;76&gt;&lt;/76&gt;&lt;77&gt;&lt;/77&gt;&lt;58&gt;&lt;/58&gt;&lt;59&gt;&lt;/59&gt;&lt;60&gt;&lt;/60&gt;&lt;61&gt;&lt;/61&gt;&lt;62&gt;&lt;/62&gt;&lt;63&gt;&lt;/63&gt;&lt;64&gt;&lt;/64&gt;&lt;65&gt;&lt;/65&gt;&lt;66&gt;&lt;/66&gt;"/>
    <s v="MOVE5000POS"/>
    <n v="0"/>
    <n v="0"/>
  </r>
  <r>
    <s v="20191114994"/>
    <x v="0"/>
    <s v="50637726"/>
    <s v="01"/>
    <s v="42298585486256"/>
    <s v="50637726"/>
    <x v="99"/>
    <x v="0"/>
    <b v="0"/>
    <s v="OZ MUSIC GEAR"/>
    <s v="2774"/>
    <x v="233"/>
    <m/>
    <s v="0403263730"/>
    <s v="F5"/>
    <m/>
    <m/>
    <m/>
    <n v="8004"/>
    <n v="320"/>
    <n v="8004"/>
    <n v="8004"/>
    <s v="Wednesday "/>
    <m/>
    <s v="INSTALLED MOVE5000 09/10/2019 JOB[3206578]"/>
    <m/>
    <b v="0"/>
    <m/>
    <s v="NEW"/>
    <s v="NSW"/>
    <m/>
    <d v="2019-11-20T12:51:39"/>
    <d v="2019-11-20T12:51:16"/>
    <d v="2019-11-20T13:02:19"/>
    <d v="2019-11-20T16:55:00"/>
    <n v="0"/>
    <m/>
    <m/>
    <m/>
    <m/>
    <m/>
    <m/>
    <m/>
    <m/>
    <m/>
    <m/>
    <d v="2019-11-20T13:02:47"/>
    <m/>
    <b v="0"/>
    <b v="1"/>
    <m/>
    <b v="1"/>
    <m/>
    <m/>
    <m/>
    <b v="1"/>
    <m/>
    <b v="1"/>
    <m/>
    <b v="1"/>
    <b v="1"/>
    <m/>
    <m/>
    <n v="419"/>
    <n v="1250"/>
    <n v="3703"/>
    <n v="1"/>
    <n v="4"/>
    <n v="2"/>
    <n v="1"/>
    <b v="1"/>
    <m/>
    <m/>
    <m/>
    <m/>
    <m/>
    <m/>
    <m/>
    <m/>
    <m/>
    <m/>
    <m/>
    <m/>
    <m/>
    <m/>
    <m/>
    <m/>
    <s v="FDM MOVE5000"/>
    <s v="HOW DO I"/>
    <s v="SETTLEMENT"/>
    <s v="COMPLETE"/>
    <s v="4 - SIGNIFICANT"/>
    <s v="ASSIGNED"/>
    <s v="136A GREAT WESTERN HWY"/>
    <s v=" "/>
    <s v="BLAXLAND"/>
    <s v="Fri 22/11/2019 18:24"/>
    <s v="Wed 20/11/2019 12:51"/>
    <s v="Wed 20/11/2019 16:55"/>
    <x v="305"/>
    <m/>
    <m/>
    <m/>
    <m/>
    <m/>
    <s v="EMAIL"/>
    <s v="SERVICEDESK@KEYCORP.NET"/>
    <s v="LUKE"/>
    <b v="0"/>
    <m/>
    <s v="METRO"/>
    <m/>
    <m/>
    <n v="-33.744316099999999"/>
    <n v="150.6097766"/>
    <s v="&lt;21&gt;&lt;/21&gt;&lt;83&gt;&lt;/83&gt;&lt;130&gt;&lt;/130&gt;"/>
    <s v="MOVE5000"/>
    <n v="0"/>
    <n v="0"/>
  </r>
  <r>
    <s v="20191115019"/>
    <x v="1"/>
    <s v="50635529"/>
    <s v="01"/>
    <s v="42298585466928"/>
    <s v="50635529"/>
    <x v="6"/>
    <x v="0"/>
    <b v="0"/>
    <s v="SAMRAT HOLDINGS PTY LTD ATF SAMRAT HOLDING UNIT TR"/>
    <s v="3183"/>
    <x v="234"/>
    <m/>
    <s v="0481164808"/>
    <s v="F6"/>
    <m/>
    <m/>
    <m/>
    <n v="8010"/>
    <n v="320"/>
    <n v="1389"/>
    <n v="1389"/>
    <s v="Wednesday "/>
    <m/>
    <s v="INSTALLED MOVE5000INT 10/05/2019 JOB[3111637]"/>
    <m/>
    <b v="0"/>
    <m/>
    <s v="NEW"/>
    <s v="VIC"/>
    <m/>
    <d v="2019-11-20T13:08:37"/>
    <d v="2019-11-20T13:08:11"/>
    <d v="2019-11-20T14:56:04"/>
    <d v="2019-11-20T17:10:00"/>
    <n v="0"/>
    <m/>
    <m/>
    <m/>
    <m/>
    <m/>
    <m/>
    <m/>
    <m/>
    <m/>
    <m/>
    <d v="2019-11-20T14:56:26"/>
    <m/>
    <b v="0"/>
    <b v="1"/>
    <m/>
    <b v="1"/>
    <m/>
    <m/>
    <m/>
    <b v="1"/>
    <m/>
    <b v="1"/>
    <m/>
    <b v="1"/>
    <b v="1"/>
    <m/>
    <m/>
    <n v="420"/>
    <n v="1896"/>
    <n v="5429"/>
    <n v="1"/>
    <n v="4"/>
    <n v="2"/>
    <n v="1"/>
    <b v="1"/>
    <m/>
    <m/>
    <m/>
    <m/>
    <m/>
    <m/>
    <m/>
    <m/>
    <m/>
    <m/>
    <m/>
    <m/>
    <m/>
    <m/>
    <m/>
    <m/>
    <s v="FDM MOVE5000INT"/>
    <s v="PINPAD OFFLINE"/>
    <s v="SERIAL - PORT OPEN"/>
    <s v="COMPLETE"/>
    <s v="4 - SIGNIFICANT"/>
    <s v="ASSIGNED"/>
    <s v="314 CARLISLE ST"/>
    <s v=" "/>
    <s v="BALACLAVA"/>
    <s v="Fri 22/11/2019 18:24"/>
    <s v="Wed 20/11/2019 13:08"/>
    <s v="Wed 20/11/2019 17:10"/>
    <x v="306"/>
    <m/>
    <m/>
    <m/>
    <m/>
    <m/>
    <s v="EMAIL"/>
    <s v="SERVICEDESK@KEYCORP.NET"/>
    <s v="LUKE"/>
    <b v="0"/>
    <m/>
    <s v="METRO"/>
    <m/>
    <m/>
    <n v="-37.868735700000002"/>
    <n v="144.9949053"/>
    <s v="&lt;21/&gt;&lt;83/&gt;&lt;38/&gt;&lt;71/&gt;&lt;40/&gt;&lt;41/&gt;&lt;68/&gt;&lt;46/&gt;&lt;72/&gt;&lt;73/&gt;&lt;74/&gt;&lt;75/&gt;&lt;76/&gt;&lt;77/&gt;&lt;58/&gt;&lt;59/&gt;&lt;60/&gt;&lt;61/&gt;&lt;62/&gt;&lt;63/&gt;&lt;64/&gt;&lt;65/&gt;&lt;66/&gt;"/>
    <s v="MOVE5000INT"/>
    <n v="0"/>
    <n v="0"/>
  </r>
  <r>
    <s v="20191115034"/>
    <x v="1"/>
    <s v="25494201"/>
    <s v="01"/>
    <s v="42298585462745"/>
    <s v="25494201"/>
    <x v="2"/>
    <x v="0"/>
    <b v="0"/>
    <s v="GEISHA BAR"/>
    <s v="6003"/>
    <x v="235"/>
    <m/>
    <s v="0447111121"/>
    <s v="F6"/>
    <m/>
    <m/>
    <m/>
    <n v="8003"/>
    <n v="6003"/>
    <n v="8003"/>
    <n v="-6003"/>
    <s v="Wednesday "/>
    <m/>
    <s v="INSTALLED MOVE5000INT 16/04/2019 JOB[3100084]"/>
    <m/>
    <b v="0"/>
    <m/>
    <s v="NEW"/>
    <s v="WA"/>
    <m/>
    <d v="2019-11-20T13:14:04"/>
    <d v="2019-11-20T13:13:49"/>
    <d v="2019-11-20T13:22:01"/>
    <d v="2019-11-20T17:15:00"/>
    <n v="-180"/>
    <d v="2019-11-20T18:00:00"/>
    <n v="-180"/>
    <m/>
    <m/>
    <d v="2019-11-20T18:00:00"/>
    <n v="-180"/>
    <d v="2019-11-20T17:00:00"/>
    <n v="-180"/>
    <d v="2019-11-20T17:25:00"/>
    <n v="-180"/>
    <d v="2019-11-20T17:25:50"/>
    <m/>
    <b v="0"/>
    <b v="1"/>
    <m/>
    <b v="1"/>
    <m/>
    <m/>
    <m/>
    <b v="1"/>
    <m/>
    <b v="1"/>
    <m/>
    <b v="1"/>
    <b v="1"/>
    <n v="1"/>
    <m/>
    <n v="420"/>
    <n v="1771"/>
    <n v="4868"/>
    <n v="1"/>
    <n v="4"/>
    <n v="2"/>
    <n v="1"/>
    <b v="1"/>
    <m/>
    <m/>
    <m/>
    <m/>
    <m/>
    <m/>
    <m/>
    <m/>
    <m/>
    <m/>
    <m/>
    <m/>
    <m/>
    <m/>
    <m/>
    <s v="PROCOM PERTH: CAR 3 (PROCOM 6000) - JACK TUHI"/>
    <s v="FDM MOVE5000INT"/>
    <s v="COMMUNICATION"/>
    <s v="PC EFTPOS - PINPAD OFFLINE"/>
    <s v="COMPLETE"/>
    <s v="4 - SIGNIFICANT"/>
    <s v="ASSIGNED"/>
    <s v="135A JAMES ST"/>
    <s v=" "/>
    <s v="NORTHBRIDGE"/>
    <s v="Fri 22/11/2019 18:24"/>
    <s v="Wed 20/11/2019 13:13"/>
    <s v="Wed 20/11/2019 17:15"/>
    <x v="307"/>
    <d v="2019-11-20T15:00:00"/>
    <m/>
    <d v="2019-11-20T15:00:00"/>
    <d v="2019-11-20T14:00:00"/>
    <d v="2019-11-20T14:25:00"/>
    <s v="EMAIL"/>
    <s v="JOBS@PROCOM.NET.AU"/>
    <s v="JACK TUHI"/>
    <b v="1"/>
    <s v="0433542040"/>
    <s v="METRO"/>
    <m/>
    <m/>
    <n v="-31.948240899999998"/>
    <n v="115.8569961"/>
    <s v="&lt;21/&gt;&lt;83/&gt;&lt;38/&gt;&lt;71/&gt;&lt;40/&gt;&lt;41/&gt;&lt;68/&gt;&lt;46/&gt;&lt;72/&gt;&lt;73/&gt;&lt;74/&gt;&lt;75/&gt;&lt;76/&gt;&lt;77/&gt;&lt;58/&gt;&lt;59/&gt;&lt;60/&gt;&lt;61/&gt;&lt;62/&gt;&lt;63/&gt;&lt;64/&gt;&lt;65/&gt;&lt;66/&gt;&lt;130&gt;FDC10&lt;/130&gt;&lt;131&gt;USB&lt;/131&gt;&lt;132&gt;PC-Eftpos&lt;/132&gt;"/>
    <s v="MOVE5000INT"/>
    <n v="1"/>
    <n v="0"/>
  </r>
  <r>
    <s v="20191115215"/>
    <x v="0"/>
    <s v="50637209"/>
    <s v="01"/>
    <s v="42298585482073"/>
    <s v="50637209"/>
    <x v="5"/>
    <x v="0"/>
    <b v="0"/>
    <s v="THRIVE ON GEORGE"/>
    <s v="4169"/>
    <x v="236"/>
    <m/>
    <s v="0431445707"/>
    <s v="F5"/>
    <m/>
    <m/>
    <m/>
    <n v="8008"/>
    <n v="320"/>
    <n v="8008"/>
    <n v="8008"/>
    <s v="Wednesday "/>
    <m/>
    <s v="INSTALLED MOVE5000 31/08/2019 JOB[3180498]"/>
    <m/>
    <b v="0"/>
    <m/>
    <s v="NEW"/>
    <s v="QLD"/>
    <m/>
    <d v="2019-11-20T14:45:03"/>
    <d v="2019-11-20T14:44:07"/>
    <d v="2019-11-20T14:49:51"/>
    <d v="2019-11-20T18:45:00"/>
    <n v="-60"/>
    <m/>
    <m/>
    <m/>
    <m/>
    <m/>
    <m/>
    <m/>
    <m/>
    <m/>
    <m/>
    <d v="2019-11-20T14:50:37"/>
    <m/>
    <b v="0"/>
    <b v="1"/>
    <m/>
    <b v="1"/>
    <m/>
    <m/>
    <m/>
    <b v="1"/>
    <m/>
    <b v="1"/>
    <m/>
    <b v="1"/>
    <b v="1"/>
    <m/>
    <m/>
    <n v="419"/>
    <n v="1250"/>
    <n v="5312"/>
    <n v="1"/>
    <n v="4"/>
    <n v="2"/>
    <n v="1"/>
    <b v="1"/>
    <m/>
    <m/>
    <m/>
    <m/>
    <m/>
    <m/>
    <m/>
    <m/>
    <m/>
    <m/>
    <m/>
    <m/>
    <m/>
    <m/>
    <m/>
    <m/>
    <s v="FDM MOVE5000"/>
    <s v="HOW DO I"/>
    <s v="ORDER STATIONERY"/>
    <s v="COMPLETE"/>
    <s v="4 - SIGNIFICANT"/>
    <s v="ASSIGNED"/>
    <s v="UNIT 401 355 MAIN ST"/>
    <s v=" "/>
    <s v="KANGAROO POINT"/>
    <s v="Fri 22/11/2019 18:24"/>
    <s v="Wed 20/11/2019 14:44"/>
    <s v="Wed 20/11/2019 18:45"/>
    <x v="308"/>
    <m/>
    <m/>
    <m/>
    <m/>
    <m/>
    <s v="EMAIL"/>
    <s v="SERVICEDESK@KEYCORP.NET"/>
    <s v="LUKE"/>
    <b v="0"/>
    <m/>
    <s v="METRO"/>
    <m/>
    <m/>
    <n v="-27.472504199999999"/>
    <n v="153.03468720000001"/>
    <s v="&lt;21&gt;&lt;/21&gt;&lt;83&gt;&lt;/83&gt;&lt;130&gt;&lt;/130&gt;"/>
    <s v="MOVE5000"/>
    <n v="0"/>
    <n v="0"/>
  </r>
  <r>
    <s v="20191115221"/>
    <x v="0"/>
    <s v="25291606"/>
    <s v="01"/>
    <s v="42298585409027"/>
    <s v="25291606"/>
    <x v="100"/>
    <x v="0"/>
    <b v="0"/>
    <s v="RUIJI PTY LTD"/>
    <s v="6163"/>
    <x v="237"/>
    <m/>
    <s v="0402059644"/>
    <s v="F5"/>
    <m/>
    <m/>
    <m/>
    <n v="8005"/>
    <n v="320"/>
    <n v="8005"/>
    <n v="1377"/>
    <s v="Wednesday "/>
    <m/>
    <s v="UPGRADED TO MOVE5000 31/01/2018 JOB[2843729]"/>
    <m/>
    <b v="0"/>
    <m/>
    <s v="NEW"/>
    <s v="WA"/>
    <m/>
    <d v="2019-11-20T15:15:55"/>
    <d v="2019-11-20T14:48:20"/>
    <d v="2019-11-20T15:21:22"/>
    <d v="2019-11-20T18:50:00"/>
    <n v="-180"/>
    <m/>
    <m/>
    <m/>
    <m/>
    <m/>
    <m/>
    <m/>
    <m/>
    <m/>
    <m/>
    <d v="2019-11-20T15:37:07"/>
    <m/>
    <b v="0"/>
    <b v="1"/>
    <m/>
    <b v="1"/>
    <m/>
    <m/>
    <m/>
    <b v="1"/>
    <m/>
    <b v="1"/>
    <m/>
    <b v="1"/>
    <b v="1"/>
    <m/>
    <m/>
    <n v="419"/>
    <n v="1250"/>
    <n v="3703"/>
    <n v="1"/>
    <n v="4"/>
    <n v="2"/>
    <n v="1"/>
    <b v="1"/>
    <m/>
    <m/>
    <m/>
    <m/>
    <m/>
    <m/>
    <m/>
    <m/>
    <m/>
    <m/>
    <m/>
    <m/>
    <m/>
    <m/>
    <m/>
    <m/>
    <s v="FDM MOVE5000"/>
    <s v="HOW DO I"/>
    <s v="SETTLEMENT"/>
    <s v="COMPLETE"/>
    <s v="4 - SIGNIFICANT"/>
    <s v="ASSIGNED"/>
    <s v="SHOP 10 40 PORT PIRIE ST"/>
    <s v=" "/>
    <s v="BIBRA LAKE"/>
    <s v="Fri 22/11/2019 18:24"/>
    <s v="Wed 20/11/2019 14:48"/>
    <s v="Wed 20/11/2019 18:50"/>
    <x v="309"/>
    <m/>
    <m/>
    <m/>
    <m/>
    <m/>
    <s v="EMAIL"/>
    <s v="SERVICEDESK@KEYCORP.NET"/>
    <s v="LUKE"/>
    <b v="0"/>
    <m/>
    <s v="METRO"/>
    <m/>
    <m/>
    <n v="-32.100344900000003"/>
    <n v="115.79991750000001"/>
    <s v="&lt;21&gt;&lt;/21&gt;&lt;83&gt;&lt;/83&gt;"/>
    <s v="MOVE5000"/>
    <n v="0"/>
    <n v="0"/>
  </r>
  <r>
    <s v="20191115224"/>
    <x v="0"/>
    <s v="50638268"/>
    <s v="01"/>
    <s v="42298585489813"/>
    <s v="50638268"/>
    <x v="101"/>
    <x v="0"/>
    <b v="0"/>
    <s v="MORE AIR GROUP PTY LTD"/>
    <s v="4740"/>
    <x v="238"/>
    <m/>
    <s v="0438525251"/>
    <s v="F5"/>
    <m/>
    <m/>
    <m/>
    <n v="8009"/>
    <n v="320"/>
    <n v="8009"/>
    <n v="8009"/>
    <s v="Wednesday "/>
    <m/>
    <s v="INSTALLED MOVE5000 14/11/2019 JOB[3230231]"/>
    <m/>
    <b v="0"/>
    <m/>
    <s v="NEW"/>
    <s v="QLD"/>
    <m/>
    <d v="2019-11-20T14:50:39"/>
    <d v="2019-11-20T14:50:00"/>
    <d v="2019-11-20T14:53:28"/>
    <d v="2019-11-21T14:50:00"/>
    <n v="-60"/>
    <m/>
    <m/>
    <m/>
    <m/>
    <m/>
    <m/>
    <m/>
    <m/>
    <m/>
    <m/>
    <d v="2019-11-20T14:54:31"/>
    <m/>
    <b v="0"/>
    <b v="1"/>
    <m/>
    <b v="1"/>
    <m/>
    <m/>
    <m/>
    <b v="1"/>
    <m/>
    <b v="1"/>
    <m/>
    <b v="1"/>
    <b v="1"/>
    <m/>
    <m/>
    <n v="419"/>
    <n v="1250"/>
    <n v="3689"/>
    <n v="1"/>
    <n v="4"/>
    <n v="2"/>
    <n v="3"/>
    <b v="1"/>
    <m/>
    <m/>
    <m/>
    <m/>
    <m/>
    <m/>
    <m/>
    <m/>
    <m/>
    <m/>
    <m/>
    <m/>
    <m/>
    <m/>
    <m/>
    <m/>
    <s v="FDM MOVE5000"/>
    <s v="HOW DO I"/>
    <s v="REFUND"/>
    <s v="COMPLETE"/>
    <s v="4 - SIGNIFICANT"/>
    <s v="ASSIGNED"/>
    <s v="103 ARCHIBALD ST"/>
    <s v=" "/>
    <s v="PAGET"/>
    <s v="Fri 22/11/2019 18:24"/>
    <s v="Wed 20/11/2019 14:50"/>
    <s v="Thu 21/11/2019 14:50"/>
    <x v="310"/>
    <m/>
    <m/>
    <m/>
    <m/>
    <m/>
    <s v="EMAIL"/>
    <s v="SERVICEDESK@KEYCORP.NET"/>
    <s v="LUKE"/>
    <b v="0"/>
    <m/>
    <s v="PROVINCIAL"/>
    <m/>
    <m/>
    <n v="-21.168460799999998"/>
    <n v="149.163161"/>
    <s v="&lt;21&gt;&lt;/21&gt;&lt;83&gt;&lt;/83&gt;&lt;130&gt;&lt;/130&gt;"/>
    <s v="MOVE5000"/>
    <n v="0"/>
    <n v="0"/>
  </r>
  <r>
    <s v="20191115229"/>
    <x v="0"/>
    <s v="99400"/>
    <s v="01"/>
    <s v="DEFAULT"/>
    <s v="99400"/>
    <x v="2"/>
    <x v="0"/>
    <b v="0"/>
    <s v="INGENICO INTERNATIONAL "/>
    <s v="2085"/>
    <x v="3"/>
    <m/>
    <s v="02 9997 0930"/>
    <s v="FD"/>
    <m/>
    <m/>
    <m/>
    <n v="8011"/>
    <n v="320"/>
    <n v="8011"/>
    <n v="8011"/>
    <s v="Wednesday 09:00-17:30"/>
    <m/>
    <s v="INSTALLED VX570 08/08/2009 JOB[1043076]"/>
    <m/>
    <b v="0"/>
    <m/>
    <s v="NEW"/>
    <s v="NSW"/>
    <m/>
    <d v="2019-11-20T14:52:39"/>
    <d v="2019-11-20T14:52:30"/>
    <d v="2019-11-20T14:55:15"/>
    <d v="2019-11-21T10:25:00"/>
    <n v="0"/>
    <m/>
    <m/>
    <m/>
    <m/>
    <m/>
    <m/>
    <m/>
    <m/>
    <m/>
    <m/>
    <d v="2019-11-20T14:55:33"/>
    <m/>
    <b v="0"/>
    <b v="1"/>
    <m/>
    <b v="1"/>
    <m/>
    <m/>
    <m/>
    <b v="1"/>
    <m/>
    <b v="1"/>
    <m/>
    <b v="1"/>
    <b v="1"/>
    <m/>
    <m/>
    <n v="212"/>
    <n v="1455"/>
    <n v="4172"/>
    <n v="1"/>
    <n v="4"/>
    <n v="2"/>
    <n v="1"/>
    <b v="1"/>
    <m/>
    <m/>
    <m/>
    <m/>
    <m/>
    <m/>
    <m/>
    <m/>
    <m/>
    <m/>
    <m/>
    <m/>
    <m/>
    <m/>
    <m/>
    <m/>
    <s v="VX570"/>
    <s v="1 FD HARDWARE"/>
    <s v="TERMINAL - DEAD"/>
    <s v="COMPLETE"/>
    <s v="4 - SIGNIFICANT"/>
    <s v="ASSIGNED"/>
    <s v="SUITE 1/3 MINNA CLOSE "/>
    <m/>
    <s v="BELROSE "/>
    <s v="Fri 22/11/2019 18:24"/>
    <s v="Wed 20/11/2019 14:52"/>
    <s v="Thu 21/11/2019 10:25"/>
    <x v="311"/>
    <m/>
    <m/>
    <m/>
    <m/>
    <m/>
    <s v="EMAIL"/>
    <s v="SERVICEDESK@KEYCORP.NET"/>
    <s v="LUKE"/>
    <b v="0"/>
    <m/>
    <s v="METRO"/>
    <m/>
    <m/>
    <n v="-33.703378299999997"/>
    <n v="151.2086505"/>
    <s v="&lt;21&gt;&lt;/21&gt;&lt;83&gt;&lt;/83&gt;&lt;130&gt;&lt;/130&gt;"/>
    <s v="MISC"/>
    <n v="0"/>
    <n v="0"/>
  </r>
  <r>
    <s v="20191115256"/>
    <x v="0"/>
    <s v="99400"/>
    <s v="01"/>
    <s v="DEFAULT"/>
    <s v="99400"/>
    <x v="8"/>
    <x v="1"/>
    <b v="0"/>
    <s v="INGENICO INTERNATIONAL "/>
    <s v="2085"/>
    <x v="3"/>
    <m/>
    <s v="02 9997 0930"/>
    <s v="FD"/>
    <m/>
    <m/>
    <m/>
    <n v="8010"/>
    <n v="320"/>
    <n v="8010"/>
    <n v="8010"/>
    <m/>
    <s v="HANGUPCALL"/>
    <m/>
    <m/>
    <b v="0"/>
    <m/>
    <s v="NEW"/>
    <s v="NSW"/>
    <m/>
    <d v="2019-11-20T15:08:08"/>
    <d v="2019-11-20T15:08:08"/>
    <d v="2019-11-20T15:08:08"/>
    <m/>
    <m/>
    <m/>
    <m/>
    <m/>
    <m/>
    <m/>
    <m/>
    <d v="2019-11-20T15:08:08"/>
    <n v="0"/>
    <d v="2019-11-20T15:08:08"/>
    <n v="0"/>
    <d v="2019-11-20T15:08:08"/>
    <m/>
    <b v="0"/>
    <b v="1"/>
    <m/>
    <b v="1"/>
    <m/>
    <m/>
    <m/>
    <b v="1"/>
    <m/>
    <b v="0"/>
    <m/>
    <b v="0"/>
    <b v="1"/>
    <m/>
    <m/>
    <n v="196"/>
    <n v="1235"/>
    <n v="3576"/>
    <n v="1"/>
    <n v="4"/>
    <n v="1"/>
    <n v="1"/>
    <b v="1"/>
    <m/>
    <m/>
    <m/>
    <m/>
    <m/>
    <m/>
    <m/>
    <m/>
    <m/>
    <m/>
    <m/>
    <m/>
    <m/>
    <m/>
    <m/>
    <m/>
    <s v="HANG UP"/>
    <s v="HANG UP."/>
    <s v="HANG UP."/>
    <s v="COMPLETE"/>
    <s v="4 - SIGNIFICANT"/>
    <s v="NEW"/>
    <s v="SUITE 1/3 MINNA CLOSE "/>
    <m/>
    <s v="BELROSE "/>
    <s v="Fri 22/11/2019 18:24"/>
    <s v="Wed 20/11/2019 15:08"/>
    <m/>
    <x v="14"/>
    <m/>
    <m/>
    <m/>
    <d v="2019-11-20T15:08:08"/>
    <d v="2019-11-20T15:08:08"/>
    <s v="EMAIL"/>
    <s v="SERVICEDESK@KEYCORP.NET"/>
    <s v="LUKE"/>
    <b v="0"/>
    <m/>
    <s v="METRO"/>
    <m/>
    <m/>
    <n v="-33.703378299999997"/>
    <n v="151.2086505"/>
    <s v="&lt;21&gt;&lt;/21&gt;&lt;83&gt;&lt;/83&gt;&lt;130&gt;&lt;/130&gt;"/>
    <s v="MISC"/>
    <n v="0"/>
    <n v="0"/>
  </r>
  <r>
    <s v="20191115257"/>
    <x v="0"/>
    <s v="50637462"/>
    <s v="01"/>
    <s v="42298585484020"/>
    <s v="50637462"/>
    <x v="24"/>
    <x v="0"/>
    <b v="0"/>
    <s v="THE TRUSTEE FOR KOCASS FAMILY TRUST"/>
    <s v="4217"/>
    <x v="239"/>
    <m/>
    <s v="0755703000"/>
    <s v="F5"/>
    <m/>
    <m/>
    <m/>
    <n v="8002"/>
    <n v="320"/>
    <n v="8002"/>
    <n v="8002"/>
    <s v="Wednesday "/>
    <m/>
    <s v="INSTALLED MOVE5000 19/09/2019 JOB[3190971]"/>
    <m/>
    <b v="0"/>
    <m/>
    <s v="NEW"/>
    <s v="QLD"/>
    <m/>
    <d v="2019-11-20T15:09:17"/>
    <d v="2019-11-20T15:08:56"/>
    <d v="2019-11-20T15:13:20"/>
    <d v="2019-11-21T15:10:00"/>
    <n v="-60"/>
    <m/>
    <m/>
    <m/>
    <m/>
    <m/>
    <m/>
    <m/>
    <m/>
    <m/>
    <m/>
    <d v="2019-11-20T15:13:58"/>
    <m/>
    <b v="0"/>
    <b v="1"/>
    <m/>
    <b v="1"/>
    <m/>
    <m/>
    <m/>
    <b v="1"/>
    <m/>
    <b v="1"/>
    <m/>
    <b v="1"/>
    <b v="1"/>
    <m/>
    <m/>
    <n v="419"/>
    <n v="1250"/>
    <n v="3689"/>
    <n v="1"/>
    <n v="4"/>
    <n v="2"/>
    <n v="3"/>
    <b v="1"/>
    <m/>
    <m/>
    <m/>
    <m/>
    <m/>
    <m/>
    <m/>
    <m/>
    <m/>
    <m/>
    <m/>
    <m/>
    <m/>
    <m/>
    <m/>
    <m/>
    <s v="FDM MOVE5000"/>
    <s v="HOW DO I"/>
    <s v="REFUND"/>
    <s v="COMPLETE"/>
    <s v="4 - SIGNIFICANT"/>
    <s v="ASSIGNED"/>
    <s v="4-10 VISTA ST"/>
    <s v=" "/>
    <s v="SURFERS PARADISE"/>
    <s v="Fri 22/11/2019 18:24"/>
    <s v="Wed 20/11/2019 15:08"/>
    <s v="Thu 21/11/2019 15:10"/>
    <x v="312"/>
    <m/>
    <m/>
    <m/>
    <m/>
    <m/>
    <s v="EMAIL"/>
    <s v="SERVICEDESK@KEYCORP.NET"/>
    <s v="LUKE"/>
    <b v="0"/>
    <m/>
    <s v="PROVINCIAL"/>
    <m/>
    <m/>
    <n v="-28.0097247"/>
    <n v="153.43107019999999"/>
    <s v="&lt;21&gt;&lt;/21&gt;&lt;83&gt;&lt;/83&gt;&lt;130&gt;&lt;/130&gt;"/>
    <s v="MOVE5000"/>
    <n v="0"/>
    <n v="0"/>
  </r>
  <r>
    <s v="20191115282"/>
    <x v="0"/>
    <s v="50631935"/>
    <s v="01"/>
    <s v="42298595433405"/>
    <s v="50631935"/>
    <x v="102"/>
    <x v="0"/>
    <b v="0"/>
    <s v="KING LIVING NORTHMEAD"/>
    <s v="2152"/>
    <x v="240"/>
    <m/>
    <s v="0288386666"/>
    <s v="F5"/>
    <m/>
    <m/>
    <m/>
    <n v="8011"/>
    <n v="320"/>
    <n v="8011"/>
    <n v="8011"/>
    <s v="Wednesday "/>
    <m/>
    <s v="INSTALLED MOVE5000 08/11/2018 JOB[2987358]"/>
    <m/>
    <b v="0"/>
    <m/>
    <s v="NEW"/>
    <s v="NSW"/>
    <m/>
    <d v="2019-11-20T15:29:06"/>
    <d v="2019-11-20T15:29:00"/>
    <d v="2019-11-20T15:36:13"/>
    <d v="2019-11-21T09:30:00"/>
    <n v="0"/>
    <m/>
    <m/>
    <m/>
    <m/>
    <m/>
    <m/>
    <m/>
    <m/>
    <m/>
    <m/>
    <d v="2019-11-20T15:36:35"/>
    <m/>
    <b v="0"/>
    <b v="1"/>
    <m/>
    <b v="1"/>
    <m/>
    <m/>
    <m/>
    <b v="1"/>
    <m/>
    <b v="1"/>
    <m/>
    <b v="1"/>
    <b v="1"/>
    <m/>
    <m/>
    <n v="419"/>
    <n v="1250"/>
    <n v="3689"/>
    <n v="1"/>
    <n v="4"/>
    <n v="2"/>
    <n v="1"/>
    <b v="1"/>
    <m/>
    <m/>
    <m/>
    <m/>
    <m/>
    <m/>
    <m/>
    <m/>
    <m/>
    <m/>
    <m/>
    <m/>
    <m/>
    <m/>
    <m/>
    <m/>
    <s v="FDM MOVE5000"/>
    <s v="HOW DO I"/>
    <s v="REFUND"/>
    <s v="COMPLETE"/>
    <s v="4 - SIGNIFICANT"/>
    <s v="ASSIGNED"/>
    <s v="2 WINDSOR RD"/>
    <s v=" "/>
    <s v="NORTHMEAD"/>
    <s v="Fri 22/11/2019 18:24"/>
    <s v="Wed 20/11/2019 15:29"/>
    <s v="Thu 21/11/2019 09:30"/>
    <x v="313"/>
    <m/>
    <m/>
    <m/>
    <m/>
    <m/>
    <s v="EMAIL"/>
    <s v="SERVICEDESK@KEYCORP.NET"/>
    <s v="LUKE"/>
    <b v="0"/>
    <m/>
    <s v="METRO"/>
    <m/>
    <m/>
    <n v="-33.793361300000001"/>
    <n v="150.9983886"/>
    <s v="&lt;21&gt;&lt;/21&gt;&lt;83&gt;&lt;/83&gt;"/>
    <s v="MOVE5000"/>
    <n v="0"/>
    <n v="0"/>
  </r>
  <r>
    <s v="20191115294"/>
    <x v="0"/>
    <s v="50637211"/>
    <s v="01"/>
    <s v="42298585482222"/>
    <s v="50637211"/>
    <x v="103"/>
    <x v="0"/>
    <b v="0"/>
    <s v="FASLINI"/>
    <s v="3205"/>
    <x v="241"/>
    <m/>
    <s v="0430240601"/>
    <s v="F5"/>
    <m/>
    <m/>
    <m/>
    <n v="8010"/>
    <n v="320"/>
    <n v="8010"/>
    <n v="8010"/>
    <s v="Wednesday "/>
    <m/>
    <s v="INSTALLED MOVE5000 13/09/2019 JOB[3181330]"/>
    <m/>
    <b v="0"/>
    <m/>
    <s v="NEW"/>
    <s v="VIC"/>
    <m/>
    <d v="2019-11-20T15:43:49"/>
    <d v="2019-11-20T15:42:14"/>
    <d v="2019-11-20T15:45:03"/>
    <d v="2019-11-21T09:45:00"/>
    <n v="0"/>
    <m/>
    <m/>
    <m/>
    <m/>
    <m/>
    <m/>
    <m/>
    <m/>
    <m/>
    <m/>
    <d v="2019-11-20T15:45:30"/>
    <m/>
    <b v="0"/>
    <b v="1"/>
    <m/>
    <b v="1"/>
    <m/>
    <m/>
    <m/>
    <b v="1"/>
    <m/>
    <b v="1"/>
    <m/>
    <b v="1"/>
    <b v="1"/>
    <m/>
    <m/>
    <n v="419"/>
    <n v="1250"/>
    <n v="3689"/>
    <n v="1"/>
    <n v="4"/>
    <n v="2"/>
    <n v="1"/>
    <b v="1"/>
    <m/>
    <m/>
    <m/>
    <m/>
    <m/>
    <m/>
    <m/>
    <m/>
    <m/>
    <m/>
    <m/>
    <m/>
    <m/>
    <m/>
    <m/>
    <m/>
    <s v="FDM MOVE5000"/>
    <s v="HOW DO I"/>
    <s v="REFUND"/>
    <s v="COMPLETE"/>
    <s v="4 - SIGNIFICANT"/>
    <s v="ASSIGNED"/>
    <s v="SHOP 70 SOUTH MELBOURNE MARKET CNR  CECIL &amp; COVENT"/>
    <s v=" "/>
    <s v="SOUTH MELBOURNE"/>
    <s v="Fri 22/11/2019 18:24"/>
    <s v="Wed 20/11/2019 15:42"/>
    <s v="Thu 21/11/2019 09:45"/>
    <x v="314"/>
    <m/>
    <m/>
    <m/>
    <m/>
    <m/>
    <s v="EMAIL"/>
    <s v="SERVICEDESK@KEYCORP.NET"/>
    <s v="LUKE"/>
    <b v="0"/>
    <m/>
    <s v="METRO"/>
    <m/>
    <m/>
    <n v="-37.832262"/>
    <n v="144.956627"/>
    <s v="&lt;21&gt;&lt;/21&gt;&lt;83&gt;&lt;/83&gt;&lt;130&gt;&lt;/130&gt;"/>
    <s v="MOVE5000"/>
    <n v="0"/>
    <n v="0"/>
  </r>
  <r>
    <s v="20191115313"/>
    <x v="0"/>
    <s v="99400"/>
    <s v="01"/>
    <s v="DEFAULT"/>
    <s v="99400"/>
    <x v="8"/>
    <x v="1"/>
    <b v="0"/>
    <s v="INGENICO INTERNATIONAL "/>
    <s v="2085"/>
    <x v="3"/>
    <m/>
    <s v="02 9997 0930"/>
    <s v="FD"/>
    <m/>
    <m/>
    <m/>
    <n v="8002"/>
    <n v="320"/>
    <n v="8002"/>
    <n v="8002"/>
    <m/>
    <s v="HANGUPCALL"/>
    <m/>
    <m/>
    <b v="0"/>
    <m/>
    <s v="NEW"/>
    <s v="NSW"/>
    <m/>
    <d v="2019-11-20T15:51:49"/>
    <d v="2019-11-20T15:51:49"/>
    <d v="2019-11-20T15:51:49"/>
    <m/>
    <m/>
    <m/>
    <m/>
    <m/>
    <m/>
    <m/>
    <m/>
    <d v="2019-11-20T15:51:49"/>
    <n v="0"/>
    <d v="2019-11-20T15:51:49"/>
    <n v="0"/>
    <d v="2019-11-20T15:51:49"/>
    <m/>
    <b v="0"/>
    <b v="1"/>
    <m/>
    <b v="1"/>
    <m/>
    <m/>
    <m/>
    <b v="1"/>
    <m/>
    <b v="0"/>
    <m/>
    <b v="0"/>
    <b v="1"/>
    <m/>
    <m/>
    <n v="196"/>
    <n v="1235"/>
    <n v="3576"/>
    <n v="1"/>
    <n v="4"/>
    <n v="1"/>
    <n v="1"/>
    <b v="1"/>
    <m/>
    <m/>
    <m/>
    <m/>
    <m/>
    <m/>
    <m/>
    <m/>
    <m/>
    <m/>
    <m/>
    <m/>
    <m/>
    <m/>
    <m/>
    <m/>
    <s v="HANG UP"/>
    <s v="HANG UP."/>
    <s v="HANG UP."/>
    <s v="COMPLETE"/>
    <s v="4 - SIGNIFICANT"/>
    <s v="NEW"/>
    <s v="SUITE 1/3 MINNA CLOSE "/>
    <m/>
    <s v="BELROSE "/>
    <s v="Fri 22/11/2019 18:24"/>
    <s v="Wed 20/11/2019 15:51"/>
    <m/>
    <x v="14"/>
    <m/>
    <m/>
    <m/>
    <d v="2019-11-20T15:51:49"/>
    <d v="2019-11-20T15:51:49"/>
    <s v="EMAIL"/>
    <s v="SERVICEDESK@KEYCORP.NET"/>
    <s v="LUKE"/>
    <b v="0"/>
    <m/>
    <s v="METRO"/>
    <m/>
    <m/>
    <n v="-33.703378299999997"/>
    <n v="151.2086505"/>
    <s v="&lt;21&gt;&lt;/21&gt;&lt;83&gt;&lt;/83&gt;&lt;130&gt;&lt;/130&gt;"/>
    <s v="MISC"/>
    <n v="0"/>
    <n v="0"/>
  </r>
  <r>
    <s v="20191115339"/>
    <x v="0"/>
    <s v="99400"/>
    <s v="01"/>
    <s v="DEFAULT"/>
    <s v="99400"/>
    <x v="8"/>
    <x v="1"/>
    <b v="0"/>
    <s v="INGENICO INTERNATIONAL "/>
    <s v="2085"/>
    <x v="3"/>
    <m/>
    <s v="02 9997 0930"/>
    <s v="FD"/>
    <m/>
    <m/>
    <m/>
    <n v="8001"/>
    <n v="320"/>
    <n v="8001"/>
    <n v="8001"/>
    <m/>
    <s v="HANGUPCALL"/>
    <m/>
    <m/>
    <b v="0"/>
    <m/>
    <s v="NEW"/>
    <s v="NSW"/>
    <m/>
    <d v="2019-11-20T16:07:40"/>
    <d v="2019-11-20T16:07:40"/>
    <d v="2019-11-20T16:07:40"/>
    <m/>
    <m/>
    <m/>
    <m/>
    <m/>
    <m/>
    <m/>
    <m/>
    <d v="2019-11-20T16:07:40"/>
    <n v="0"/>
    <d v="2019-11-20T16:07:40"/>
    <n v="0"/>
    <d v="2019-11-20T16:07:40"/>
    <m/>
    <b v="0"/>
    <b v="1"/>
    <m/>
    <b v="1"/>
    <m/>
    <m/>
    <m/>
    <b v="1"/>
    <m/>
    <b v="0"/>
    <m/>
    <b v="0"/>
    <b v="1"/>
    <m/>
    <m/>
    <n v="196"/>
    <n v="1235"/>
    <n v="3576"/>
    <n v="1"/>
    <n v="4"/>
    <n v="1"/>
    <n v="1"/>
    <b v="1"/>
    <m/>
    <m/>
    <m/>
    <m/>
    <m/>
    <m/>
    <m/>
    <m/>
    <m/>
    <m/>
    <m/>
    <m/>
    <m/>
    <m/>
    <m/>
    <m/>
    <s v="HANG UP"/>
    <s v="HANG UP."/>
    <s v="HANG UP."/>
    <s v="COMPLETE"/>
    <s v="4 - SIGNIFICANT"/>
    <s v="NEW"/>
    <s v="SUITE 1/3 MINNA CLOSE "/>
    <m/>
    <s v="BELROSE "/>
    <s v="Fri 22/11/2019 18:24"/>
    <s v="Wed 20/11/2019 16:07"/>
    <m/>
    <x v="14"/>
    <m/>
    <m/>
    <m/>
    <d v="2019-11-20T16:07:40"/>
    <d v="2019-11-20T16:07:40"/>
    <s v="EMAIL"/>
    <s v="SERVICEDESK@KEYCORP.NET"/>
    <s v="LUKE"/>
    <b v="0"/>
    <m/>
    <s v="METRO"/>
    <m/>
    <m/>
    <n v="-33.703378299999997"/>
    <n v="151.2086505"/>
    <s v="&lt;21&gt;&lt;/21&gt;&lt;83&gt;&lt;/83&gt;&lt;130&gt;&lt;/130&gt;"/>
    <s v="MISC"/>
    <n v="0"/>
    <n v="0"/>
  </r>
  <r>
    <s v="20191115343"/>
    <x v="0"/>
    <s v="25382200"/>
    <s v="01"/>
    <s v="42298585435683"/>
    <s v="25382200"/>
    <x v="2"/>
    <x v="0"/>
    <b v="0"/>
    <s v="TAPPR SERVICES PTY LTD"/>
    <s v="4006"/>
    <x v="242"/>
    <m/>
    <s v="0431689288"/>
    <s v="F5"/>
    <m/>
    <m/>
    <m/>
    <n v="8011"/>
    <n v="320"/>
    <n v="8011"/>
    <n v="8011"/>
    <s v="Wednesday "/>
    <m/>
    <s v="INSTALLED MOVE5000 01/11/2018 JOB[3011733]"/>
    <m/>
    <b v="0"/>
    <m/>
    <s v="NEW"/>
    <s v="QLD"/>
    <m/>
    <d v="2019-11-20T16:09:50"/>
    <d v="2019-11-20T16:09:43"/>
    <d v="2019-11-20T16:24:13"/>
    <d v="2019-11-21T10:10:00"/>
    <n v="-60"/>
    <m/>
    <m/>
    <m/>
    <m/>
    <m/>
    <m/>
    <m/>
    <m/>
    <m/>
    <m/>
    <d v="2019-11-20T16:25:09"/>
    <m/>
    <b v="0"/>
    <b v="1"/>
    <m/>
    <b v="1"/>
    <m/>
    <m/>
    <m/>
    <b v="1"/>
    <m/>
    <b v="1"/>
    <m/>
    <b v="1"/>
    <b v="1"/>
    <m/>
    <m/>
    <n v="419"/>
    <n v="1897"/>
    <n v="5437"/>
    <n v="1"/>
    <n v="4"/>
    <n v="2"/>
    <n v="1"/>
    <b v="1"/>
    <m/>
    <m/>
    <m/>
    <m/>
    <m/>
    <m/>
    <m/>
    <m/>
    <m/>
    <m/>
    <m/>
    <m/>
    <m/>
    <m/>
    <m/>
    <m/>
    <s v="FDM MOVE5000"/>
    <s v="PINPAD FROZEN"/>
    <s v="FROZEN ON WHITE SCREEN"/>
    <s v="COMPLETE"/>
    <s v="4 - SIGNIFICANT"/>
    <s v="ASSIGNED"/>
    <s v="LEVEL 5 12 COMMERCIAL RD"/>
    <s v=" "/>
    <s v="NEWSTEAD"/>
    <s v="Fri 22/11/2019 18:24"/>
    <s v="Wed 20/11/2019 16:09"/>
    <s v="Thu 21/11/2019 10:10"/>
    <x v="315"/>
    <m/>
    <m/>
    <m/>
    <m/>
    <m/>
    <s v="EMAIL"/>
    <s v="SERVICEDESK@KEYCORP.NET"/>
    <s v="LUKE"/>
    <b v="0"/>
    <m/>
    <s v="METRO"/>
    <m/>
    <m/>
    <n v="-27.452628300000001"/>
    <n v="153.0413724"/>
    <s v="&lt;21&gt;&lt;/21&gt;&lt;83&gt;&lt;/83&gt;"/>
    <s v="MOVE5000"/>
    <n v="0"/>
    <n v="0"/>
  </r>
  <r>
    <s v="20191115348"/>
    <x v="0"/>
    <s v="24587100"/>
    <s v="01"/>
    <s v="42298585267060"/>
    <s v="24587100"/>
    <x v="2"/>
    <x v="0"/>
    <b v="0"/>
    <s v="AUSTRALIAN LEBANESE COC"/>
    <s v="2217"/>
    <x v="243"/>
    <m/>
    <s v="02 9588 5522"/>
    <s v="XM"/>
    <m/>
    <m/>
    <m/>
    <n v="8008"/>
    <n v="2214"/>
    <n v="8008"/>
    <n v="-2214"/>
    <s v="Wednesday "/>
    <m/>
    <s v="UPGRADED TO T103PMOBILE 08/09/2015 JOB[2128940]"/>
    <m/>
    <b v="0"/>
    <m/>
    <s v="NEW"/>
    <s v="NSW"/>
    <m/>
    <d v="2019-11-20T16:13:24"/>
    <d v="2019-11-20T16:12:59"/>
    <d v="2019-11-20T16:22:30"/>
    <d v="2019-11-23T16:15:00"/>
    <n v="0"/>
    <d v="2019-11-21T14:00:00"/>
    <n v="0"/>
    <m/>
    <m/>
    <d v="2019-11-23T16:15:00"/>
    <n v="0"/>
    <d v="2019-11-21T11:35:00"/>
    <n v="0"/>
    <d v="2019-11-21T11:45:00"/>
    <n v="0"/>
    <d v="2019-11-21T11:46:35"/>
    <m/>
    <b v="0"/>
    <b v="1"/>
    <m/>
    <b v="1"/>
    <n v="2"/>
    <m/>
    <m/>
    <b v="1"/>
    <m/>
    <b v="1"/>
    <m/>
    <b v="1"/>
    <b v="1"/>
    <n v="4"/>
    <m/>
    <n v="354"/>
    <n v="1456"/>
    <n v="4521"/>
    <n v="1"/>
    <n v="4"/>
    <n v="24"/>
    <n v="4"/>
    <b v="1"/>
    <m/>
    <m/>
    <m/>
    <m/>
    <m/>
    <m/>
    <m/>
    <m/>
    <m/>
    <m/>
    <m/>
    <m/>
    <m/>
    <m/>
    <m/>
    <s v="PROCOM SYDNEY: BARIS CETIN"/>
    <s v="T103PMOBILE"/>
    <s v="2 FD COMMUNICATIONS"/>
    <s v="NO CONNECTION"/>
    <s v="COMPLETE"/>
    <s v="4 - SIGNIFICANT"/>
    <s v="FSP ONSITE"/>
    <s v="SUITE 6, 13-19 HOGBEN STREET"/>
    <s v=" "/>
    <s v="KOGARAH"/>
    <s v="Fri 22/11/2019 18:24"/>
    <s v="Wed 20/11/2019 16:12"/>
    <s v="Sat 23/11/2019 16:15"/>
    <x v="316"/>
    <d v="2019-11-21T14:00:00"/>
    <m/>
    <d v="2019-11-23T16:15:00"/>
    <d v="2019-11-21T11:35:00"/>
    <d v="2019-11-21T11:45:00"/>
    <s v="EMAIL"/>
    <s v="SYDNEY@PROCOM.NET.AU"/>
    <s v="BARIS CETIN"/>
    <b v="1"/>
    <s v="0410971941"/>
    <s v="REMOTE"/>
    <m/>
    <m/>
    <n v="-33.964953000000001"/>
    <n v="151.135808"/>
    <s v="&lt;21&gt;&lt;/21&gt;&lt;83&gt;20087&lt;/83&gt;"/>
    <s v="T103PMOBILE"/>
    <n v="1"/>
    <n v="0"/>
  </r>
  <r>
    <s v="20191115349"/>
    <x v="0"/>
    <s v="25282500"/>
    <s v="01"/>
    <s v="42298585260719"/>
    <s v="25282500"/>
    <x v="2"/>
    <x v="0"/>
    <b v="0"/>
    <s v="LIFELINE NORTH COAST NSW"/>
    <s v="2460"/>
    <x v="244"/>
    <m/>
    <s v="0266425971"/>
    <s v="XM"/>
    <m/>
    <m/>
    <m/>
    <n v="8007"/>
    <n v="320"/>
    <n v="8007"/>
    <n v="8007"/>
    <s v="Wednesday "/>
    <m/>
    <s v="UPGRADED TO T103PMOBILE 12/12/2017 JOB[2815848]"/>
    <m/>
    <b v="0"/>
    <m/>
    <s v="NEW"/>
    <s v="NSW"/>
    <m/>
    <d v="2019-11-20T16:13:45"/>
    <d v="2019-11-20T16:13:34"/>
    <d v="2019-11-20T16:33:17"/>
    <d v="2019-11-21T16:15:00"/>
    <n v="0"/>
    <m/>
    <m/>
    <m/>
    <m/>
    <m/>
    <m/>
    <m/>
    <m/>
    <m/>
    <m/>
    <d v="2019-11-20T16:33:43"/>
    <m/>
    <b v="0"/>
    <b v="1"/>
    <m/>
    <b v="1"/>
    <m/>
    <m/>
    <m/>
    <b v="1"/>
    <m/>
    <b v="1"/>
    <m/>
    <b v="1"/>
    <b v="1"/>
    <m/>
    <m/>
    <n v="354"/>
    <n v="1457"/>
    <n v="4165"/>
    <n v="1"/>
    <n v="4"/>
    <n v="2"/>
    <n v="2"/>
    <b v="1"/>
    <m/>
    <m/>
    <m/>
    <m/>
    <m/>
    <m/>
    <m/>
    <m/>
    <m/>
    <m/>
    <m/>
    <m/>
    <m/>
    <m/>
    <m/>
    <m/>
    <s v="T103PMOBILE"/>
    <s v="3 FD SOFTWARE"/>
    <s v="SETTLEMENT - NOT PRINTING"/>
    <s v="COMPLETE"/>
    <s v="4 - SIGNIFICANT"/>
    <s v="ASSIGNED"/>
    <s v="87 PRINCE STREET"/>
    <s v=" "/>
    <s v="GRAFTON"/>
    <s v="Fri 22/11/2019 18:24"/>
    <s v="Wed 20/11/2019 16:13"/>
    <s v="Thu 21/11/2019 16:15"/>
    <x v="317"/>
    <m/>
    <m/>
    <m/>
    <m/>
    <m/>
    <s v="EMAIL"/>
    <s v="SERVICEDESK@KEYCORP.NET"/>
    <s v="LUKE"/>
    <b v="0"/>
    <m/>
    <s v="COUNTRY"/>
    <m/>
    <m/>
    <n v="-29.6896594"/>
    <n v="152.93412079999999"/>
    <s v="&lt;21&gt;&lt;/21&gt;&lt;83&gt;30627&lt;/83&gt;"/>
    <s v="T103PMOBILE"/>
    <n v="0"/>
    <n v="0"/>
  </r>
  <r>
    <s v="20191115364"/>
    <x v="0"/>
    <s v="50638182"/>
    <s v="01"/>
    <s v="42298585489342"/>
    <s v="50638182"/>
    <x v="2"/>
    <x v="0"/>
    <b v="0"/>
    <s v="METRO PETROLEUM SANDGATE RD"/>
    <s v="2307"/>
    <x v="198"/>
    <m/>
    <s v="0425628031"/>
    <s v="F5"/>
    <m/>
    <m/>
    <m/>
    <n v="8001"/>
    <n v="320"/>
    <n v="8001"/>
    <n v="8001"/>
    <s v="Wednesday "/>
    <m/>
    <s v="INSTALLED MOVE5000 09/11/2019 JOB[3227822]"/>
    <m/>
    <b v="0"/>
    <m/>
    <s v="NEW"/>
    <s v="NSW"/>
    <m/>
    <d v="2019-11-20T16:27:22"/>
    <d v="2019-11-20T16:27:17"/>
    <d v="2019-11-20T16:29:23"/>
    <d v="2019-11-21T16:30:00"/>
    <n v="0"/>
    <m/>
    <m/>
    <m/>
    <m/>
    <m/>
    <m/>
    <m/>
    <m/>
    <m/>
    <m/>
    <d v="2019-11-20T16:30:12"/>
    <m/>
    <b v="0"/>
    <b v="1"/>
    <m/>
    <b v="1"/>
    <m/>
    <m/>
    <m/>
    <b v="1"/>
    <m/>
    <b v="1"/>
    <m/>
    <b v="1"/>
    <b v="1"/>
    <m/>
    <m/>
    <n v="419"/>
    <n v="1250"/>
    <n v="4406"/>
    <n v="1"/>
    <n v="4"/>
    <n v="2"/>
    <n v="3"/>
    <b v="1"/>
    <m/>
    <m/>
    <m/>
    <m/>
    <m/>
    <m/>
    <m/>
    <m/>
    <m/>
    <m/>
    <m/>
    <m/>
    <m/>
    <m/>
    <m/>
    <m/>
    <s v="FDM MOVE5000"/>
    <s v="HOW DO I"/>
    <s v="TRANSFER TO CLIENT - ACCOUNT ENQUIRY"/>
    <s v="COMPLETE"/>
    <s v="4 - SIGNIFICANT"/>
    <s v="ASSIGNED"/>
    <s v="278 SANDGATE RD"/>
    <s v=" "/>
    <s v="SHORTLAND"/>
    <s v="Fri 22/11/2019 18:24"/>
    <s v="Wed 20/11/2019 16:27"/>
    <s v="Thu 21/11/2019 16:30"/>
    <x v="318"/>
    <m/>
    <m/>
    <m/>
    <m/>
    <m/>
    <s v="EMAIL"/>
    <s v="SERVICEDESK@KEYCORP.NET"/>
    <s v="LUKE"/>
    <b v="0"/>
    <m/>
    <s v="PROVINCIAL"/>
    <m/>
    <m/>
    <n v="-32.887483000000003"/>
    <n v="151.69522169999999"/>
    <s v="&lt;21&gt;&lt;/21&gt;&lt;83&gt;&lt;/83&gt;&lt;130&gt;&lt;/130&gt;"/>
    <s v="MOVE5000"/>
    <n v="0"/>
    <n v="0"/>
  </r>
  <r>
    <s v="20191115368"/>
    <x v="0"/>
    <s v="50631930"/>
    <s v="01"/>
    <s v="42298595433413"/>
    <s v="50631930"/>
    <x v="2"/>
    <x v="0"/>
    <b v="0"/>
    <s v="KING LIVING CASTLE HILL"/>
    <s v="2154"/>
    <x v="245"/>
    <m/>
    <s v="0288536766"/>
    <s v="F5"/>
    <m/>
    <m/>
    <m/>
    <n v="8010"/>
    <n v="320"/>
    <n v="8010"/>
    <n v="8010"/>
    <s v="Wednesday "/>
    <m/>
    <s v="INSTALLED MOVE5000 07/11/2018 JOB[2986746]"/>
    <m/>
    <b v="0"/>
    <m/>
    <s v="NEW"/>
    <s v="NSW"/>
    <m/>
    <d v="2019-11-20T16:28:50"/>
    <d v="2019-11-20T16:28:38"/>
    <d v="2019-11-20T16:34:17"/>
    <d v="2019-11-21T10:30:00"/>
    <n v="0"/>
    <m/>
    <m/>
    <m/>
    <m/>
    <m/>
    <m/>
    <m/>
    <m/>
    <m/>
    <m/>
    <d v="2019-11-20T16:34:40"/>
    <m/>
    <b v="0"/>
    <b v="1"/>
    <m/>
    <b v="1"/>
    <m/>
    <m/>
    <m/>
    <b v="1"/>
    <m/>
    <b v="1"/>
    <m/>
    <b v="1"/>
    <b v="1"/>
    <m/>
    <m/>
    <n v="419"/>
    <n v="1250"/>
    <n v="3689"/>
    <n v="1"/>
    <n v="4"/>
    <n v="2"/>
    <n v="1"/>
    <b v="1"/>
    <m/>
    <m/>
    <m/>
    <m/>
    <m/>
    <m/>
    <m/>
    <m/>
    <m/>
    <m/>
    <m/>
    <m/>
    <m/>
    <m/>
    <m/>
    <m/>
    <s v="FDM MOVE5000"/>
    <s v="HOW DO I"/>
    <s v="REFUND"/>
    <s v="COMPLETE"/>
    <s v="4 - SIGNIFICANT"/>
    <s v="ASSIGNED"/>
    <s v="SHOP 17 18 VICTORIA AVE"/>
    <s v=" "/>
    <s v="CASTLE HILL"/>
    <s v="Fri 22/11/2019 18:24"/>
    <s v="Wed 20/11/2019 16:28"/>
    <s v="Thu 21/11/2019 10:30"/>
    <x v="319"/>
    <m/>
    <m/>
    <m/>
    <m/>
    <m/>
    <s v="EMAIL"/>
    <s v="SERVICEDESK@KEYCORP.NET"/>
    <s v="LUKE"/>
    <b v="0"/>
    <m/>
    <s v="METRO"/>
    <m/>
    <m/>
    <n v="-33.726911999999999"/>
    <n v="150.97626070000001"/>
    <s v="&lt;21&gt;&lt;/21&gt;&lt;83&gt;&lt;/83&gt;"/>
    <s v="MOVE5000"/>
    <n v="0"/>
    <n v="0"/>
  </r>
  <r>
    <s v="20191115373"/>
    <x v="0"/>
    <s v="50638076"/>
    <s v="01"/>
    <s v="42298585488021"/>
    <s v="50638076"/>
    <x v="24"/>
    <x v="0"/>
    <b v="0"/>
    <s v="QUEST MOONEE VALLEY"/>
    <s v="3039"/>
    <x v="246"/>
    <m/>
    <s v="0450241749"/>
    <s v="F5"/>
    <m/>
    <m/>
    <m/>
    <n v="8009"/>
    <n v="320"/>
    <n v="8009"/>
    <n v="8009"/>
    <s v="Wednesday "/>
    <m/>
    <s v="INSTALLED MOVE5000 12/11/2019 JOB[3217748]"/>
    <m/>
    <b v="0"/>
    <m/>
    <s v="NEW"/>
    <s v="VIC"/>
    <m/>
    <d v="2019-11-20T16:34:11"/>
    <d v="2019-11-20T16:34:03"/>
    <d v="2019-11-20T16:37:41"/>
    <d v="2019-11-21T10:35:00"/>
    <n v="0"/>
    <m/>
    <m/>
    <m/>
    <m/>
    <m/>
    <m/>
    <m/>
    <m/>
    <m/>
    <m/>
    <d v="2019-11-20T16:38:05"/>
    <m/>
    <b v="0"/>
    <b v="1"/>
    <m/>
    <b v="1"/>
    <m/>
    <m/>
    <m/>
    <b v="1"/>
    <m/>
    <b v="1"/>
    <m/>
    <b v="1"/>
    <b v="1"/>
    <m/>
    <m/>
    <n v="419"/>
    <n v="1250"/>
    <n v="3689"/>
    <n v="1"/>
    <n v="4"/>
    <n v="2"/>
    <n v="1"/>
    <b v="1"/>
    <m/>
    <m/>
    <m/>
    <m/>
    <m/>
    <m/>
    <m/>
    <m/>
    <m/>
    <m/>
    <m/>
    <m/>
    <m/>
    <m/>
    <m/>
    <m/>
    <s v="FDM MOVE5000"/>
    <s v="HOW DO I"/>
    <s v="REFUND"/>
    <s v="COMPLETE"/>
    <s v="4 - SIGNIFICANT"/>
    <s v="ASSIGNED"/>
    <s v="1 MCPHERSON ST"/>
    <s v=" "/>
    <s v="MOONEE PONDS"/>
    <s v="Fri 22/11/2019 18:24"/>
    <s v="Wed 20/11/2019 16:34"/>
    <s v="Thu 21/11/2019 10:35"/>
    <x v="320"/>
    <m/>
    <m/>
    <m/>
    <m/>
    <m/>
    <s v="EMAIL"/>
    <s v="SERVICEDESK@KEYCORP.NET"/>
    <s v="LUKE"/>
    <b v="0"/>
    <m/>
    <s v="METRO"/>
    <m/>
    <m/>
    <n v="-37.765823300000001"/>
    <n v="144.92698849999999"/>
    <s v="&lt;21&gt;&lt;/21&gt;&lt;83&gt;&lt;/83&gt;&lt;130&gt;&lt;/130&gt;"/>
    <s v="MOVE5000"/>
    <n v="0"/>
    <n v="0"/>
  </r>
  <r>
    <s v="20191115375"/>
    <x v="0"/>
    <s v="50638103"/>
    <s v="01"/>
    <s v="42298585488617"/>
    <s v="50638103"/>
    <x v="39"/>
    <x v="0"/>
    <b v="0"/>
    <s v="TUTTY FRUITY JUICES"/>
    <s v="2200"/>
    <x v="93"/>
    <m/>
    <s v="0426989222"/>
    <s v="F5"/>
    <m/>
    <m/>
    <m/>
    <n v="8003"/>
    <n v="320"/>
    <n v="8003"/>
    <n v="8003"/>
    <s v="Wednesday "/>
    <m/>
    <s v="INSTALLED MOVE5000 06/11/2019 JOB[3222789]"/>
    <m/>
    <b v="0"/>
    <m/>
    <s v="NEW"/>
    <s v="NSW"/>
    <m/>
    <d v="2019-11-20T16:35:58"/>
    <d v="2019-11-20T16:34:39"/>
    <d v="2019-11-20T16:42:45"/>
    <d v="2019-11-21T10:35:00"/>
    <n v="0"/>
    <m/>
    <m/>
    <m/>
    <m/>
    <m/>
    <m/>
    <m/>
    <m/>
    <m/>
    <m/>
    <d v="2019-11-20T16:43:27"/>
    <m/>
    <b v="0"/>
    <b v="1"/>
    <m/>
    <b v="1"/>
    <m/>
    <m/>
    <m/>
    <b v="1"/>
    <m/>
    <b v="1"/>
    <m/>
    <b v="1"/>
    <b v="1"/>
    <m/>
    <m/>
    <n v="419"/>
    <n v="1897"/>
    <n v="5435"/>
    <n v="1"/>
    <n v="4"/>
    <n v="2"/>
    <n v="1"/>
    <b v="1"/>
    <m/>
    <m/>
    <m/>
    <m/>
    <m/>
    <m/>
    <m/>
    <m/>
    <m/>
    <m/>
    <m/>
    <m/>
    <m/>
    <m/>
    <m/>
    <m/>
    <s v="FDM MOVE5000"/>
    <s v="PINPAD FROZEN"/>
    <s v="FROZEN ON WELCOME SCREEN"/>
    <s v="COMPLETE"/>
    <s v="4 - SIGNIFICANT"/>
    <s v="ASSIGNED"/>
    <s v="SHOP SH3 COMPASS CNTR 99 NORTH TCE"/>
    <s v=" "/>
    <s v="BANKSTOWN"/>
    <s v="Fri 22/11/2019 18:24"/>
    <s v="Wed 20/11/2019 16:34"/>
    <s v="Thu 21/11/2019 10:35"/>
    <x v="320"/>
    <m/>
    <m/>
    <m/>
    <m/>
    <m/>
    <s v="EMAIL"/>
    <s v="SERVICEDESK@KEYCORP.NET"/>
    <s v="LUKE"/>
    <b v="0"/>
    <m/>
    <s v="METRO"/>
    <m/>
    <m/>
    <n v="-33.917321999999999"/>
    <n v="151.03431"/>
    <s v="&lt;21&gt;&lt;/21&gt;&lt;83&gt;&lt;/83&gt;&lt;130&gt;&lt;/130&gt;"/>
    <s v="MOVE5000"/>
    <n v="0"/>
    <n v="0"/>
  </r>
  <r>
    <s v="20191115387"/>
    <x v="0"/>
    <s v="50638076"/>
    <s v="01"/>
    <s v="42298585488021"/>
    <s v="50638076"/>
    <x v="24"/>
    <x v="0"/>
    <b v="0"/>
    <s v="QUEST MOONEE VALLEY"/>
    <s v="3039"/>
    <x v="246"/>
    <m/>
    <s v="0450241749"/>
    <s v="F5"/>
    <m/>
    <m/>
    <m/>
    <n v="8011"/>
    <n v="320"/>
    <n v="8011"/>
    <n v="1377"/>
    <s v="Wednesday "/>
    <m/>
    <s v="INSTALLED MOVE5000 12/11/2019 JOB[3217748]"/>
    <m/>
    <b v="0"/>
    <m/>
    <s v="NEW"/>
    <s v="VIC"/>
    <m/>
    <d v="2019-11-20T16:44:36"/>
    <d v="2019-11-20T16:44:29"/>
    <d v="2019-11-20T16:52:12"/>
    <d v="2019-11-21T10:45:00"/>
    <n v="0"/>
    <m/>
    <m/>
    <m/>
    <m/>
    <m/>
    <m/>
    <m/>
    <m/>
    <m/>
    <m/>
    <d v="2019-11-20T17:34:00"/>
    <m/>
    <b v="0"/>
    <b v="1"/>
    <m/>
    <b v="1"/>
    <m/>
    <m/>
    <m/>
    <b v="1"/>
    <m/>
    <b v="1"/>
    <m/>
    <b v="1"/>
    <b v="1"/>
    <m/>
    <m/>
    <n v="419"/>
    <n v="1250"/>
    <n v="3689"/>
    <n v="1"/>
    <n v="4"/>
    <n v="2"/>
    <n v="1"/>
    <b v="1"/>
    <m/>
    <m/>
    <m/>
    <m/>
    <m/>
    <m/>
    <m/>
    <m/>
    <m/>
    <m/>
    <m/>
    <m/>
    <m/>
    <m/>
    <m/>
    <m/>
    <s v="FDM MOVE5000"/>
    <s v="HOW DO I"/>
    <s v="REFUND"/>
    <s v="COMPLETE"/>
    <s v="4 - SIGNIFICANT"/>
    <s v="ASSIGNED"/>
    <s v="1 MCPHERSON ST"/>
    <s v=" "/>
    <s v="MOONEE PONDS"/>
    <s v="Fri 22/11/2019 18:24"/>
    <s v="Wed 20/11/2019 16:44"/>
    <s v="Thu 21/11/2019 10:45"/>
    <x v="321"/>
    <m/>
    <m/>
    <m/>
    <m/>
    <m/>
    <s v="EMAIL"/>
    <s v="SERVICEDESK@KEYCORP.NET"/>
    <s v="LUKE"/>
    <b v="0"/>
    <m/>
    <s v="METRO"/>
    <m/>
    <m/>
    <n v="-37.765823300000001"/>
    <n v="144.92698849999999"/>
    <s v="&lt;21&gt;&lt;/21&gt;&lt;83&gt;&lt;/83&gt;&lt;130&gt;&lt;/130&gt;"/>
    <s v="MOVE5000"/>
    <n v="0"/>
    <n v="0"/>
  </r>
  <r>
    <s v="20191115403"/>
    <x v="0"/>
    <s v="99400"/>
    <s v="01"/>
    <s v="DEFAULT"/>
    <s v="99400"/>
    <x v="8"/>
    <x v="1"/>
    <b v="0"/>
    <s v="INGENICO INTERNATIONAL "/>
    <s v="2085"/>
    <x v="3"/>
    <m/>
    <s v="02 9997 0930"/>
    <s v="FD"/>
    <m/>
    <m/>
    <m/>
    <n v="8001"/>
    <n v="320"/>
    <n v="8001"/>
    <n v="8001"/>
    <m/>
    <s v="HANGUPCALL"/>
    <m/>
    <m/>
    <b v="0"/>
    <m/>
    <s v="NEW"/>
    <s v="NSW"/>
    <m/>
    <d v="2019-11-20T16:51:38"/>
    <d v="2019-11-20T16:51:38"/>
    <d v="2019-11-20T16:51:38"/>
    <m/>
    <m/>
    <m/>
    <m/>
    <m/>
    <m/>
    <m/>
    <m/>
    <d v="2019-11-20T16:51:38"/>
    <n v="0"/>
    <d v="2019-11-20T16:51:38"/>
    <n v="0"/>
    <d v="2019-11-20T16:51:38"/>
    <m/>
    <b v="0"/>
    <b v="1"/>
    <m/>
    <b v="1"/>
    <m/>
    <m/>
    <m/>
    <b v="1"/>
    <m/>
    <b v="0"/>
    <m/>
    <b v="0"/>
    <b v="1"/>
    <m/>
    <m/>
    <n v="196"/>
    <n v="1235"/>
    <n v="3576"/>
    <n v="1"/>
    <n v="4"/>
    <n v="1"/>
    <n v="1"/>
    <b v="1"/>
    <m/>
    <m/>
    <m/>
    <m/>
    <m/>
    <m/>
    <m/>
    <m/>
    <m/>
    <m/>
    <m/>
    <m/>
    <m/>
    <m/>
    <m/>
    <m/>
    <s v="HANG UP"/>
    <s v="HANG UP."/>
    <s v="HANG UP."/>
    <s v="COMPLETE"/>
    <s v="4 - SIGNIFICANT"/>
    <s v="NEW"/>
    <s v="SUITE 1/3 MINNA CLOSE "/>
    <m/>
    <s v="BELROSE "/>
    <s v="Fri 22/11/2019 18:24"/>
    <s v="Wed 20/11/2019 16:51"/>
    <m/>
    <x v="14"/>
    <m/>
    <m/>
    <m/>
    <d v="2019-11-20T16:51:38"/>
    <d v="2019-11-20T16:51:38"/>
    <s v="EMAIL"/>
    <s v="SERVICEDESK@KEYCORP.NET"/>
    <s v="LUKE"/>
    <b v="0"/>
    <m/>
    <s v="METRO"/>
    <m/>
    <m/>
    <n v="-33.703378299999997"/>
    <n v="151.2086505"/>
    <s v="&lt;21&gt;&lt;/21&gt;&lt;83&gt;&lt;/83&gt;&lt;130&gt;&lt;/130&gt;"/>
    <s v="MISC"/>
    <n v="0"/>
    <n v="0"/>
  </r>
  <r>
    <s v="20191115418"/>
    <x v="0"/>
    <s v="50638182"/>
    <s v="01"/>
    <s v="42298585489342"/>
    <s v="50638182"/>
    <x v="2"/>
    <x v="0"/>
    <b v="0"/>
    <s v="METRO PETROLEUM SANDGATE RD"/>
    <s v="2307"/>
    <x v="198"/>
    <m/>
    <s v="0425628031"/>
    <s v="F5"/>
    <m/>
    <m/>
    <m/>
    <n v="8008"/>
    <n v="320"/>
    <n v="8008"/>
    <n v="8008"/>
    <s v="Wednesday "/>
    <m/>
    <s v="INSTALLED MOVE5000 09/11/2019 JOB[3227822]"/>
    <m/>
    <b v="0"/>
    <m/>
    <s v="NEW"/>
    <s v="NSW"/>
    <m/>
    <d v="2019-11-20T17:07:07"/>
    <d v="2019-11-20T17:06:47"/>
    <d v="2019-11-20T17:19:51"/>
    <d v="2019-11-21T17:10:00"/>
    <n v="0"/>
    <m/>
    <m/>
    <m/>
    <m/>
    <m/>
    <m/>
    <m/>
    <m/>
    <m/>
    <m/>
    <d v="2019-11-20T17:20:22"/>
    <m/>
    <b v="0"/>
    <b v="1"/>
    <m/>
    <b v="1"/>
    <m/>
    <m/>
    <m/>
    <b v="1"/>
    <m/>
    <b v="1"/>
    <m/>
    <b v="1"/>
    <b v="1"/>
    <m/>
    <m/>
    <n v="419"/>
    <n v="1250"/>
    <n v="3703"/>
    <n v="1"/>
    <n v="4"/>
    <n v="2"/>
    <n v="3"/>
    <b v="1"/>
    <m/>
    <m/>
    <m/>
    <m/>
    <m/>
    <m/>
    <m/>
    <m/>
    <m/>
    <m/>
    <m/>
    <m/>
    <m/>
    <m/>
    <m/>
    <m/>
    <s v="FDM MOVE5000"/>
    <s v="HOW DO I"/>
    <s v="SETTLEMENT"/>
    <s v="COMPLETE"/>
    <s v="4 - SIGNIFICANT"/>
    <s v="ASSIGNED"/>
    <s v="278 SANDGATE RD"/>
    <s v=" "/>
    <s v="SHORTLAND"/>
    <s v="Fri 22/11/2019 18:24"/>
    <s v="Wed 20/11/2019 17:06"/>
    <s v="Thu 21/11/2019 17:10"/>
    <x v="322"/>
    <m/>
    <m/>
    <m/>
    <m/>
    <m/>
    <s v="EMAIL"/>
    <s v="SERVICEDESK@KEYCORP.NET"/>
    <s v="LUKE"/>
    <b v="0"/>
    <m/>
    <s v="PROVINCIAL"/>
    <m/>
    <m/>
    <n v="-32.887483000000003"/>
    <n v="151.69522169999999"/>
    <s v="&lt;21&gt;&lt;/21&gt;&lt;83&gt;&lt;/83&gt;&lt;130&gt;&lt;/130&gt;"/>
    <s v="MOVE5000"/>
    <n v="0"/>
    <n v="0"/>
  </r>
  <r>
    <s v="20191115433"/>
    <x v="0"/>
    <s v="50637366"/>
    <s v="01"/>
    <s v="42298585483352"/>
    <s v="50637366"/>
    <x v="104"/>
    <x v="0"/>
    <b v="0"/>
    <s v="GIVV TECHNOLOGIES LTD"/>
    <s v="2067"/>
    <x v="247"/>
    <m/>
    <s v="0417227364"/>
    <s v="F5"/>
    <m/>
    <m/>
    <m/>
    <n v="8010"/>
    <n v="320"/>
    <n v="8010"/>
    <n v="8010"/>
    <s v="Wednesday 08:30-17:00"/>
    <m/>
    <s v="INSTALLED MOVE5000 20/09/2019 JOB[3187505]"/>
    <m/>
    <b v="0"/>
    <m/>
    <s v="NEW"/>
    <s v="NSW"/>
    <m/>
    <d v="2019-11-20T17:26:11"/>
    <d v="2019-11-20T17:26:04"/>
    <d v="2019-11-20T17:30:24"/>
    <d v="2019-11-21T12:30:00"/>
    <n v="0"/>
    <m/>
    <m/>
    <m/>
    <m/>
    <m/>
    <m/>
    <m/>
    <m/>
    <m/>
    <m/>
    <d v="2019-11-20T17:30:56"/>
    <m/>
    <b v="0"/>
    <b v="1"/>
    <m/>
    <b v="1"/>
    <m/>
    <m/>
    <m/>
    <b v="1"/>
    <m/>
    <b v="1"/>
    <m/>
    <b v="1"/>
    <b v="1"/>
    <m/>
    <m/>
    <n v="419"/>
    <n v="1250"/>
    <n v="3703"/>
    <n v="1"/>
    <n v="4"/>
    <n v="2"/>
    <n v="1"/>
    <b v="1"/>
    <m/>
    <m/>
    <m/>
    <m/>
    <m/>
    <m/>
    <m/>
    <m/>
    <m/>
    <m/>
    <m/>
    <m/>
    <m/>
    <m/>
    <m/>
    <m/>
    <s v="FDM MOVE5000"/>
    <s v="HOW DO I"/>
    <s v="SETTLEMENT"/>
    <s v="COMPLETE"/>
    <s v="4 - SIGNIFICANT"/>
    <s v="ASSIGNED"/>
    <s v="LEVEL 2, 345 VICTORIA AVE"/>
    <s v="CHATSWOOD CHASE CENTRE MANAGEMENT OFFICE"/>
    <s v="CHATSWOOD"/>
    <s v="Fri 22/11/2019 18:24"/>
    <s v="Wed 20/11/2019 17:26"/>
    <s v="Thu 21/11/2019 12:30"/>
    <x v="323"/>
    <m/>
    <m/>
    <m/>
    <m/>
    <m/>
    <s v="EMAIL"/>
    <s v="SERVICEDESK@KEYCORP.NET"/>
    <s v="LUKE"/>
    <b v="0"/>
    <m/>
    <s v="METRO"/>
    <m/>
    <m/>
    <n v="-33.794560300000001"/>
    <n v="151.18612200000001"/>
    <s v="&lt;21&gt;&lt;/21&gt;&lt;83&gt;&lt;/83&gt;&lt;130&gt;&lt;/130&gt;"/>
    <s v="MOVE5000"/>
    <n v="0"/>
    <n v="0"/>
  </r>
  <r>
    <s v="20191115654"/>
    <x v="0"/>
    <s v="99400"/>
    <s v="01"/>
    <s v="DEFAULT"/>
    <s v="99400"/>
    <x v="8"/>
    <x v="1"/>
    <b v="0"/>
    <s v="INGENICO INTERNATIONAL "/>
    <s v="2085"/>
    <x v="3"/>
    <m/>
    <s v="02 9997 0930"/>
    <s v="FD"/>
    <m/>
    <m/>
    <m/>
    <n v="8010"/>
    <n v="320"/>
    <n v="8010"/>
    <n v="8010"/>
    <m/>
    <s v="HANGUPCALL"/>
    <m/>
    <m/>
    <b v="0"/>
    <m/>
    <s v="NEW"/>
    <s v="NSW"/>
    <m/>
    <d v="2019-11-21T09:05:04"/>
    <d v="2019-11-21T09:05:04"/>
    <d v="2019-11-21T09:05:04"/>
    <m/>
    <m/>
    <m/>
    <m/>
    <m/>
    <m/>
    <m/>
    <m/>
    <d v="2019-11-21T09:05:04"/>
    <n v="0"/>
    <d v="2019-11-21T09:05:04"/>
    <n v="0"/>
    <d v="2019-11-21T09:05:04"/>
    <m/>
    <b v="0"/>
    <b v="1"/>
    <m/>
    <b v="1"/>
    <m/>
    <m/>
    <m/>
    <b v="1"/>
    <m/>
    <b v="0"/>
    <m/>
    <b v="0"/>
    <b v="1"/>
    <m/>
    <m/>
    <n v="196"/>
    <n v="1235"/>
    <n v="3576"/>
    <n v="1"/>
    <n v="4"/>
    <n v="1"/>
    <n v="1"/>
    <b v="1"/>
    <m/>
    <m/>
    <m/>
    <m/>
    <m/>
    <m/>
    <m/>
    <m/>
    <m/>
    <m/>
    <m/>
    <m/>
    <m/>
    <m/>
    <m/>
    <m/>
    <s v="HANG UP"/>
    <s v="HANG UP."/>
    <s v="HANG UP."/>
    <s v="COMPLETE"/>
    <s v="4 - SIGNIFICANT"/>
    <s v="NEW"/>
    <s v="SUITE 1/3 MINNA CLOSE "/>
    <m/>
    <s v="BELROSE "/>
    <s v="Fri 22/11/2019 18:24"/>
    <s v="Thu 21/11/2019 09:05"/>
    <m/>
    <x v="14"/>
    <m/>
    <m/>
    <m/>
    <d v="2019-11-21T09:05:04"/>
    <d v="2019-11-21T09:05:04"/>
    <s v="EMAIL"/>
    <s v="SERVICEDESK@KEYCORP.NET"/>
    <s v="LUKE"/>
    <b v="0"/>
    <m/>
    <s v="METRO"/>
    <m/>
    <m/>
    <n v="-33.703378299999997"/>
    <n v="151.2086505"/>
    <s v="&lt;21&gt;&lt;/21&gt;&lt;83&gt;&lt;/83&gt;&lt;130&gt;&lt;/130&gt;"/>
    <s v="MISC"/>
    <n v="0"/>
    <n v="0"/>
  </r>
  <r>
    <s v="20191115690"/>
    <x v="0"/>
    <s v="50637335"/>
    <s v="01"/>
    <s v="42298585482990"/>
    <s v="50637335"/>
    <x v="63"/>
    <x v="0"/>
    <b v="0"/>
    <s v="ALBANY HILLS STATE SCHOOL P AND C ASSN"/>
    <s v="4035"/>
    <x v="248"/>
    <m/>
    <s v="0407907005"/>
    <s v="F5"/>
    <m/>
    <m/>
    <m/>
    <n v="8007"/>
    <n v="4004"/>
    <n v="8007"/>
    <n v="-4004"/>
    <s v="Thursday "/>
    <m/>
    <s v="INSTALLED MOVE5000 17/09/2019 JOB[3185073]"/>
    <m/>
    <b v="0"/>
    <m/>
    <s v="NEW"/>
    <s v="QLD"/>
    <m/>
    <d v="2019-11-21T09:51:55"/>
    <d v="2019-11-21T09:34:26"/>
    <d v="2019-11-21T10:11:56"/>
    <d v="2019-11-21T13:35:00"/>
    <n v="-60"/>
    <d v="2019-11-21T14:35:00"/>
    <n v="-60"/>
    <m/>
    <m/>
    <d v="2019-11-21T14:35:00"/>
    <n v="-60"/>
    <d v="2019-11-21T13:49:00"/>
    <n v="-60"/>
    <d v="2019-11-21T14:12:00"/>
    <n v="-60"/>
    <d v="2019-11-21T14:12:52"/>
    <m/>
    <b v="0"/>
    <b v="0"/>
    <n v="20"/>
    <b v="1"/>
    <m/>
    <m/>
    <m/>
    <b v="1"/>
    <m/>
    <b v="1"/>
    <m/>
    <b v="1"/>
    <b v="1"/>
    <n v="1"/>
    <m/>
    <n v="419"/>
    <n v="1897"/>
    <n v="5442"/>
    <n v="1"/>
    <n v="4"/>
    <n v="24"/>
    <n v="1"/>
    <b v="1"/>
    <m/>
    <m/>
    <m/>
    <m/>
    <m/>
    <m/>
    <m/>
    <m/>
    <m/>
    <m/>
    <m/>
    <m/>
    <m/>
    <m/>
    <m/>
    <s v="DDM COMMUNICATIONS: CAR 4 (DDM 4000) - ADAM"/>
    <s v="FDM MOVE5000"/>
    <s v="PINPAD FROZEN"/>
    <s v="FROZEN ON PROCESSING"/>
    <s v="COMPLETE"/>
    <s v="4 - SIGNIFICANT"/>
    <s v="FSP ONSITE"/>
    <s v="0 KEONG RD"/>
    <s v=" "/>
    <s v="ALBANY CREEK"/>
    <s v="Fri 22/11/2019 18:24"/>
    <s v="Thu 21/11/2019 09:34"/>
    <s v="Thu 21/11/2019 13:35"/>
    <x v="324"/>
    <d v="2019-11-21T13:35:00"/>
    <m/>
    <d v="2019-11-21T13:35:00"/>
    <d v="2019-11-21T12:49:00"/>
    <d v="2019-11-21T13:12:00"/>
    <s v="EMAIL"/>
    <s v="DDM461@BIGPOND.NET.AU"/>
    <s v="ADAM DANIELS"/>
    <b v="1"/>
    <s v="0403163505"/>
    <s v="METRO"/>
    <m/>
    <m/>
    <n v="-27.353572799999998"/>
    <n v="152.97622050000001"/>
    <s v="&lt;21&gt;&lt;/21&gt;&lt;83&gt;&lt;/83&gt;&lt;130&gt;&lt;/130&gt;"/>
    <s v="MOVE5000"/>
    <n v="1"/>
    <n v="0"/>
  </r>
  <r>
    <s v="20191115714"/>
    <x v="0"/>
    <s v="50633982"/>
    <s v="01"/>
    <s v="42298585454601"/>
    <s v="50633982"/>
    <x v="105"/>
    <x v="0"/>
    <b v="0"/>
    <s v="FREECHOICE COOMERA CITY CENTRE"/>
    <s v="4209"/>
    <x v="249"/>
    <m/>
    <s v="0755028971"/>
    <s v="F6"/>
    <m/>
    <m/>
    <m/>
    <n v="8005"/>
    <n v="320"/>
    <n v="8005"/>
    <n v="8005"/>
    <s v="Thursday "/>
    <m/>
    <s v="INSTALLED MOVE5000INT 19/02/2019 JOB[3062796]"/>
    <m/>
    <b v="0"/>
    <m/>
    <s v="NEW"/>
    <s v="QLD"/>
    <m/>
    <d v="2019-11-21T10:18:18"/>
    <d v="2019-11-21T09:44:58"/>
    <d v="2019-11-21T10:30:36"/>
    <d v="2019-11-21T13:45:00"/>
    <n v="-60"/>
    <m/>
    <m/>
    <m/>
    <m/>
    <m/>
    <m/>
    <m/>
    <m/>
    <m/>
    <m/>
    <d v="2019-11-21T10:31:03"/>
    <m/>
    <b v="0"/>
    <b v="1"/>
    <m/>
    <b v="1"/>
    <m/>
    <m/>
    <m/>
    <b v="1"/>
    <m/>
    <b v="1"/>
    <m/>
    <b v="1"/>
    <b v="1"/>
    <m/>
    <m/>
    <n v="420"/>
    <n v="1555"/>
    <n v="1516"/>
    <n v="1"/>
    <n v="4"/>
    <n v="2"/>
    <n v="1"/>
    <b v="1"/>
    <m/>
    <m/>
    <m/>
    <m/>
    <m/>
    <m/>
    <m/>
    <m/>
    <m/>
    <m/>
    <m/>
    <m/>
    <m/>
    <m/>
    <m/>
    <m/>
    <s v="FDM MOVE5000INT"/>
    <s v="PIN PAD"/>
    <s v="PRINTER"/>
    <s v="COMPLETE"/>
    <s v="4 - SIGNIFICANT"/>
    <s v="ASSIGNED"/>
    <s v="1 COMMERCIAL ST"/>
    <s v=" "/>
    <s v="UPPER COOMERA"/>
    <s v="Fri 22/11/2019 18:24"/>
    <s v="Thu 21/11/2019 09:44"/>
    <s v="Thu 21/11/2019 13:45"/>
    <x v="325"/>
    <m/>
    <m/>
    <m/>
    <m/>
    <m/>
    <s v="EMAIL"/>
    <s v="SERVICEDESK@KEYCORP.NET"/>
    <s v="LUKE"/>
    <b v="0"/>
    <m/>
    <s v="METRO"/>
    <m/>
    <m/>
    <n v="-27.849900300000002"/>
    <n v="153.30111779999999"/>
    <s v="&lt;21/&gt;&lt;83/&gt;&lt;38/&gt;&lt;71/&gt;&lt;40/&gt;&lt;41/&gt;&lt;68/&gt;&lt;46/&gt;&lt;72/&gt;&lt;73/&gt;&lt;74/&gt;&lt;75/&gt;&lt;76/&gt;&lt;77/&gt;&lt;58/&gt;&lt;59/&gt;&lt;60/&gt;&lt;61/&gt;&lt;62/&gt;&lt;63/&gt;&lt;64/&gt;&lt;65/&gt;&lt;66/&gt;"/>
    <s v="MOVE5000INT"/>
    <n v="0"/>
    <n v="0"/>
  </r>
  <r>
    <s v="20191115723"/>
    <x v="0"/>
    <s v="50623705"/>
    <s v="01"/>
    <s v="42298585365922"/>
    <s v="50623705"/>
    <x v="106"/>
    <x v="0"/>
    <b v="0"/>
    <s v="XIN CHAO NAILS PTY LTD"/>
    <s v="4740"/>
    <x v="250"/>
    <m/>
    <s v="0408791583"/>
    <s v="XM"/>
    <m/>
    <m/>
    <m/>
    <n v="8002"/>
    <n v="320"/>
    <n v="8002"/>
    <n v="8002"/>
    <s v="Thursday 08:30-17:00"/>
    <m/>
    <s v="INSTALLED T103PMOBILE 19/08/2015 JOB[2172441]"/>
    <m/>
    <b v="0"/>
    <m/>
    <s v="NEW"/>
    <s v="QLD"/>
    <m/>
    <d v="2019-11-21T09:48:16"/>
    <d v="2019-11-21T09:47:54"/>
    <d v="2019-11-21T09:57:24"/>
    <d v="2019-11-22T09:50:00"/>
    <n v="-60"/>
    <m/>
    <m/>
    <m/>
    <m/>
    <m/>
    <m/>
    <m/>
    <m/>
    <m/>
    <m/>
    <d v="2019-11-21T09:57:43"/>
    <m/>
    <b v="0"/>
    <b v="1"/>
    <m/>
    <b v="1"/>
    <m/>
    <m/>
    <m/>
    <b v="1"/>
    <m/>
    <b v="1"/>
    <m/>
    <b v="1"/>
    <b v="1"/>
    <m/>
    <m/>
    <n v="354"/>
    <n v="1456"/>
    <n v="4589"/>
    <n v="1"/>
    <n v="4"/>
    <n v="2"/>
    <n v="3"/>
    <b v="1"/>
    <m/>
    <m/>
    <m/>
    <m/>
    <m/>
    <m/>
    <m/>
    <m/>
    <m/>
    <m/>
    <m/>
    <m/>
    <m/>
    <m/>
    <m/>
    <m/>
    <s v="T103PMOBILE"/>
    <s v="2 FD COMMUNICATIONS"/>
    <s v="WiFi SETUP"/>
    <s v="COMPLETE"/>
    <s v="4 - SIGNIFICANT"/>
    <s v="ASSIGNED"/>
    <s v="SHOP C 2 PARKSIDE SHOPPING PLAZA BRIDGE RD"/>
    <s v=" "/>
    <s v="MACKAY"/>
    <s v="Fri 22/11/2019 18:24"/>
    <s v="Thu 21/11/2019 09:47"/>
    <s v="Fri 22/11/2019 09:50"/>
    <x v="326"/>
    <m/>
    <m/>
    <m/>
    <m/>
    <m/>
    <s v="EMAIL"/>
    <s v="SERVICEDESK@KEYCORP.NET"/>
    <s v="LUKE"/>
    <b v="0"/>
    <m/>
    <s v="PROVINCIAL"/>
    <m/>
    <m/>
    <n v="-21.158196100000001"/>
    <n v="149.17132899999999"/>
    <s v="&lt;21&gt;&lt;/21&gt;&lt;83&gt;18582&lt;/83&gt;"/>
    <s v="T103PMOBILE"/>
    <n v="0"/>
    <n v="0"/>
  </r>
  <r>
    <s v="20191115726"/>
    <x v="0"/>
    <s v="50638047"/>
    <s v="01"/>
    <s v="42298585487700"/>
    <s v="50638047"/>
    <x v="27"/>
    <x v="0"/>
    <b v="0"/>
    <s v="SANDWICH CHEFS"/>
    <s v="2650"/>
    <x v="70"/>
    <m/>
    <s v="0488936397"/>
    <s v="F7"/>
    <m/>
    <m/>
    <m/>
    <n v="8004"/>
    <n v="320"/>
    <n v="8004"/>
    <n v="1389"/>
    <s v="Thursday "/>
    <m/>
    <s v="INSTALLED MOVE5000POS 28/10/2019 JOB[3217190]"/>
    <m/>
    <b v="0"/>
    <m/>
    <s v="NEW"/>
    <s v="NSW"/>
    <m/>
    <d v="2019-11-21T09:50:17"/>
    <d v="2019-11-21T09:49:55"/>
    <d v="2019-11-21T10:14:22"/>
    <d v="2019-11-24T09:50:00"/>
    <n v="0"/>
    <m/>
    <m/>
    <m/>
    <m/>
    <m/>
    <m/>
    <m/>
    <m/>
    <m/>
    <m/>
    <d v="2019-11-21T11:28:50"/>
    <m/>
    <b v="0"/>
    <b v="1"/>
    <m/>
    <b v="1"/>
    <m/>
    <m/>
    <m/>
    <b v="1"/>
    <m/>
    <b v="1"/>
    <m/>
    <b v="1"/>
    <b v="1"/>
    <m/>
    <m/>
    <n v="441"/>
    <n v="1555"/>
    <n v="5370"/>
    <n v="1"/>
    <n v="4"/>
    <n v="2"/>
    <n v="4"/>
    <b v="1"/>
    <m/>
    <m/>
    <m/>
    <m/>
    <m/>
    <m/>
    <m/>
    <m/>
    <m/>
    <m/>
    <m/>
    <m/>
    <m/>
    <m/>
    <m/>
    <m/>
    <s v="FDM MOVE5000 POSGATE"/>
    <s v="PIN PAD"/>
    <s v="STUCK TRANSACTION"/>
    <s v="COMPLETE"/>
    <s v="4 - SIGNIFICANT"/>
    <s v="ASSIGNED"/>
    <s v="SHOP 38 / 87 BAYLIS ST"/>
    <s v=" "/>
    <s v="WAGGA WAGGA"/>
    <s v="Fri 22/11/2019 18:24"/>
    <s v="Thu 21/11/2019 09:49"/>
    <s v="Sun 24/11/2019 09:50"/>
    <x v="327"/>
    <m/>
    <m/>
    <m/>
    <m/>
    <m/>
    <s v="EMAIL"/>
    <s v="SERVICEDESK@KEYCORP.NET"/>
    <s v="LUKE"/>
    <b v="0"/>
    <m/>
    <s v="REMOTE"/>
    <m/>
    <m/>
    <n v="-35.115105300000003"/>
    <n v="147.3701792"/>
    <s v="&lt;21&gt;&lt;/21&gt;&lt;83&gt;&lt;/83&gt;&lt;130&gt;&lt;/130&gt;&lt;38&gt;&lt;/38&gt;&lt;71&gt;&lt;/71&gt;&lt;40&gt;&lt;/40&gt;&lt;41&gt;&lt;/41&gt;&lt;68&gt;&lt;/68&gt;&lt;46&gt;&lt;/46&gt;&lt;72&gt;&lt;/72&gt;&lt;73&gt;&lt;/73&gt;&lt;74&gt;&lt;/74&gt;&lt;75&gt;&lt;/75&gt;&lt;76&gt;&lt;/76&gt;&lt;77&gt;&lt;/77&gt;&lt;58&gt;&lt;/58&gt;&lt;59&gt;&lt;/59&gt;&lt;60&gt;&lt;/60&gt;&lt;61&gt;&lt;/61&gt;&lt;62&gt;&lt;/62&gt;&lt;63&gt;&lt;/63&gt;&lt;64&gt;&lt;/64&gt;&lt;65&gt;&lt;/65&gt;&lt;66&gt;&lt;/66&gt;"/>
    <s v="MOVE5000POS"/>
    <n v="0"/>
    <n v="0"/>
  </r>
  <r>
    <s v="20191115736"/>
    <x v="0"/>
    <s v="50635356"/>
    <s v="01"/>
    <s v="42298585465474"/>
    <s v="50635356"/>
    <x v="107"/>
    <x v="0"/>
    <b v="0"/>
    <s v="ALL BUTTS AND GIFTS"/>
    <s v="4161"/>
    <x v="251"/>
    <m/>
    <s v="0401000426"/>
    <s v="F5"/>
    <m/>
    <m/>
    <m/>
    <n v="8003"/>
    <n v="4003"/>
    <n v="8003"/>
    <n v="1366"/>
    <s v="Thursday "/>
    <m/>
    <s v="INSTALLED MOVE5000 01/05/2019 JOB[3106980]"/>
    <m/>
    <b v="0"/>
    <m/>
    <s v="NEW"/>
    <s v="QLD"/>
    <m/>
    <d v="2019-11-21T10:01:18"/>
    <d v="2019-11-21T10:01:14"/>
    <d v="2019-11-21T10:09:51"/>
    <d v="2019-11-21T14:05:00"/>
    <n v="-60"/>
    <d v="2019-11-21T14:05:00"/>
    <n v="-60"/>
    <m/>
    <m/>
    <d v="2019-11-21T14:05:00"/>
    <n v="-60"/>
    <d v="2019-11-21T11:40:00"/>
    <n v="-60"/>
    <d v="2019-11-21T12:20:00"/>
    <n v="-60"/>
    <d v="2019-11-21T11:40:08"/>
    <m/>
    <b v="0"/>
    <b v="1"/>
    <m/>
    <b v="1"/>
    <m/>
    <m/>
    <m/>
    <b v="1"/>
    <m/>
    <b v="1"/>
    <m/>
    <b v="1"/>
    <b v="1"/>
    <m/>
    <m/>
    <n v="419"/>
    <n v="1897"/>
    <n v="5440"/>
    <n v="2"/>
    <n v="4"/>
    <n v="24"/>
    <n v="1"/>
    <b v="1"/>
    <m/>
    <m/>
    <m/>
    <m/>
    <m/>
    <m/>
    <m/>
    <m/>
    <m/>
    <m/>
    <m/>
    <m/>
    <m/>
    <m/>
    <n v="2"/>
    <s v="DDM COMMUNICATIONS: CAR 3  - PAUL"/>
    <s v="FDM MOVE5000"/>
    <s v="PINPAD FROZEN"/>
    <s v="FROZEN ON REGISTERED TO NAB"/>
    <s v="FAILED"/>
    <s v="4 - SIGNIFICANT"/>
    <s v="FSP ONSITE"/>
    <s v="SHOP 29 71 CAMBRIDGE DR"/>
    <s v="ALEXANDRA HILLS SHOPPING CENTRE"/>
    <s v="ALEXANDRA HILLS"/>
    <s v="Fri 22/11/2019 18:24"/>
    <s v="Thu 21/11/2019 10:01"/>
    <s v="Thu 21/11/2019 14:05"/>
    <x v="328"/>
    <d v="2019-11-21T13:05:00"/>
    <m/>
    <d v="2019-11-21T13:05:00"/>
    <d v="2019-11-21T10:40:00"/>
    <d v="2019-11-21T11:20:00"/>
    <s v="EMAIL"/>
    <s v="DDM461@BIGPOND.NET.AU"/>
    <m/>
    <b v="1"/>
    <s v="0422631201"/>
    <s v="METRO"/>
    <m/>
    <m/>
    <n v="-27.5241151"/>
    <n v="153.22153170000001"/>
    <s v="&lt;21&gt;&lt;/21&gt;&lt;83&gt;&lt;/83&gt;"/>
    <s v="MOVE5000"/>
    <n v="1"/>
    <n v="0"/>
  </r>
  <r>
    <s v="20191115742"/>
    <x v="0"/>
    <s v="99400"/>
    <s v="01"/>
    <s v="DEFAULT"/>
    <s v="99400"/>
    <x v="2"/>
    <x v="0"/>
    <b v="0"/>
    <s v="INGENICO INTERNATIONAL "/>
    <s v="2085"/>
    <x v="3"/>
    <m/>
    <s v="02 9997 0930"/>
    <s v="FD"/>
    <m/>
    <m/>
    <m/>
    <n v="8011"/>
    <n v="320"/>
    <n v="8011"/>
    <n v="8011"/>
    <s v="Thursday 09:00-17:30"/>
    <m/>
    <s v="INSTALLED VX570 08/08/2009 JOB[1043076]"/>
    <m/>
    <b v="0"/>
    <m/>
    <s v="NEW"/>
    <s v="NSW"/>
    <m/>
    <d v="2019-11-21T10:06:32"/>
    <d v="2019-11-21T10:04:59"/>
    <d v="2019-11-21T10:07:15"/>
    <d v="2019-11-21T14:05:00"/>
    <n v="0"/>
    <m/>
    <m/>
    <m/>
    <m/>
    <m/>
    <m/>
    <m/>
    <m/>
    <m/>
    <m/>
    <d v="2019-11-21T10:07:29"/>
    <m/>
    <b v="0"/>
    <b v="1"/>
    <m/>
    <b v="1"/>
    <m/>
    <m/>
    <m/>
    <b v="1"/>
    <m/>
    <b v="1"/>
    <m/>
    <b v="1"/>
    <b v="1"/>
    <m/>
    <m/>
    <n v="212"/>
    <n v="1900"/>
    <n v="5454"/>
    <n v="1"/>
    <n v="4"/>
    <n v="2"/>
    <n v="1"/>
    <b v="1"/>
    <m/>
    <m/>
    <m/>
    <m/>
    <m/>
    <m/>
    <m/>
    <m/>
    <m/>
    <m/>
    <m/>
    <m/>
    <m/>
    <m/>
    <m/>
    <m/>
    <s v="VX570"/>
    <s v="BOQ MERCHANT"/>
    <s v="BOQ MERCHANT"/>
    <s v="COMPLETE"/>
    <s v="4 - SIGNIFICANT"/>
    <s v="ASSIGNED"/>
    <s v="SUITE 1/3 MINNA CLOSE "/>
    <m/>
    <s v="BELROSE "/>
    <s v="Fri 22/11/2019 18:24"/>
    <s v="Thu 21/11/2019 10:04"/>
    <s v="Thu 21/11/2019 14:05"/>
    <x v="329"/>
    <m/>
    <m/>
    <m/>
    <m/>
    <m/>
    <s v="EMAIL"/>
    <s v="SERVICEDESK@KEYCORP.NET"/>
    <s v="LUKE"/>
    <b v="0"/>
    <m/>
    <s v="METRO"/>
    <m/>
    <m/>
    <n v="-33.703378299999997"/>
    <n v="151.2086505"/>
    <s v="&lt;21&gt;&lt;/21&gt;&lt;83&gt;&lt;/83&gt;&lt;130&gt;&lt;/130&gt;"/>
    <s v="MISC"/>
    <n v="0"/>
    <n v="0"/>
  </r>
  <r>
    <s v="20191115751"/>
    <x v="0"/>
    <s v="99400"/>
    <s v="01"/>
    <s v="DEFAULT"/>
    <s v="99400"/>
    <x v="8"/>
    <x v="1"/>
    <b v="0"/>
    <s v="INGENICO INTERNATIONAL "/>
    <s v="2085"/>
    <x v="3"/>
    <m/>
    <s v="02 9997 0930"/>
    <s v="FD"/>
    <m/>
    <m/>
    <m/>
    <n v="8001"/>
    <n v="320"/>
    <n v="8001"/>
    <n v="8001"/>
    <m/>
    <s v="HANGUPCALL"/>
    <m/>
    <m/>
    <b v="0"/>
    <m/>
    <s v="NEW"/>
    <s v="NSW"/>
    <m/>
    <d v="2019-11-21T10:08:35"/>
    <d v="2019-11-21T10:08:35"/>
    <d v="2019-11-21T10:08:35"/>
    <m/>
    <m/>
    <m/>
    <m/>
    <m/>
    <m/>
    <m/>
    <m/>
    <d v="2019-11-21T10:08:35"/>
    <n v="0"/>
    <d v="2019-11-21T10:08:35"/>
    <n v="0"/>
    <d v="2019-11-21T10:08:35"/>
    <m/>
    <b v="0"/>
    <b v="1"/>
    <m/>
    <b v="1"/>
    <m/>
    <m/>
    <m/>
    <b v="1"/>
    <m/>
    <b v="0"/>
    <m/>
    <b v="0"/>
    <b v="1"/>
    <m/>
    <m/>
    <n v="196"/>
    <n v="1235"/>
    <n v="3576"/>
    <n v="1"/>
    <n v="4"/>
    <n v="1"/>
    <n v="1"/>
    <b v="1"/>
    <m/>
    <m/>
    <m/>
    <m/>
    <m/>
    <m/>
    <m/>
    <m/>
    <m/>
    <m/>
    <m/>
    <m/>
    <m/>
    <m/>
    <m/>
    <m/>
    <s v="HANG UP"/>
    <s v="HANG UP."/>
    <s v="HANG UP."/>
    <s v="COMPLETE"/>
    <s v="4 - SIGNIFICANT"/>
    <s v="NEW"/>
    <s v="SUITE 1/3 MINNA CLOSE "/>
    <m/>
    <s v="BELROSE "/>
    <s v="Fri 22/11/2019 18:24"/>
    <s v="Thu 21/11/2019 10:08"/>
    <m/>
    <x v="14"/>
    <m/>
    <m/>
    <m/>
    <d v="2019-11-21T10:08:35"/>
    <d v="2019-11-21T10:08:35"/>
    <s v="EMAIL"/>
    <s v="SERVICEDESK@KEYCORP.NET"/>
    <s v="LUKE"/>
    <b v="0"/>
    <m/>
    <s v="METRO"/>
    <m/>
    <m/>
    <n v="-33.703378299999997"/>
    <n v="151.2086505"/>
    <s v="&lt;21&gt;&lt;/21&gt;&lt;83&gt;&lt;/83&gt;&lt;130&gt;&lt;/130&gt;"/>
    <s v="MISC"/>
    <n v="0"/>
    <n v="0"/>
  </r>
  <r>
    <s v="20191115794"/>
    <x v="0"/>
    <s v="25281700"/>
    <s v="01"/>
    <s v="42298585278596"/>
    <s v="25281700"/>
    <x v="2"/>
    <x v="0"/>
    <b v="0"/>
    <s v="MIDDLE HARBOUR YACHT CLUB"/>
    <s v="2088"/>
    <x v="252"/>
    <m/>
    <s v="0299691244"/>
    <s v="XI"/>
    <m/>
    <m/>
    <m/>
    <n v="8010"/>
    <n v="2210"/>
    <n v="8010"/>
    <n v="1377"/>
    <s v="Thursday 08:00-16:00"/>
    <m/>
    <s v="INSTALLED XAC8006INT 13/12/2017 JOB[2815851]"/>
    <m/>
    <b v="0"/>
    <m/>
    <s v="NEW"/>
    <s v="NSW"/>
    <m/>
    <d v="2019-11-21T10:30:41"/>
    <d v="2019-11-21T10:30:17"/>
    <d v="2019-11-21T10:37:00"/>
    <d v="2019-11-21T14:30:00"/>
    <n v="0"/>
    <d v="2019-11-21T14:30:00"/>
    <n v="0"/>
    <m/>
    <m/>
    <d v="2019-11-21T14:30:00"/>
    <n v="0"/>
    <d v="2019-11-21T11:58:00"/>
    <n v="0"/>
    <d v="2019-11-21T12:16:00"/>
    <n v="0"/>
    <d v="2019-11-21T12:20:23"/>
    <m/>
    <b v="0"/>
    <b v="1"/>
    <m/>
    <b v="1"/>
    <m/>
    <m/>
    <m/>
    <b v="1"/>
    <m/>
    <b v="1"/>
    <m/>
    <b v="1"/>
    <b v="1"/>
    <m/>
    <m/>
    <n v="379"/>
    <n v="1455"/>
    <n v="4172"/>
    <n v="3"/>
    <n v="4"/>
    <n v="6"/>
    <n v="1"/>
    <b v="0"/>
    <m/>
    <m/>
    <m/>
    <m/>
    <m/>
    <m/>
    <m/>
    <m/>
    <m/>
    <m/>
    <m/>
    <m/>
    <m/>
    <m/>
    <n v="15"/>
    <s v="PROCOM SYDNEY: DENIZ TOKGOZ"/>
    <s v="XAC8006INT"/>
    <s v="1 FD HARDWARE"/>
    <s v="TERMINAL - DEAD"/>
    <s v="CANCELLED"/>
    <s v="4 - SIGNIFICANT"/>
    <s v="PDA EXCEPTION"/>
    <s v="LOWER PARRIWI RD THE SPIT"/>
    <s v=" "/>
    <s v="MOSMAN"/>
    <s v="Fri 22/11/2019 18:24"/>
    <s v="Thu 21/11/2019 10:30"/>
    <s v="Thu 21/11/2019 14:30"/>
    <x v="330"/>
    <d v="2019-11-21T14:30:00"/>
    <m/>
    <d v="2019-11-21T14:30:00"/>
    <d v="2019-11-21T11:58:00"/>
    <d v="2019-11-21T12:16:00"/>
    <s v="EMAIL"/>
    <s v="SYDNEY@PROCOM.NET.AU"/>
    <s v="DENIZ TOKGOZ"/>
    <b v="1"/>
    <s v="0404577939"/>
    <s v="METRO"/>
    <m/>
    <m/>
    <n v="-33.807276000000002"/>
    <n v="151.247829"/>
    <s v="&lt;21&gt;&lt;/21&gt;&lt;83&gt;30602&lt;/83&gt;&lt;38&gt;&lt;/38&gt;&lt;71&gt;&lt;/71&gt;&lt;40&gt;&lt;/40&gt;&lt;41&gt;&lt;/41&gt;&lt;68&gt;&lt;/68&gt;&lt;46&gt;&lt;/46&gt;&lt;72&gt;&lt;/72&gt;&lt;73&gt;&lt;/73&gt;&lt;74&gt;&lt;/74&gt;&lt;75&gt;&lt;/75&gt;&lt;76&gt;&lt;/76&gt;&lt;77&gt;&lt;/77&gt;&lt;58&gt;&lt;/58&gt;&lt;59&gt;&lt;/59&gt;&lt;60&gt;&lt;/60&gt;&lt;61&gt;&lt;/61&gt;&lt;62&gt;&lt;/62&gt;&lt;63&gt;&lt;/63&gt;&lt;64&gt;&lt;/64&gt;&lt;65&gt;&lt;/65&gt;&lt;66&gt;&lt;/66&gt;"/>
    <s v="XAC8006INT"/>
    <n v="1"/>
    <n v="0"/>
  </r>
  <r>
    <s v="20191115796"/>
    <x v="0"/>
    <s v="99400"/>
    <s v="01"/>
    <s v="DEFAULT"/>
    <s v="99400"/>
    <x v="2"/>
    <x v="0"/>
    <b v="0"/>
    <s v="INGENICO INTERNATIONAL "/>
    <s v="2085"/>
    <x v="3"/>
    <m/>
    <s v="02 9997 0930"/>
    <s v="FD"/>
    <m/>
    <m/>
    <m/>
    <n v="8002"/>
    <n v="320"/>
    <n v="8002"/>
    <n v="8002"/>
    <s v="Thursday 09:00-17:30"/>
    <m/>
    <s v="INSTALLED VX570 08/08/2009 JOB[1043076]"/>
    <m/>
    <b v="0"/>
    <m/>
    <s v="NEW"/>
    <s v="NSW"/>
    <m/>
    <d v="2019-11-21T10:31:41"/>
    <d v="2019-11-21T10:31:35"/>
    <d v="2019-11-21T10:35:40"/>
    <d v="2019-11-21T14:35:00"/>
    <n v="0"/>
    <m/>
    <m/>
    <m/>
    <m/>
    <m/>
    <m/>
    <m/>
    <m/>
    <m/>
    <m/>
    <d v="2019-11-21T10:35:59"/>
    <m/>
    <b v="0"/>
    <b v="1"/>
    <m/>
    <b v="1"/>
    <m/>
    <m/>
    <m/>
    <b v="1"/>
    <m/>
    <b v="1"/>
    <m/>
    <b v="1"/>
    <b v="1"/>
    <m/>
    <m/>
    <n v="212"/>
    <n v="1459"/>
    <n v="4183"/>
    <n v="1"/>
    <n v="4"/>
    <n v="2"/>
    <n v="1"/>
    <b v="1"/>
    <m/>
    <m/>
    <m/>
    <m/>
    <m/>
    <m/>
    <m/>
    <m/>
    <m/>
    <m/>
    <m/>
    <m/>
    <m/>
    <m/>
    <m/>
    <m/>
    <s v="VX570"/>
    <s v="5 FD MISC"/>
    <s v="TRANSFER TO MERCHANT SERVICES"/>
    <s v="COMPLETE"/>
    <s v="4 - SIGNIFICANT"/>
    <s v="ASSIGNED"/>
    <s v="SUITE 1/3 MINNA CLOSE "/>
    <m/>
    <s v="BELROSE "/>
    <s v="Fri 22/11/2019 18:24"/>
    <s v="Thu 21/11/2019 10:31"/>
    <s v="Thu 21/11/2019 14:35"/>
    <x v="331"/>
    <m/>
    <m/>
    <m/>
    <m/>
    <m/>
    <s v="EMAIL"/>
    <s v="SERVICEDESK@KEYCORP.NET"/>
    <s v="LUKE"/>
    <b v="0"/>
    <m/>
    <s v="METRO"/>
    <m/>
    <m/>
    <n v="-33.703378299999997"/>
    <n v="151.2086505"/>
    <s v="&lt;21&gt;&lt;/21&gt;&lt;83&gt;&lt;/83&gt;&lt;130&gt;&lt;/130&gt;"/>
    <s v="MISC"/>
    <n v="0"/>
    <n v="0"/>
  </r>
  <r>
    <s v="20191115803"/>
    <x v="0"/>
    <s v="50631145"/>
    <s v="01"/>
    <s v="42298585428241"/>
    <s v="50631145"/>
    <x v="108"/>
    <x v="0"/>
    <b v="0"/>
    <s v="COOROY FISH N CHIPS"/>
    <s v="4563"/>
    <x v="253"/>
    <m/>
    <s v="0754720084"/>
    <s v="F5"/>
    <m/>
    <m/>
    <m/>
    <n v="8003"/>
    <n v="320"/>
    <n v="8003"/>
    <n v="8003"/>
    <s v="Thursday "/>
    <m/>
    <s v="INSTALLED MOVE5000 25/07/2018 JOB[2950179]"/>
    <m/>
    <b v="0"/>
    <m/>
    <s v="NEW"/>
    <s v="QLD"/>
    <m/>
    <d v="2019-11-21T10:35:50"/>
    <d v="2019-11-21T10:35:37"/>
    <d v="2019-11-21T10:42:14"/>
    <d v="2019-11-22T10:35:00"/>
    <n v="-60"/>
    <m/>
    <m/>
    <m/>
    <m/>
    <m/>
    <m/>
    <m/>
    <m/>
    <m/>
    <m/>
    <d v="2019-11-21T13:04:20"/>
    <m/>
    <b v="0"/>
    <b v="1"/>
    <m/>
    <b v="1"/>
    <m/>
    <m/>
    <m/>
    <b v="1"/>
    <m/>
    <b v="1"/>
    <m/>
    <b v="1"/>
    <b v="1"/>
    <m/>
    <m/>
    <n v="419"/>
    <n v="1250"/>
    <n v="3931"/>
    <n v="1"/>
    <n v="4"/>
    <n v="2"/>
    <n v="3"/>
    <b v="1"/>
    <m/>
    <m/>
    <m/>
    <m/>
    <m/>
    <m/>
    <m/>
    <m/>
    <m/>
    <m/>
    <m/>
    <m/>
    <m/>
    <m/>
    <m/>
    <m/>
    <s v="FDM MOVE5000"/>
    <s v="HOW DO I"/>
    <s v="SALE"/>
    <s v="COMPLETE"/>
    <s v="4 - SIGNIFICANT"/>
    <s v="ASSIGNED"/>
    <s v="5 1 DIAMOND ST"/>
    <s v=" "/>
    <s v="COOROY"/>
    <s v="Fri 22/11/2019 18:24"/>
    <s v="Thu 21/11/2019 10:35"/>
    <s v="Fri 22/11/2019 10:35"/>
    <x v="332"/>
    <m/>
    <m/>
    <m/>
    <m/>
    <m/>
    <s v="EMAIL"/>
    <s v="SERVICEDESK@KEYCORP.NET"/>
    <s v="LUKE"/>
    <b v="0"/>
    <m/>
    <s v="PROVINCIAL"/>
    <m/>
    <m/>
    <n v="-26.416381600000001"/>
    <n v="152.91183520000001"/>
    <s v="&lt;21&gt;&lt;/21&gt;&lt;83&gt;&lt;/83&gt;"/>
    <s v="MOVE5000"/>
    <n v="0"/>
    <n v="0"/>
  </r>
  <r>
    <s v="20191115837"/>
    <x v="0"/>
    <s v="99400"/>
    <s v="01"/>
    <s v="DEFAULT"/>
    <s v="99400"/>
    <x v="8"/>
    <x v="1"/>
    <b v="0"/>
    <s v="INGENICO INTERNATIONAL "/>
    <s v="2085"/>
    <x v="3"/>
    <m/>
    <s v="02 9997 0930"/>
    <s v="FD"/>
    <m/>
    <m/>
    <m/>
    <n v="8002"/>
    <n v="320"/>
    <n v="8002"/>
    <n v="8002"/>
    <m/>
    <s v="HANGUPCALL"/>
    <m/>
    <m/>
    <b v="0"/>
    <m/>
    <s v="NEW"/>
    <s v="NSW"/>
    <m/>
    <d v="2019-11-21T10:51:09"/>
    <d v="2019-11-21T10:51:09"/>
    <d v="2019-11-21T10:51:09"/>
    <m/>
    <m/>
    <m/>
    <m/>
    <m/>
    <m/>
    <m/>
    <m/>
    <d v="2019-11-21T10:51:09"/>
    <n v="0"/>
    <d v="2019-11-21T10:51:09"/>
    <n v="0"/>
    <d v="2019-11-21T10:51:09"/>
    <m/>
    <b v="0"/>
    <b v="1"/>
    <m/>
    <b v="1"/>
    <m/>
    <m/>
    <m/>
    <b v="1"/>
    <m/>
    <b v="0"/>
    <m/>
    <b v="0"/>
    <b v="1"/>
    <m/>
    <m/>
    <n v="196"/>
    <n v="1235"/>
    <n v="3576"/>
    <n v="1"/>
    <n v="4"/>
    <n v="1"/>
    <n v="1"/>
    <b v="1"/>
    <m/>
    <m/>
    <m/>
    <m/>
    <m/>
    <m/>
    <m/>
    <m/>
    <m/>
    <m/>
    <m/>
    <m/>
    <m/>
    <m/>
    <m/>
    <m/>
    <s v="HANG UP"/>
    <s v="HANG UP."/>
    <s v="HANG UP."/>
    <s v="COMPLETE"/>
    <s v="4 - SIGNIFICANT"/>
    <s v="NEW"/>
    <s v="SUITE 1/3 MINNA CLOSE "/>
    <m/>
    <s v="BELROSE "/>
    <s v="Fri 22/11/2019 18:24"/>
    <s v="Thu 21/11/2019 10:51"/>
    <m/>
    <x v="14"/>
    <m/>
    <m/>
    <m/>
    <d v="2019-11-21T10:51:09"/>
    <d v="2019-11-21T10:51:09"/>
    <s v="EMAIL"/>
    <s v="SERVICEDESK@KEYCORP.NET"/>
    <s v="LUKE"/>
    <b v="0"/>
    <m/>
    <s v="METRO"/>
    <m/>
    <m/>
    <n v="-33.703378299999997"/>
    <n v="151.2086505"/>
    <s v="&lt;21&gt;&lt;/21&gt;&lt;83&gt;&lt;/83&gt;&lt;130&gt;&lt;/130&gt;"/>
    <s v="MISC"/>
    <n v="0"/>
    <n v="0"/>
  </r>
  <r>
    <s v="20191115839"/>
    <x v="0"/>
    <s v="50638076"/>
    <s v="01"/>
    <s v="42298585488021"/>
    <s v="50638076"/>
    <x v="24"/>
    <x v="0"/>
    <b v="0"/>
    <s v="QUEST MOONEE VALLEY"/>
    <s v="3039"/>
    <x v="246"/>
    <m/>
    <s v="0450241749"/>
    <s v="F5"/>
    <m/>
    <m/>
    <m/>
    <n v="8010"/>
    <n v="320"/>
    <n v="8010"/>
    <n v="8010"/>
    <s v="Thursday "/>
    <m/>
    <s v="INSTALLED MOVE5000 12/11/2019 JOB[3217748]"/>
    <m/>
    <b v="0"/>
    <m/>
    <s v="NEW"/>
    <s v="VIC"/>
    <m/>
    <d v="2019-11-21T10:52:07"/>
    <d v="2019-11-21T10:51:47"/>
    <d v="2019-11-21T11:20:02"/>
    <d v="2019-11-21T14:55:00"/>
    <n v="0"/>
    <m/>
    <m/>
    <m/>
    <m/>
    <m/>
    <m/>
    <m/>
    <m/>
    <m/>
    <m/>
    <d v="2019-11-21T11:20:25"/>
    <m/>
    <b v="0"/>
    <b v="1"/>
    <m/>
    <b v="1"/>
    <m/>
    <m/>
    <m/>
    <b v="1"/>
    <m/>
    <b v="1"/>
    <m/>
    <b v="1"/>
    <b v="1"/>
    <m/>
    <m/>
    <n v="419"/>
    <n v="1250"/>
    <n v="4150"/>
    <n v="1"/>
    <n v="4"/>
    <n v="2"/>
    <n v="1"/>
    <b v="1"/>
    <m/>
    <m/>
    <m/>
    <m/>
    <m/>
    <m/>
    <m/>
    <m/>
    <m/>
    <m/>
    <m/>
    <m/>
    <m/>
    <m/>
    <m/>
    <m/>
    <s v="FDM MOVE5000"/>
    <s v="HOW DO I"/>
    <s v="MOTO"/>
    <s v="COMPLETE"/>
    <s v="4 - SIGNIFICANT"/>
    <s v="ASSIGNED"/>
    <s v="1 MCPHERSON ST"/>
    <s v=" "/>
    <s v="MOONEE PONDS"/>
    <s v="Fri 22/11/2019 18:24"/>
    <s v="Thu 21/11/2019 10:51"/>
    <s v="Thu 21/11/2019 14:55"/>
    <x v="333"/>
    <m/>
    <m/>
    <m/>
    <m/>
    <m/>
    <s v="EMAIL"/>
    <s v="SERVICEDESK@KEYCORP.NET"/>
    <s v="LUKE"/>
    <b v="0"/>
    <m/>
    <s v="METRO"/>
    <m/>
    <m/>
    <n v="-37.765823300000001"/>
    <n v="144.92698849999999"/>
    <s v="&lt;21&gt;&lt;/21&gt;&lt;83&gt;&lt;/83&gt;&lt;130&gt;&lt;/130&gt;"/>
    <s v="MOVE5000"/>
    <n v="0"/>
    <n v="0"/>
  </r>
  <r>
    <s v="20191115840"/>
    <x v="0"/>
    <s v="50638122"/>
    <s v="01"/>
    <s v="42298585488799"/>
    <s v="50638122"/>
    <x v="83"/>
    <x v="0"/>
    <b v="0"/>
    <s v="AJP INDUSTRIAL SUPPLIES"/>
    <s v="4818"/>
    <x v="187"/>
    <m/>
    <s v="0749985299"/>
    <s v="F5"/>
    <m/>
    <m/>
    <m/>
    <n v="8003"/>
    <n v="320"/>
    <n v="8003"/>
    <n v="8003"/>
    <s v="Thursday "/>
    <m/>
    <s v="INSTALLED MOVE5000 08/11/2019 JOB[3224819]"/>
    <m/>
    <b v="0"/>
    <m/>
    <s v="NEW"/>
    <s v="QLD"/>
    <m/>
    <d v="2019-11-21T10:52:06"/>
    <d v="2019-11-21T10:52:01"/>
    <d v="2019-11-21T10:58:57"/>
    <d v="2019-11-22T10:55:00"/>
    <n v="-60"/>
    <m/>
    <m/>
    <m/>
    <m/>
    <m/>
    <m/>
    <m/>
    <m/>
    <m/>
    <m/>
    <d v="2019-11-21T13:04:04"/>
    <m/>
    <b v="0"/>
    <b v="1"/>
    <m/>
    <b v="1"/>
    <m/>
    <m/>
    <m/>
    <b v="1"/>
    <m/>
    <b v="1"/>
    <m/>
    <b v="1"/>
    <b v="1"/>
    <m/>
    <m/>
    <n v="419"/>
    <n v="1250"/>
    <n v="4150"/>
    <n v="1"/>
    <n v="4"/>
    <n v="2"/>
    <n v="3"/>
    <b v="1"/>
    <m/>
    <m/>
    <m/>
    <m/>
    <m/>
    <m/>
    <m/>
    <m/>
    <m/>
    <m/>
    <m/>
    <m/>
    <m/>
    <m/>
    <m/>
    <m/>
    <s v="FDM MOVE5000"/>
    <s v="HOW DO I"/>
    <s v="MOTO"/>
    <s v="COMPLETE"/>
    <s v="4 - SIGNIFICANT"/>
    <s v="ASSIGNED"/>
    <s v="911-917 INGHAM RD"/>
    <s v=" "/>
    <s v="BOHLE"/>
    <s v="Fri 22/11/2019 18:24"/>
    <s v="Thu 21/11/2019 10:52"/>
    <s v="Fri 22/11/2019 10:55"/>
    <x v="334"/>
    <m/>
    <m/>
    <m/>
    <m/>
    <m/>
    <s v="EMAIL"/>
    <s v="SERVICEDESK@KEYCORP.NET"/>
    <s v="LUKE"/>
    <b v="0"/>
    <m/>
    <s v="PROVINCIAL"/>
    <m/>
    <m/>
    <n v="-19.261439299999999"/>
    <n v="146.71349380000001"/>
    <s v="&lt;21&gt;&lt;/21&gt;&lt;83&gt;&lt;/83&gt;&lt;130&gt;&lt;/130&gt;"/>
    <s v="MOVE5000"/>
    <n v="0"/>
    <n v="0"/>
  </r>
  <r>
    <s v="20191115844"/>
    <x v="0"/>
    <s v="50628987"/>
    <s v="01"/>
    <s v="42298585411262"/>
    <s v="50628987"/>
    <x v="109"/>
    <x v="0"/>
    <b v="0"/>
    <s v="PATTEMORES MEATS PTY LTD"/>
    <s v="4161"/>
    <x v="254"/>
    <m/>
    <s v="0408885246"/>
    <s v="F6"/>
    <m/>
    <m/>
    <m/>
    <n v="8002"/>
    <n v="320"/>
    <n v="8002"/>
    <n v="8002"/>
    <s v="Thursday "/>
    <m/>
    <s v="INSTALLED MOVE5000INT 31/01/2018 JOB[2841680]"/>
    <m/>
    <b v="0"/>
    <m/>
    <s v="NEW"/>
    <s v="QLD"/>
    <m/>
    <d v="2019-11-21T10:53:56"/>
    <d v="2019-11-21T10:53:24"/>
    <d v="2019-11-21T11:14:09"/>
    <d v="2019-11-21T14:55:00"/>
    <n v="-60"/>
    <m/>
    <m/>
    <m/>
    <m/>
    <m/>
    <m/>
    <m/>
    <m/>
    <m/>
    <m/>
    <d v="2019-11-21T11:14:33"/>
    <m/>
    <b v="0"/>
    <b v="1"/>
    <m/>
    <b v="1"/>
    <m/>
    <m/>
    <m/>
    <b v="1"/>
    <m/>
    <b v="1"/>
    <m/>
    <b v="1"/>
    <b v="1"/>
    <m/>
    <m/>
    <n v="420"/>
    <n v="1771"/>
    <n v="5380"/>
    <n v="1"/>
    <n v="4"/>
    <n v="2"/>
    <n v="1"/>
    <b v="1"/>
    <m/>
    <m/>
    <m/>
    <m/>
    <m/>
    <m/>
    <m/>
    <m/>
    <m/>
    <m/>
    <m/>
    <m/>
    <m/>
    <m/>
    <m/>
    <m/>
    <s v="FDM MOVE5000INT"/>
    <s v="COMMUNICATION"/>
    <s v="WIFI-COMMS"/>
    <s v="COMPLETE"/>
    <s v="4 - SIGNIFICANT"/>
    <s v="ASSIGNED"/>
    <s v="SH 21 ALEXANDRA HILLS SHOPPING CENTRE"/>
    <s v="71 CAMBRUDGE DR"/>
    <s v="ALEXANDRA HILLS"/>
    <s v="Fri 22/11/2019 18:24"/>
    <s v="Thu 21/11/2019 10:53"/>
    <s v="Thu 21/11/2019 14:55"/>
    <x v="237"/>
    <m/>
    <m/>
    <m/>
    <m/>
    <m/>
    <s v="EMAIL"/>
    <s v="SERVICEDESK@KEYCORP.NET"/>
    <s v="LUKE"/>
    <b v="0"/>
    <m/>
    <s v="METRO"/>
    <m/>
    <m/>
    <n v="-27.523957899999999"/>
    <n v="153.2214438"/>
    <s v="&lt;21/&gt;&lt;83/&gt;&lt;38/&gt;&lt;71/&gt;&lt;40/&gt;&lt;41/&gt;&lt;68/&gt;&lt;46/&gt;&lt;72/&gt;&lt;73/&gt;&lt;74/&gt;&lt;75/&gt;&lt;76/&gt;&lt;77/&gt;&lt;58/&gt;&lt;59/&gt;&lt;60/&gt;&lt;61/&gt;&lt;62/&gt;&lt;63/&gt;&lt;64/&gt;&lt;65/&gt;&lt;66/&gt;&lt;131&gt;SERIAL&lt;/131&gt;&lt;132&gt;PC-Eftpos&lt;/132&gt;"/>
    <s v="MOVE5000INT"/>
    <n v="0"/>
    <n v="0"/>
  </r>
  <r>
    <s v="20191115848"/>
    <x v="0"/>
    <s v="25279602"/>
    <s v="01"/>
    <s v="42298585095628"/>
    <s v="25279602"/>
    <x v="2"/>
    <x v="0"/>
    <b v="0"/>
    <s v="BANKSTOWN GOLF CLUB LT"/>
    <s v="2214"/>
    <x v="212"/>
    <m/>
    <s v="0297730628"/>
    <s v="F5"/>
    <m/>
    <m/>
    <m/>
    <n v="8008"/>
    <n v="320"/>
    <n v="8008"/>
    <n v="8008"/>
    <s v="Thursday 08:30-17:30"/>
    <m/>
    <s v="INSTALLED MOVE5000 03/07/2019 JOB[3139178]"/>
    <m/>
    <b v="0"/>
    <m/>
    <s v="NEW"/>
    <s v="NSW"/>
    <m/>
    <d v="2019-11-21T10:56:13"/>
    <d v="2019-11-21T10:56:04"/>
    <d v="2019-11-21T11:01:22"/>
    <d v="2019-11-21T15:00:00"/>
    <n v="0"/>
    <m/>
    <m/>
    <m/>
    <m/>
    <m/>
    <m/>
    <m/>
    <m/>
    <m/>
    <m/>
    <d v="2019-11-21T11:01:52"/>
    <m/>
    <b v="0"/>
    <b v="1"/>
    <m/>
    <b v="1"/>
    <m/>
    <m/>
    <m/>
    <b v="1"/>
    <m/>
    <b v="1"/>
    <m/>
    <b v="1"/>
    <b v="1"/>
    <m/>
    <m/>
    <n v="419"/>
    <n v="1250"/>
    <n v="3703"/>
    <n v="1"/>
    <n v="4"/>
    <n v="2"/>
    <n v="1"/>
    <b v="1"/>
    <m/>
    <m/>
    <m/>
    <m/>
    <m/>
    <m/>
    <m/>
    <m/>
    <m/>
    <m/>
    <m/>
    <m/>
    <m/>
    <m/>
    <m/>
    <m/>
    <s v="FDM MOVE5000"/>
    <s v="HOW DO I"/>
    <s v="SETTLEMENT"/>
    <s v="COMPLETE"/>
    <s v="4 - SIGNIFICANT"/>
    <s v="ASSIGNED"/>
    <s v="70 ASHFORD AVE"/>
    <s v=" "/>
    <s v="MILPERRA"/>
    <s v="Fri 22/11/2019 18:24"/>
    <s v="Thu 21/11/2019 10:56"/>
    <s v="Thu 21/11/2019 15:00"/>
    <x v="335"/>
    <m/>
    <m/>
    <m/>
    <m/>
    <m/>
    <s v="EMAIL"/>
    <s v="SERVICEDESK@KEYCORP.NET"/>
    <s v="LUKE"/>
    <b v="0"/>
    <m/>
    <s v="METRO"/>
    <m/>
    <m/>
    <n v="-33.935179400000003"/>
    <n v="150.98767340000001"/>
    <s v="&lt;21&gt;&lt;/21&gt;&lt;83&gt;&lt;/83&gt;"/>
    <s v="MOVE5000"/>
    <n v="0"/>
    <n v="0"/>
  </r>
  <r>
    <s v="20191115853"/>
    <x v="0"/>
    <s v="25459300"/>
    <s v="01"/>
    <s v="000002873"/>
    <s v="25459300"/>
    <x v="2"/>
    <x v="0"/>
    <b v="0"/>
    <s v="BUNDY LANDSCAPE SUPPLI"/>
    <s v="4670"/>
    <x v="255"/>
    <m/>
    <s v="0741556106"/>
    <s v="F5"/>
    <m/>
    <m/>
    <m/>
    <n v="8004"/>
    <n v="320"/>
    <n v="8004"/>
    <n v="8004"/>
    <s v="Thursday 08:30-17:00"/>
    <m/>
    <s v="INSTALLED MOVE5000 19/03/2019 JOB[3081598]"/>
    <m/>
    <b v="0"/>
    <m/>
    <s v="NEW"/>
    <s v="QLD"/>
    <m/>
    <d v="2019-11-21T10:58:36"/>
    <d v="2019-11-21T10:58:21"/>
    <d v="2019-11-21T11:06:15"/>
    <d v="2019-11-22T11:00:00"/>
    <n v="-60"/>
    <m/>
    <m/>
    <m/>
    <m/>
    <m/>
    <m/>
    <m/>
    <m/>
    <m/>
    <m/>
    <d v="2019-11-21T11:06:43"/>
    <m/>
    <b v="0"/>
    <b v="1"/>
    <m/>
    <b v="1"/>
    <m/>
    <m/>
    <m/>
    <b v="1"/>
    <m/>
    <b v="1"/>
    <m/>
    <b v="1"/>
    <b v="1"/>
    <m/>
    <m/>
    <n v="419"/>
    <n v="1555"/>
    <n v="4412"/>
    <n v="1"/>
    <n v="4"/>
    <n v="2"/>
    <n v="2"/>
    <b v="1"/>
    <m/>
    <m/>
    <m/>
    <m/>
    <m/>
    <m/>
    <m/>
    <m/>
    <m/>
    <m/>
    <m/>
    <m/>
    <m/>
    <m/>
    <m/>
    <m/>
    <s v="FDM MOVE5000"/>
    <s v="PIN PAD"/>
    <s v="X0 ERROR"/>
    <s v="COMPLETE"/>
    <s v="4 - SIGNIFICANT"/>
    <s v="ASSIGNED"/>
    <s v="139 ASHFIELD ROAD"/>
    <s v=" "/>
    <s v="RUBYANNA"/>
    <s v="Fri 22/11/2019 18:24"/>
    <s v="Thu 21/11/2019 10:58"/>
    <s v="Fri 22/11/2019 11:00"/>
    <x v="243"/>
    <m/>
    <m/>
    <m/>
    <m/>
    <m/>
    <s v="EMAIL"/>
    <s v="SERVICEDESK@KEYCORP.NET"/>
    <s v="LUKE"/>
    <b v="0"/>
    <m/>
    <s v="COUNTRY"/>
    <m/>
    <m/>
    <n v="-24.8579641"/>
    <n v="152.40383990000001"/>
    <s v="&lt;21&gt;&lt;/21&gt;&lt;83&gt;&lt;/83&gt;"/>
    <s v="MOVE5000"/>
    <n v="0"/>
    <n v="0"/>
  </r>
  <r>
    <s v="20191115856"/>
    <x v="1"/>
    <s v="50631715"/>
    <s v="01"/>
    <s v="42298595432829"/>
    <s v="50631715"/>
    <x v="2"/>
    <x v="0"/>
    <b v="0"/>
    <s v="CITY GRILL ROOM PTY LTD"/>
    <s v="3000"/>
    <x v="220"/>
    <m/>
    <s v="0451678325"/>
    <s v="F5"/>
    <m/>
    <m/>
    <m/>
    <n v="8009"/>
    <n v="320"/>
    <n v="8009"/>
    <n v="8004"/>
    <s v="Thursday "/>
    <m/>
    <s v="INSTALLED MOVE5000 11/09/2018 JOB[2977485]"/>
    <m/>
    <b v="0"/>
    <m/>
    <s v="NEW"/>
    <s v="VIC"/>
    <m/>
    <m/>
    <d v="2019-11-21T10:59:51"/>
    <d v="2019-11-22T16:58:21"/>
    <d v="2019-11-21T15:00:00"/>
    <n v="0"/>
    <d v="2019-11-22T09:00:00"/>
    <n v="0"/>
    <m/>
    <m/>
    <d v="2019-11-22T09:00:00"/>
    <n v="0"/>
    <m/>
    <m/>
    <m/>
    <m/>
    <d v="2019-11-22T17:06:53"/>
    <m/>
    <b v="0"/>
    <b v="1"/>
    <m/>
    <b v="1"/>
    <m/>
    <m/>
    <m/>
    <b v="1"/>
    <m/>
    <b v="1"/>
    <m/>
    <b v="1"/>
    <b v="1"/>
    <m/>
    <m/>
    <m/>
    <m/>
    <m/>
    <n v="1"/>
    <n v="4"/>
    <n v="2"/>
    <n v="1"/>
    <b v="1"/>
    <m/>
    <m/>
    <m/>
    <m/>
    <m/>
    <m/>
    <m/>
    <m/>
    <m/>
    <m/>
    <m/>
    <m/>
    <m/>
    <m/>
    <m/>
    <m/>
    <m/>
    <m/>
    <m/>
    <s v="COMPLETE"/>
    <s v="4 - SIGNIFICANT"/>
    <s v="ASSIGNED"/>
    <s v="535 LITTLE LONSDALE ST"/>
    <s v=" "/>
    <s v="MELBOURNE"/>
    <s v="Fri 22/11/2019 18:24"/>
    <s v="Thu 21/11/2019 10:59"/>
    <s v="Thu 21/11/2019 15:00"/>
    <x v="335"/>
    <d v="2019-11-22T09:00:00"/>
    <m/>
    <d v="2019-11-22T09:00:00"/>
    <m/>
    <m/>
    <s v="EMAIL"/>
    <s v="SERVICEDESK@KEYCORP.NET"/>
    <s v="LUKE"/>
    <b v="0"/>
    <m/>
    <s v="METRO"/>
    <m/>
    <m/>
    <n v="-37.813437499999999"/>
    <n v="144.9559351"/>
    <s v="&lt;21&gt;&lt;/21&gt;&lt;83&gt;&lt;/83&gt;"/>
    <s v="MOVE5000"/>
    <n v="0"/>
    <n v="0"/>
  </r>
  <r>
    <s v="20191115865"/>
    <x v="0"/>
    <s v="50619969"/>
    <s v="01"/>
    <s v="42298585335222"/>
    <s v="50619969"/>
    <x v="2"/>
    <x v="0"/>
    <b v="0"/>
    <s v="G8 CARTWRIGHT WORLD OF LE"/>
    <s v="2168"/>
    <x v="256"/>
    <m/>
    <s v="0296084968"/>
    <s v="FT"/>
    <m/>
    <m/>
    <m/>
    <n v="8011"/>
    <n v="320"/>
    <n v="8011"/>
    <n v="8011"/>
    <s v="Thursday "/>
    <m/>
    <s v="UPGRADED TO XAC T103 11/06/2015 JOB[2127879]"/>
    <m/>
    <b v="0"/>
    <m/>
    <s v="NEW"/>
    <s v="NSW"/>
    <m/>
    <d v="2019-11-21T11:04:22"/>
    <d v="2019-11-21T11:04:12"/>
    <d v="2019-11-21T11:17:57"/>
    <d v="2019-11-21T15:05:00"/>
    <n v="0"/>
    <m/>
    <m/>
    <m/>
    <m/>
    <m/>
    <m/>
    <m/>
    <m/>
    <m/>
    <m/>
    <d v="2019-11-21T11:18:16"/>
    <m/>
    <b v="0"/>
    <b v="1"/>
    <m/>
    <b v="1"/>
    <m/>
    <m/>
    <m/>
    <b v="1"/>
    <m/>
    <b v="1"/>
    <m/>
    <b v="1"/>
    <b v="1"/>
    <m/>
    <m/>
    <n v="353"/>
    <n v="1457"/>
    <n v="4141"/>
    <n v="1"/>
    <n v="4"/>
    <n v="2"/>
    <n v="1"/>
    <b v="1"/>
    <m/>
    <m/>
    <m/>
    <m/>
    <m/>
    <m/>
    <m/>
    <m/>
    <m/>
    <m/>
    <m/>
    <m/>
    <m/>
    <m/>
    <m/>
    <m/>
    <s v="XAC T103"/>
    <s v="3 FD SOFTWARE"/>
    <s v="INVALID TRANSACTION - HOST ISSUE"/>
    <s v="COMPLETE"/>
    <s v="4 - SIGNIFICANT"/>
    <s v="ASSIGNED"/>
    <s v="38 MAWSON DR"/>
    <m/>
    <s v="CARTWRIGHT"/>
    <s v="Fri 22/11/2019 18:24"/>
    <s v="Thu 21/11/2019 11:04"/>
    <s v="Thu 21/11/2019 15:05"/>
    <x v="336"/>
    <m/>
    <m/>
    <m/>
    <m/>
    <m/>
    <s v="EMAIL"/>
    <s v="SERVICEDESK@KEYCORP.NET"/>
    <s v="LUKE"/>
    <b v="0"/>
    <m/>
    <s v="METRO"/>
    <m/>
    <m/>
    <n v="-33.924382999999999"/>
    <n v="150.885098"/>
    <s v="&lt;21&gt;&lt;/21&gt;&lt;83&gt;17328&lt;/83&gt;"/>
    <s v="XAC T103"/>
    <n v="0"/>
    <n v="0"/>
  </r>
  <r>
    <s v="20191115877"/>
    <x v="0"/>
    <s v="99400"/>
    <s v="01"/>
    <s v="DEFAULT"/>
    <s v="99400"/>
    <x v="2"/>
    <x v="0"/>
    <b v="0"/>
    <s v="INGENICO INTERNATIONAL "/>
    <s v="2085"/>
    <x v="3"/>
    <m/>
    <s v="02 9997 0930"/>
    <s v="FD"/>
    <m/>
    <m/>
    <m/>
    <n v="8004"/>
    <n v="320"/>
    <n v="8004"/>
    <n v="8004"/>
    <s v="Thursday 09:00-17:30"/>
    <m/>
    <s v="INSTALLED VX570 08/08/2009 JOB[1043076]"/>
    <m/>
    <b v="0"/>
    <m/>
    <s v="NEW"/>
    <s v="NSW"/>
    <m/>
    <d v="2019-11-21T11:09:35"/>
    <d v="2019-11-21T11:08:06"/>
    <d v="2019-11-21T11:10:26"/>
    <d v="2019-11-21T15:10:00"/>
    <n v="0"/>
    <m/>
    <m/>
    <m/>
    <m/>
    <m/>
    <m/>
    <m/>
    <m/>
    <m/>
    <m/>
    <d v="2019-11-21T11:47:33"/>
    <m/>
    <b v="0"/>
    <b v="1"/>
    <m/>
    <b v="1"/>
    <m/>
    <m/>
    <m/>
    <b v="1"/>
    <m/>
    <b v="1"/>
    <m/>
    <b v="1"/>
    <b v="1"/>
    <m/>
    <m/>
    <n v="212"/>
    <n v="1900"/>
    <n v="5454"/>
    <n v="1"/>
    <n v="4"/>
    <n v="2"/>
    <n v="1"/>
    <b v="1"/>
    <m/>
    <m/>
    <m/>
    <m/>
    <m/>
    <m/>
    <m/>
    <m/>
    <m/>
    <m/>
    <m/>
    <m/>
    <m/>
    <m/>
    <m/>
    <m/>
    <s v="VX570"/>
    <s v="BOQ MERCHANT"/>
    <s v="BOQ MERCHANT"/>
    <s v="COMPLETE"/>
    <s v="4 - SIGNIFICANT"/>
    <s v="ASSIGNED"/>
    <s v="SUITE 1/3 MINNA CLOSE "/>
    <m/>
    <s v="BELROSE "/>
    <s v="Fri 22/11/2019 18:24"/>
    <s v="Thu 21/11/2019 11:08"/>
    <s v="Thu 21/11/2019 15:10"/>
    <x v="337"/>
    <m/>
    <m/>
    <m/>
    <m/>
    <m/>
    <s v="EMAIL"/>
    <s v="SERVICEDESK@KEYCORP.NET"/>
    <s v="LUKE"/>
    <b v="0"/>
    <m/>
    <s v="METRO"/>
    <m/>
    <m/>
    <n v="-33.703378299999997"/>
    <n v="151.2086505"/>
    <s v="&lt;21&gt;&lt;/21&gt;&lt;83&gt;&lt;/83&gt;&lt;130&gt;&lt;/130&gt;"/>
    <s v="MISC"/>
    <n v="0"/>
    <n v="0"/>
  </r>
  <r>
    <s v="20191115882"/>
    <x v="1"/>
    <s v="50631715"/>
    <s v="01"/>
    <s v="42298595432829"/>
    <s v="50631715"/>
    <x v="2"/>
    <x v="0"/>
    <b v="0"/>
    <s v="CITY GRILL ROOM PTY LTD"/>
    <s v="3000"/>
    <x v="220"/>
    <m/>
    <s v="0451678325"/>
    <s v="F5"/>
    <m/>
    <m/>
    <m/>
    <n v="8009"/>
    <n v="3332"/>
    <n v="8009"/>
    <n v="-3332"/>
    <s v="Thursday "/>
    <m/>
    <s v="INSTALLED MOVE5000 11/09/2018 JOB[2977485]"/>
    <m/>
    <b v="0"/>
    <m/>
    <s v="NEW"/>
    <s v="VIC"/>
    <m/>
    <d v="2019-11-21T11:10:32"/>
    <d v="2019-11-21T11:10:22"/>
    <d v="2019-11-21T11:10:55"/>
    <d v="2019-11-21T15:10:00"/>
    <n v="0"/>
    <d v="2019-11-22T15:00:00"/>
    <n v="0"/>
    <m/>
    <m/>
    <d v="2019-11-22T15:00:00"/>
    <n v="0"/>
    <d v="2019-11-22T14:10:00"/>
    <n v="0"/>
    <d v="2019-11-22T14:23:00"/>
    <n v="0"/>
    <d v="2019-11-22T14:23:34"/>
    <m/>
    <b v="0"/>
    <b v="0"/>
    <n v="27"/>
    <b v="1"/>
    <n v="27"/>
    <m/>
    <m/>
    <b v="1"/>
    <m/>
    <b v="1"/>
    <m/>
    <b v="1"/>
    <b v="1"/>
    <n v="1"/>
    <m/>
    <n v="419"/>
    <n v="1555"/>
    <n v="5455"/>
    <n v="1"/>
    <n v="4"/>
    <n v="24"/>
    <n v="1"/>
    <b v="1"/>
    <m/>
    <m/>
    <m/>
    <m/>
    <m/>
    <m/>
    <m/>
    <m/>
    <m/>
    <m/>
    <m/>
    <m/>
    <m/>
    <m/>
    <m/>
    <s v="HI-TECH FIELD SERVICES: SUMEET CHAVAN"/>
    <s v="FDM MOVE5000"/>
    <s v="PIN PAD"/>
    <s v="PINPAD REBOOTING"/>
    <s v="COMPLETE"/>
    <s v="4 - SIGNIFICANT"/>
    <s v="FSP ONSITE"/>
    <s v="535 LITTLE LONSDALE ST"/>
    <s v=" "/>
    <s v="MELBOURNE"/>
    <s v="Fri 22/11/2019 18:24"/>
    <s v="Thu 21/11/2019 11:10"/>
    <s v="Thu 21/11/2019 15:10"/>
    <x v="337"/>
    <d v="2019-11-22T15:00:00"/>
    <m/>
    <d v="2019-11-22T15:00:00"/>
    <d v="2019-11-22T14:10:00"/>
    <d v="2019-11-22T14:23:00"/>
    <s v="EMAIL"/>
    <s v="JOBS@HITECHFS.COM.AU"/>
    <s v="SUMEET CHAVAN"/>
    <b v="1"/>
    <s v="0430797315"/>
    <s v="METRO"/>
    <m/>
    <m/>
    <n v="-37.813437499999999"/>
    <n v="144.9559351"/>
    <s v="&lt;21&gt;&lt;/21&gt;&lt;83&gt;&lt;/83&gt;"/>
    <s v="MOVE5000"/>
    <n v="1"/>
    <n v="0"/>
  </r>
  <r>
    <s v="20191115906"/>
    <x v="0"/>
    <s v="99400"/>
    <s v="01"/>
    <s v="DEFAULT"/>
    <s v="99400"/>
    <x v="2"/>
    <x v="0"/>
    <b v="0"/>
    <s v="INGENICO INTERNATIONAL "/>
    <s v="2085"/>
    <x v="3"/>
    <m/>
    <s v="02 9997 0930"/>
    <s v="FD"/>
    <m/>
    <m/>
    <m/>
    <n v="8011"/>
    <n v="320"/>
    <n v="8011"/>
    <n v="8011"/>
    <s v="Thursday 09:00-17:30"/>
    <m/>
    <s v="INSTALLED VX570 08/08/2009 JOB[1043076]"/>
    <m/>
    <b v="0"/>
    <m/>
    <s v="NEW"/>
    <s v="NSW"/>
    <m/>
    <d v="2019-11-21T11:25:30"/>
    <d v="2019-11-21T11:25:24"/>
    <d v="2019-11-21T11:26:53"/>
    <d v="2019-11-21T15:25:00"/>
    <n v="0"/>
    <m/>
    <m/>
    <m/>
    <m/>
    <m/>
    <m/>
    <m/>
    <m/>
    <m/>
    <m/>
    <d v="2019-11-21T11:27:15"/>
    <m/>
    <b v="0"/>
    <b v="1"/>
    <m/>
    <b v="1"/>
    <m/>
    <m/>
    <m/>
    <b v="1"/>
    <m/>
    <b v="1"/>
    <m/>
    <b v="1"/>
    <b v="1"/>
    <m/>
    <m/>
    <n v="212"/>
    <n v="1459"/>
    <n v="4183"/>
    <n v="1"/>
    <n v="4"/>
    <n v="2"/>
    <n v="1"/>
    <b v="1"/>
    <m/>
    <m/>
    <m/>
    <m/>
    <m/>
    <m/>
    <m/>
    <m/>
    <m/>
    <m/>
    <m/>
    <m/>
    <m/>
    <m/>
    <m/>
    <m/>
    <s v="VX570"/>
    <s v="5 FD MISC"/>
    <s v="TRANSFER TO MERCHANT SERVICES"/>
    <s v="COMPLETE"/>
    <s v="4 - SIGNIFICANT"/>
    <s v="ASSIGNED"/>
    <s v="SUITE 1/3 MINNA CLOSE "/>
    <m/>
    <s v="BELROSE "/>
    <s v="Fri 22/11/2019 18:24"/>
    <s v="Thu 21/11/2019 11:25"/>
    <s v="Thu 21/11/2019 15:25"/>
    <x v="338"/>
    <m/>
    <m/>
    <m/>
    <m/>
    <m/>
    <s v="EMAIL"/>
    <s v="SERVICEDESK@KEYCORP.NET"/>
    <s v="LUKE"/>
    <b v="0"/>
    <m/>
    <s v="METRO"/>
    <m/>
    <m/>
    <n v="-33.703378299999997"/>
    <n v="151.2086505"/>
    <s v="&lt;21&gt;&lt;/21&gt;&lt;83&gt;&lt;/83&gt;&lt;130&gt;&lt;/130&gt;"/>
    <s v="MISC"/>
    <n v="0"/>
    <n v="0"/>
  </r>
  <r>
    <s v="20191115908"/>
    <x v="0"/>
    <s v="25449506"/>
    <s v="01"/>
    <s v="005323514"/>
    <s v="25449506"/>
    <x v="2"/>
    <x v="0"/>
    <b v="0"/>
    <s v="MOMENTUM FORUM EVENTS"/>
    <s v="6008"/>
    <x v="83"/>
    <m/>
    <s v="0417824619"/>
    <s v="F5"/>
    <m/>
    <m/>
    <m/>
    <n v="8008"/>
    <n v="320"/>
    <n v="8008"/>
    <n v="8008"/>
    <s v="Thursday "/>
    <m/>
    <s v="INSTALLED MOVE5000 15/11/2019 JOB[3231117]"/>
    <m/>
    <b v="0"/>
    <m/>
    <s v="NEW"/>
    <s v="WA"/>
    <m/>
    <d v="2019-11-21T11:28:09"/>
    <d v="2019-11-21T11:27:59"/>
    <d v="2019-11-21T11:50:21"/>
    <d v="2019-11-21T15:30:00"/>
    <n v="-180"/>
    <m/>
    <m/>
    <m/>
    <m/>
    <m/>
    <m/>
    <m/>
    <m/>
    <m/>
    <m/>
    <d v="2019-11-21T11:51:03"/>
    <m/>
    <b v="0"/>
    <b v="1"/>
    <m/>
    <b v="1"/>
    <m/>
    <m/>
    <m/>
    <b v="1"/>
    <m/>
    <b v="1"/>
    <m/>
    <b v="1"/>
    <b v="1"/>
    <m/>
    <m/>
    <n v="419"/>
    <n v="1250"/>
    <n v="4397"/>
    <n v="1"/>
    <n v="4"/>
    <n v="2"/>
    <n v="1"/>
    <b v="1"/>
    <m/>
    <m/>
    <m/>
    <m/>
    <m/>
    <m/>
    <m/>
    <m/>
    <m/>
    <m/>
    <m/>
    <m/>
    <m/>
    <m/>
    <m/>
    <m/>
    <s v="FDM MOVE5000"/>
    <s v="HOW DO I"/>
    <s v="POS ENQUIRY"/>
    <s v="COMPLETE"/>
    <s v="4 - SIGNIFICANT"/>
    <s v="ASSIGNED"/>
    <s v="SUITE 5, 531 HAY STREET"/>
    <s v=" "/>
    <s v="SUBIACO"/>
    <s v="Fri 22/11/2019 18:24"/>
    <s v="Thu 21/11/2019 11:27"/>
    <s v="Thu 21/11/2019 15:30"/>
    <x v="323"/>
    <m/>
    <m/>
    <m/>
    <m/>
    <m/>
    <s v="EMAIL"/>
    <s v="SERVICEDESK@KEYCORP.NET"/>
    <s v="LUKE"/>
    <b v="0"/>
    <m/>
    <s v="METRO"/>
    <m/>
    <m/>
    <n v="-31.947475900000001"/>
    <n v="115.8218877"/>
    <s v="&lt;21&gt;&lt;/21&gt;&lt;83&gt;&lt;/83&gt;&lt;130&gt;&lt;/130&gt;"/>
    <s v="MOVE5000"/>
    <n v="0"/>
    <n v="0"/>
  </r>
  <r>
    <s v="20191115915"/>
    <x v="0"/>
    <s v="50628987"/>
    <s v="01"/>
    <s v="42298585411262"/>
    <s v="50628987"/>
    <x v="109"/>
    <x v="0"/>
    <b v="0"/>
    <s v="PATTEMORES MEATS PTY LTD"/>
    <s v="4161"/>
    <x v="254"/>
    <m/>
    <s v="0408885246"/>
    <s v="F6"/>
    <m/>
    <m/>
    <m/>
    <n v="8010"/>
    <n v="320"/>
    <n v="8010"/>
    <n v="8010"/>
    <s v="Thursday "/>
    <m/>
    <s v="INSTALLED MOVE5000INT 31/01/2018 JOB[2841680]"/>
    <m/>
    <b v="0"/>
    <m/>
    <s v="NEW"/>
    <s v="QLD"/>
    <m/>
    <d v="2019-11-21T11:33:16"/>
    <d v="2019-11-21T11:32:58"/>
    <d v="2019-11-21T11:48:18"/>
    <d v="2019-11-21T15:35:00"/>
    <n v="-60"/>
    <m/>
    <m/>
    <m/>
    <m/>
    <m/>
    <m/>
    <m/>
    <m/>
    <m/>
    <m/>
    <d v="2019-11-21T11:49:26"/>
    <m/>
    <b v="0"/>
    <b v="1"/>
    <m/>
    <b v="1"/>
    <m/>
    <m/>
    <m/>
    <b v="1"/>
    <m/>
    <b v="1"/>
    <m/>
    <b v="1"/>
    <b v="1"/>
    <m/>
    <m/>
    <n v="420"/>
    <n v="1896"/>
    <n v="5434"/>
    <n v="1"/>
    <n v="4"/>
    <n v="2"/>
    <n v="1"/>
    <b v="1"/>
    <m/>
    <m/>
    <m/>
    <m/>
    <m/>
    <m/>
    <m/>
    <m/>
    <m/>
    <m/>
    <m/>
    <m/>
    <m/>
    <m/>
    <m/>
    <m/>
    <s v="FDM MOVE5000INT"/>
    <s v="PINPAD OFFLINE"/>
    <s v="OTHERS - INCLUDE DETAILS IN CALL NOTES"/>
    <s v="COMPLETE"/>
    <s v="4 - SIGNIFICANT"/>
    <s v="ASSIGNED"/>
    <s v="SH 21 ALEXANDRA HILLS SHOPPING CENTRE"/>
    <s v="71 CAMBRUDGE DR"/>
    <s v="ALEXANDRA HILLS"/>
    <s v="Fri 22/11/2019 18:24"/>
    <s v="Thu 21/11/2019 11:32"/>
    <s v="Thu 21/11/2019 15:35"/>
    <x v="331"/>
    <m/>
    <m/>
    <m/>
    <m/>
    <m/>
    <s v="EMAIL"/>
    <s v="SERVICEDESK@KEYCORP.NET"/>
    <s v="LUKE"/>
    <b v="0"/>
    <m/>
    <s v="METRO"/>
    <m/>
    <m/>
    <n v="-27.523957899999999"/>
    <n v="153.2214438"/>
    <s v="&lt;21/&gt;&lt;83/&gt;&lt;38/&gt;&lt;71/&gt;&lt;40/&gt;&lt;41/&gt;&lt;68/&gt;&lt;46/&gt;&lt;72/&gt;&lt;73/&gt;&lt;74/&gt;&lt;75/&gt;&lt;76/&gt;&lt;77/&gt;&lt;58/&gt;&lt;59/&gt;&lt;60/&gt;&lt;61/&gt;&lt;62/&gt;&lt;63/&gt;&lt;64/&gt;&lt;65/&gt;&lt;66/&gt;&lt;131&gt;SERIAL&lt;/131&gt;&lt;132&gt;PC-Eftpos&lt;/132&gt;"/>
    <s v="MOVE5000INT"/>
    <n v="0"/>
    <n v="0"/>
  </r>
  <r>
    <s v="20191115949"/>
    <x v="0"/>
    <s v="25413900"/>
    <s v="01"/>
    <s v="005530126"/>
    <s v="25413900"/>
    <x v="2"/>
    <x v="0"/>
    <b v="0"/>
    <s v="SPRINGBOK FOODS N/LKS"/>
    <s v="4509"/>
    <x v="4"/>
    <m/>
    <s v="0417242266"/>
    <s v="F6"/>
    <m/>
    <m/>
    <m/>
    <n v="8002"/>
    <n v="320"/>
    <n v="8002"/>
    <n v="8002"/>
    <s v="Thursday "/>
    <m/>
    <s v="INSTALLED MOVE5000INT 18/01/2019 JOB[3048469]"/>
    <m/>
    <b v="0"/>
    <m/>
    <s v="NEW"/>
    <s v="QLD"/>
    <m/>
    <d v="2019-11-21T11:52:18"/>
    <d v="2019-11-21T11:51:52"/>
    <d v="2019-11-21T11:56:13"/>
    <d v="2019-11-21T15:55:00"/>
    <n v="-60"/>
    <m/>
    <m/>
    <m/>
    <m/>
    <m/>
    <m/>
    <m/>
    <m/>
    <m/>
    <m/>
    <d v="2019-11-21T11:56:46"/>
    <m/>
    <b v="0"/>
    <b v="1"/>
    <m/>
    <b v="1"/>
    <m/>
    <m/>
    <m/>
    <b v="1"/>
    <m/>
    <b v="1"/>
    <m/>
    <b v="1"/>
    <b v="1"/>
    <m/>
    <m/>
    <n v="420"/>
    <n v="1479"/>
    <n v="4254"/>
    <n v="1"/>
    <n v="4"/>
    <n v="2"/>
    <n v="1"/>
    <b v="1"/>
    <m/>
    <m/>
    <m/>
    <m/>
    <m/>
    <m/>
    <m/>
    <m/>
    <m/>
    <m/>
    <m/>
    <m/>
    <m/>
    <m/>
    <m/>
    <m/>
    <s v="FDM MOVE5000INT"/>
    <s v="ITEM REQUEST"/>
    <s v="ADDITIONAL TERMINAL"/>
    <s v="COMPLETE"/>
    <s v="4 - SIGNIFICANT"/>
    <s v="ASSIGNED"/>
    <s v="UNIT 3/6 SIBLEY STREET"/>
    <s v=" "/>
    <s v="NORTH LAKES"/>
    <s v="Fri 22/11/2019 18:24"/>
    <s v="Thu 21/11/2019 11:51"/>
    <s v="Thu 21/11/2019 15:55"/>
    <x v="333"/>
    <m/>
    <m/>
    <m/>
    <m/>
    <m/>
    <s v="EMAIL"/>
    <s v="SERVICEDESK@KEYCORP.NET"/>
    <s v="LUKE"/>
    <b v="0"/>
    <m/>
    <s v="METRO"/>
    <m/>
    <m/>
    <n v="-27.237552300000001"/>
    <n v="153.02207659999999"/>
    <s v="&lt;21/&gt;&lt;83/&gt;&lt;38/&gt;&lt;71/&gt;&lt;40/&gt;&lt;41/&gt;&lt;68/&gt;&lt;46/&gt;&lt;72/&gt;&lt;73/&gt;&lt;74/&gt;&lt;75/&gt;&lt;76/&gt;&lt;77/&gt;&lt;58/&gt;&lt;59/&gt;&lt;60/&gt;&lt;61/&gt;&lt;62/&gt;&lt;63/&gt;&lt;64/&gt;&lt;65/&gt;&lt;66/&gt;"/>
    <s v="MOVE5000INT"/>
    <n v="0"/>
    <n v="0"/>
  </r>
  <r>
    <s v="20191115955"/>
    <x v="0"/>
    <s v="99400"/>
    <s v="01"/>
    <s v="DEFAULT"/>
    <s v="99400"/>
    <x v="2"/>
    <x v="0"/>
    <b v="0"/>
    <s v="INGENICO INTERNATIONAL "/>
    <s v="2085"/>
    <x v="3"/>
    <m/>
    <s v="02 9997 0930"/>
    <s v="FD"/>
    <m/>
    <m/>
    <m/>
    <n v="8004"/>
    <n v="320"/>
    <n v="8004"/>
    <n v="8004"/>
    <s v="Thursday 09:00-17:30"/>
    <m/>
    <s v="INSTALLED VX570 08/08/2009 JOB[1043076]"/>
    <m/>
    <b v="0"/>
    <m/>
    <s v="NEW"/>
    <s v="NSW"/>
    <m/>
    <d v="2019-11-21T11:57:38"/>
    <d v="2019-11-21T11:57:25"/>
    <d v="2019-11-21T11:58:50"/>
    <d v="2019-11-21T16:00:00"/>
    <n v="0"/>
    <m/>
    <m/>
    <m/>
    <m/>
    <m/>
    <m/>
    <m/>
    <m/>
    <m/>
    <m/>
    <d v="2019-11-21T11:59:14"/>
    <m/>
    <b v="0"/>
    <b v="1"/>
    <m/>
    <b v="1"/>
    <m/>
    <m/>
    <m/>
    <b v="1"/>
    <m/>
    <b v="1"/>
    <m/>
    <b v="1"/>
    <b v="1"/>
    <m/>
    <m/>
    <n v="212"/>
    <n v="1900"/>
    <n v="5454"/>
    <n v="1"/>
    <n v="4"/>
    <n v="2"/>
    <n v="1"/>
    <b v="1"/>
    <m/>
    <m/>
    <m/>
    <m/>
    <m/>
    <m/>
    <m/>
    <m/>
    <m/>
    <m/>
    <m/>
    <m/>
    <m/>
    <m/>
    <m/>
    <m/>
    <s v="VX570"/>
    <s v="BOQ MERCHANT"/>
    <s v="BOQ MERCHANT"/>
    <s v="COMPLETE"/>
    <s v="4 - SIGNIFICANT"/>
    <s v="ASSIGNED"/>
    <s v="SUITE 1/3 MINNA CLOSE "/>
    <m/>
    <s v="BELROSE "/>
    <s v="Fri 22/11/2019 18:24"/>
    <s v="Thu 21/11/2019 11:57"/>
    <s v="Thu 21/11/2019 16:00"/>
    <x v="339"/>
    <m/>
    <m/>
    <m/>
    <m/>
    <m/>
    <s v="EMAIL"/>
    <s v="SERVICEDESK@KEYCORP.NET"/>
    <s v="LUKE"/>
    <b v="0"/>
    <m/>
    <s v="METRO"/>
    <m/>
    <m/>
    <n v="-33.703378299999997"/>
    <n v="151.2086505"/>
    <s v="&lt;21&gt;&lt;/21&gt;&lt;83&gt;&lt;/83&gt;&lt;130&gt;&lt;/130&gt;"/>
    <s v="MISC"/>
    <n v="0"/>
    <n v="0"/>
  </r>
  <r>
    <s v="20191115957"/>
    <x v="0"/>
    <s v="50634355"/>
    <s v="01"/>
    <s v="42298585457901"/>
    <s v="50634355"/>
    <x v="26"/>
    <x v="0"/>
    <b v="0"/>
    <s v="ASH DESIGNS PTY LTD"/>
    <s v="2148"/>
    <x v="62"/>
    <m/>
    <s v="0424933251"/>
    <s v="F5"/>
    <m/>
    <m/>
    <m/>
    <n v="8001"/>
    <n v="320"/>
    <n v="8001"/>
    <n v="8001"/>
    <s v="Thursday "/>
    <m/>
    <s v="INSTALLED MOVE5000 07/03/2019 JOB[3077771]"/>
    <m/>
    <b v="0"/>
    <m/>
    <s v="NEW"/>
    <s v="NSW"/>
    <m/>
    <d v="2019-11-21T11:58:21"/>
    <d v="2019-11-21T11:58:02"/>
    <d v="2019-11-21T12:01:32"/>
    <d v="2019-11-21T16:00:00"/>
    <n v="0"/>
    <m/>
    <m/>
    <m/>
    <m/>
    <m/>
    <m/>
    <m/>
    <m/>
    <m/>
    <m/>
    <d v="2019-11-21T12:02:56"/>
    <m/>
    <b v="0"/>
    <b v="1"/>
    <m/>
    <b v="1"/>
    <m/>
    <m/>
    <m/>
    <b v="1"/>
    <m/>
    <b v="1"/>
    <m/>
    <b v="1"/>
    <b v="1"/>
    <m/>
    <m/>
    <n v="419"/>
    <n v="1250"/>
    <n v="4406"/>
    <n v="1"/>
    <n v="4"/>
    <n v="2"/>
    <n v="1"/>
    <b v="1"/>
    <m/>
    <m/>
    <m/>
    <m/>
    <m/>
    <m/>
    <m/>
    <m/>
    <m/>
    <m/>
    <m/>
    <m/>
    <m/>
    <m/>
    <m/>
    <m/>
    <s v="FDM MOVE5000"/>
    <s v="HOW DO I"/>
    <s v="TRANSFER TO CLIENT - ACCOUNT ENQUIRY"/>
    <s v="COMPLETE"/>
    <s v="4 - SIGNIFICANT"/>
    <s v="ASSIGNED"/>
    <s v="1 4A BESSEMER ST"/>
    <s v=" "/>
    <s v="BLACKTOWN"/>
    <s v="Fri 22/11/2019 18:24"/>
    <s v="Thu 21/11/2019 11:58"/>
    <s v="Thu 21/11/2019 16:00"/>
    <x v="339"/>
    <m/>
    <m/>
    <m/>
    <m/>
    <m/>
    <s v="EMAIL"/>
    <s v="SERVICEDESK@KEYCORP.NET"/>
    <s v="LUKE"/>
    <b v="0"/>
    <m/>
    <s v="METRO"/>
    <m/>
    <m/>
    <n v="-33.7570105"/>
    <n v="150.9099185"/>
    <s v="&lt;21&gt;&lt;/21&gt;&lt;83&gt;&lt;/83&gt;"/>
    <s v="MOVE5000"/>
    <n v="0"/>
    <n v="0"/>
  </r>
  <r>
    <s v="20191115964"/>
    <x v="0"/>
    <s v="50632553"/>
    <s v="01"/>
    <s v="42298585440188"/>
    <s v="50632553"/>
    <x v="2"/>
    <x v="0"/>
    <b v="0"/>
    <s v="ULLADULLA DIESEL SERVICES AND MOBILE REPAIRS PTY L"/>
    <s v="2539"/>
    <x v="257"/>
    <m/>
    <s v="0432083293"/>
    <s v="F5"/>
    <m/>
    <m/>
    <m/>
    <n v="8011"/>
    <n v="320"/>
    <n v="8011"/>
    <n v="8011"/>
    <s v="Thursday "/>
    <m/>
    <s v="INSTALLED MOVE5000 02/11/2018 JOB[3006736]"/>
    <m/>
    <b v="0"/>
    <m/>
    <s v="NEW"/>
    <s v="NSW"/>
    <m/>
    <d v="2019-11-21T11:59:19"/>
    <d v="2019-11-21T11:59:15"/>
    <d v="2019-11-21T12:05:05"/>
    <d v="2019-11-24T12:00:00"/>
    <n v="0"/>
    <m/>
    <m/>
    <m/>
    <m/>
    <m/>
    <m/>
    <m/>
    <m/>
    <m/>
    <m/>
    <d v="2019-11-21T12:05:19"/>
    <m/>
    <b v="0"/>
    <b v="1"/>
    <m/>
    <b v="1"/>
    <m/>
    <m/>
    <m/>
    <b v="1"/>
    <m/>
    <b v="1"/>
    <m/>
    <b v="1"/>
    <b v="1"/>
    <m/>
    <m/>
    <n v="419"/>
    <n v="1250"/>
    <n v="4150"/>
    <n v="1"/>
    <n v="4"/>
    <n v="2"/>
    <n v="4"/>
    <b v="1"/>
    <m/>
    <m/>
    <m/>
    <m/>
    <m/>
    <m/>
    <m/>
    <m/>
    <m/>
    <m/>
    <m/>
    <m/>
    <m/>
    <m/>
    <m/>
    <m/>
    <s v="FDM MOVE5000"/>
    <s v="HOW DO I"/>
    <s v="MOTO"/>
    <s v="COMPLETE"/>
    <s v="4 - SIGNIFICANT"/>
    <s v="ASSIGNED"/>
    <s v="2A AROO RD"/>
    <s v=" "/>
    <s v="ULLADULLA"/>
    <s v="Fri 22/11/2019 18:24"/>
    <s v="Thu 21/11/2019 11:59"/>
    <s v="Sun 24/11/2019 12:00"/>
    <x v="340"/>
    <m/>
    <m/>
    <m/>
    <m/>
    <m/>
    <s v="EMAIL"/>
    <s v="SERVICEDESK@KEYCORP.NET"/>
    <s v="LUKE"/>
    <b v="0"/>
    <m/>
    <s v="REMOTE"/>
    <m/>
    <m/>
    <n v="-35.369961500000002"/>
    <n v="150.4619313"/>
    <s v="&lt;21&gt;&lt;/21&gt;&lt;83&gt;&lt;/83&gt;"/>
    <s v="MOVE5000"/>
    <n v="0"/>
    <n v="0"/>
  </r>
  <r>
    <s v="20191115965"/>
    <x v="0"/>
    <s v="50626659"/>
    <s v="01"/>
    <s v="42298585392389"/>
    <s v="50626659"/>
    <x v="110"/>
    <x v="0"/>
    <b v="0"/>
    <s v="CASSARS FAMILY MEATS"/>
    <s v="2530"/>
    <x v="258"/>
    <m/>
    <s v="0410683954"/>
    <s v="XM"/>
    <m/>
    <m/>
    <m/>
    <n v="8009"/>
    <n v="320"/>
    <n v="8009"/>
    <n v="8009"/>
    <s v="Thursday "/>
    <m/>
    <s v="INSTALLED T103PMOBILE 13/04/2017 JOB[2670852]"/>
    <m/>
    <b v="0"/>
    <m/>
    <s v="NEW"/>
    <s v="NSW"/>
    <m/>
    <d v="2019-11-21T11:59:49"/>
    <d v="2019-11-21T11:59:23"/>
    <d v="2019-11-21T12:04:03"/>
    <d v="2019-11-22T12:00:00"/>
    <n v="0"/>
    <m/>
    <m/>
    <m/>
    <m/>
    <m/>
    <m/>
    <m/>
    <m/>
    <m/>
    <m/>
    <d v="2019-11-21T12:04:38"/>
    <m/>
    <b v="0"/>
    <b v="1"/>
    <m/>
    <b v="1"/>
    <m/>
    <m/>
    <m/>
    <b v="1"/>
    <m/>
    <b v="1"/>
    <m/>
    <b v="1"/>
    <b v="1"/>
    <m/>
    <m/>
    <n v="354"/>
    <n v="1455"/>
    <n v="4173"/>
    <n v="1"/>
    <n v="4"/>
    <n v="2"/>
    <n v="3"/>
    <b v="1"/>
    <m/>
    <m/>
    <m/>
    <m/>
    <m/>
    <m/>
    <m/>
    <m/>
    <m/>
    <m/>
    <m/>
    <m/>
    <m/>
    <m/>
    <m/>
    <m/>
    <s v="T103PMOBILE"/>
    <s v="1 FD HARDWARE"/>
    <s v="TERMINAL - DISPLAY/LCD SCREEN"/>
    <s v="COMPLETE"/>
    <s v="4 - SIGNIFICANT"/>
    <s v="ASSIGNED"/>
    <s v="3 / 84 BONG BONG RD"/>
    <s v=" "/>
    <s v="HORSLEY"/>
    <s v="Fri 22/11/2019 18:24"/>
    <s v="Thu 21/11/2019 11:59"/>
    <s v="Fri 22/11/2019 12:00"/>
    <x v="257"/>
    <m/>
    <m/>
    <m/>
    <m/>
    <m/>
    <s v="EMAIL"/>
    <s v="SERVICEDESK@KEYCORP.NET"/>
    <s v="LUKE"/>
    <b v="0"/>
    <m/>
    <s v="PROVINCIAL"/>
    <m/>
    <m/>
    <n v="-34.490777399999999"/>
    <n v="150.77837919999999"/>
    <s v="&lt;21&gt;&lt;/21&gt;&lt;83&gt;28106&lt;/83&gt;"/>
    <s v="T103PMOBILE"/>
    <n v="0"/>
    <n v="0"/>
  </r>
  <r>
    <s v="20191115988"/>
    <x v="0"/>
    <s v="50637695"/>
    <s v="01"/>
    <s v="42298585486066"/>
    <s v="50637695"/>
    <x v="71"/>
    <x v="0"/>
    <b v="0"/>
    <s v="LUSH TURF SOLUTIONS"/>
    <s v="4157"/>
    <x v="161"/>
    <m/>
    <s v="0412722995"/>
    <s v="F5"/>
    <m/>
    <m/>
    <m/>
    <n v="8007"/>
    <n v="320"/>
    <n v="8007"/>
    <n v="8007"/>
    <s v="Thursday "/>
    <m/>
    <s v="INSTALLED MOVE5000 08/11/2019 JOB[3205656]"/>
    <m/>
    <b v="0"/>
    <m/>
    <s v="NEW"/>
    <s v="QLD"/>
    <m/>
    <d v="2019-11-21T12:18:18"/>
    <d v="2019-11-21T12:16:50"/>
    <d v="2019-11-21T12:23:57"/>
    <d v="2019-11-21T16:20:00"/>
    <n v="-60"/>
    <m/>
    <m/>
    <m/>
    <m/>
    <m/>
    <m/>
    <m/>
    <m/>
    <m/>
    <m/>
    <d v="2019-11-21T12:24:17"/>
    <m/>
    <b v="0"/>
    <b v="1"/>
    <m/>
    <b v="1"/>
    <m/>
    <m/>
    <m/>
    <b v="1"/>
    <m/>
    <b v="1"/>
    <m/>
    <b v="1"/>
    <b v="1"/>
    <m/>
    <m/>
    <n v="419"/>
    <n v="820"/>
    <n v="1455"/>
    <n v="1"/>
    <n v="4"/>
    <n v="2"/>
    <n v="1"/>
    <b v="1"/>
    <m/>
    <m/>
    <m/>
    <m/>
    <m/>
    <m/>
    <m/>
    <m/>
    <m/>
    <m/>
    <m/>
    <m/>
    <m/>
    <m/>
    <m/>
    <m/>
    <s v="FDM MOVE5000"/>
    <s v="TRAINING REQUEST"/>
    <s v="PHONE TRAINING"/>
    <s v="COMPLETE"/>
    <s v="4 - SIGNIFICANT"/>
    <s v="ASSIGNED"/>
    <s v="9 / 1440 NEW CLEVELAND RD"/>
    <s v=" "/>
    <s v="CAPALABA"/>
    <s v="Fri 22/11/2019 18:24"/>
    <s v="Thu 21/11/2019 12:16"/>
    <s v="Thu 21/11/2019 16:20"/>
    <x v="341"/>
    <m/>
    <m/>
    <m/>
    <m/>
    <m/>
    <s v="EMAIL"/>
    <s v="SERVICEDESK@KEYCORP.NET"/>
    <s v="LUKE"/>
    <b v="0"/>
    <m/>
    <s v="METRO"/>
    <m/>
    <m/>
    <n v="-27.512508199999999"/>
    <n v="153.18048400000001"/>
    <s v="&lt;21&gt;&lt;/21&gt;&lt;83&gt;&lt;/83&gt;&lt;130&gt;&lt;/130&gt;"/>
    <s v="MOVE5000"/>
    <n v="0"/>
    <n v="0"/>
  </r>
  <r>
    <s v="20191115995"/>
    <x v="0"/>
    <s v="50630314"/>
    <s v="01"/>
    <s v="42298595421517"/>
    <s v="50630314"/>
    <x v="111"/>
    <x v="0"/>
    <b v="0"/>
    <s v="PIZZA ON CAMBRIDGE"/>
    <s v="6014"/>
    <x v="259"/>
    <m/>
    <s v="0413436005"/>
    <s v="F5"/>
    <m/>
    <m/>
    <m/>
    <n v="8001"/>
    <n v="320"/>
    <n v="8001"/>
    <n v="8001"/>
    <s v="Thursday "/>
    <m/>
    <s v="INSTALLED MOVE5000 01/06/2018 JOB[2914575]"/>
    <m/>
    <b v="0"/>
    <m/>
    <s v="NEW"/>
    <s v="WA"/>
    <m/>
    <d v="2019-11-21T12:56:51"/>
    <d v="2019-11-21T12:18:33"/>
    <d v="2019-11-21T13:05:28"/>
    <d v="2019-11-21T16:20:00"/>
    <n v="-180"/>
    <m/>
    <m/>
    <m/>
    <m/>
    <m/>
    <m/>
    <m/>
    <m/>
    <m/>
    <m/>
    <d v="2019-11-21T13:05:58"/>
    <m/>
    <b v="0"/>
    <b v="1"/>
    <m/>
    <b v="1"/>
    <m/>
    <m/>
    <m/>
    <b v="1"/>
    <m/>
    <b v="1"/>
    <m/>
    <b v="1"/>
    <b v="1"/>
    <m/>
    <m/>
    <n v="419"/>
    <n v="1555"/>
    <n v="5313"/>
    <n v="1"/>
    <n v="4"/>
    <n v="2"/>
    <n v="1"/>
    <b v="1"/>
    <m/>
    <m/>
    <m/>
    <m/>
    <m/>
    <m/>
    <m/>
    <m/>
    <m/>
    <m/>
    <m/>
    <m/>
    <m/>
    <m/>
    <m/>
    <m/>
    <s v="FDM MOVE5000"/>
    <s v="PIN PAD"/>
    <s v="PINPAD STOLEN/LOST"/>
    <s v="COMPLETE"/>
    <s v="4 - SIGNIFICANT"/>
    <s v="ASSIGNED"/>
    <s v="442A CAMBRIDGE ST"/>
    <s v=" "/>
    <s v="FLOREAT"/>
    <s v="Fri 22/11/2019 18:24"/>
    <s v="Thu 21/11/2019 12:18"/>
    <s v="Thu 21/11/2019 16:20"/>
    <x v="342"/>
    <m/>
    <m/>
    <m/>
    <m/>
    <m/>
    <s v="EMAIL"/>
    <s v="SERVICEDESK@KEYCORP.NET"/>
    <s v="LUKE"/>
    <b v="0"/>
    <m/>
    <s v="METRO"/>
    <m/>
    <m/>
    <n v="-31.9405"/>
    <n v="115.80115000000001"/>
    <s v="&lt;21&gt;&lt;/21&gt;&lt;83&gt;&lt;/83&gt;"/>
    <s v="MOVE5000"/>
    <n v="0"/>
    <n v="0"/>
  </r>
  <r>
    <s v="20191115998"/>
    <x v="0"/>
    <s v="50631151"/>
    <s v="01"/>
    <s v="42298585428191"/>
    <s v="50631151"/>
    <x v="2"/>
    <x v="0"/>
    <b v="0"/>
    <s v="ADRIANS AUTO DETAILING MOBILE SERVICE"/>
    <s v="3350"/>
    <x v="260"/>
    <m/>
    <s v="0414476436"/>
    <s v="F5"/>
    <m/>
    <m/>
    <m/>
    <n v="8011"/>
    <n v="320"/>
    <n v="8011"/>
    <n v="8011"/>
    <s v="Thursday "/>
    <m/>
    <s v="INSTALLED MOVE5000 24/07/2018 JOB[2950372]"/>
    <m/>
    <b v="0"/>
    <m/>
    <s v="NEW"/>
    <s v="VIC"/>
    <m/>
    <d v="2019-11-21T12:20:19"/>
    <d v="2019-11-21T12:19:58"/>
    <d v="2019-11-21T12:26:45"/>
    <d v="2019-11-22T12:20:00"/>
    <n v="0"/>
    <m/>
    <m/>
    <m/>
    <m/>
    <m/>
    <m/>
    <m/>
    <m/>
    <m/>
    <m/>
    <d v="2019-11-21T12:27:51"/>
    <m/>
    <b v="0"/>
    <b v="1"/>
    <m/>
    <b v="1"/>
    <m/>
    <m/>
    <m/>
    <b v="1"/>
    <m/>
    <b v="1"/>
    <m/>
    <b v="1"/>
    <b v="1"/>
    <m/>
    <m/>
    <n v="419"/>
    <n v="1771"/>
    <n v="5380"/>
    <n v="2"/>
    <n v="4"/>
    <n v="2"/>
    <n v="3"/>
    <b v="1"/>
    <m/>
    <m/>
    <m/>
    <m/>
    <m/>
    <m/>
    <m/>
    <m/>
    <m/>
    <m/>
    <m/>
    <m/>
    <m/>
    <m/>
    <n v="11"/>
    <m/>
    <s v="FDM MOVE5000"/>
    <s v="COMMUNICATION"/>
    <s v="WIFI-COMMS"/>
    <s v="FAILED"/>
    <s v="4 - SIGNIFICANT"/>
    <s v="ASSIGNED"/>
    <s v="1 10 LAKE ST"/>
    <s v=" "/>
    <s v="LAKE WENDOUREE"/>
    <s v="Fri 22/11/2019 18:24"/>
    <s v="Thu 21/11/2019 12:19"/>
    <s v="Fri 22/11/2019 12:20"/>
    <x v="260"/>
    <m/>
    <m/>
    <m/>
    <m/>
    <m/>
    <s v="EMAIL"/>
    <s v="SERVICEDESK@KEYCORP.NET"/>
    <s v="LUKE"/>
    <b v="0"/>
    <m/>
    <s v="PROVINCIAL"/>
    <m/>
    <m/>
    <n v="-37.550759599999999"/>
    <n v="143.84614550000001"/>
    <s v="&lt;21&gt;&lt;/21&gt;&lt;83&gt;&lt;/83&gt;"/>
    <s v="MOVE5000"/>
    <n v="0"/>
    <n v="0"/>
  </r>
  <r>
    <s v="20191116003"/>
    <x v="0"/>
    <s v="99400"/>
    <s v="01"/>
    <s v="DEFAULT"/>
    <s v="99400"/>
    <x v="8"/>
    <x v="1"/>
    <b v="0"/>
    <s v="INGENICO INTERNATIONAL "/>
    <s v="2085"/>
    <x v="3"/>
    <m/>
    <s v="02 9997 0930"/>
    <s v="FD"/>
    <m/>
    <m/>
    <m/>
    <n v="8007"/>
    <n v="320"/>
    <n v="8007"/>
    <n v="8007"/>
    <m/>
    <s v="HANGUPCALL"/>
    <m/>
    <m/>
    <b v="0"/>
    <m/>
    <s v="NEW"/>
    <s v="NSW"/>
    <m/>
    <d v="2019-11-21T12:23:23"/>
    <d v="2019-11-21T12:23:23"/>
    <d v="2019-11-21T12:23:23"/>
    <m/>
    <m/>
    <m/>
    <m/>
    <m/>
    <m/>
    <m/>
    <m/>
    <d v="2019-11-21T12:23:23"/>
    <n v="0"/>
    <d v="2019-11-21T12:23:23"/>
    <n v="0"/>
    <d v="2019-11-21T12:23:23"/>
    <m/>
    <b v="0"/>
    <b v="1"/>
    <m/>
    <b v="1"/>
    <m/>
    <m/>
    <m/>
    <b v="1"/>
    <m/>
    <b v="0"/>
    <m/>
    <b v="0"/>
    <b v="1"/>
    <m/>
    <m/>
    <n v="196"/>
    <n v="1235"/>
    <n v="3576"/>
    <n v="1"/>
    <n v="4"/>
    <n v="1"/>
    <n v="1"/>
    <b v="1"/>
    <m/>
    <m/>
    <m/>
    <m/>
    <m/>
    <m/>
    <m/>
    <m/>
    <m/>
    <m/>
    <m/>
    <m/>
    <m/>
    <m/>
    <m/>
    <m/>
    <s v="HANG UP"/>
    <s v="HANG UP."/>
    <s v="HANG UP."/>
    <s v="COMPLETE"/>
    <s v="4 - SIGNIFICANT"/>
    <s v="NEW"/>
    <s v="SUITE 1/3 MINNA CLOSE "/>
    <m/>
    <s v="BELROSE "/>
    <s v="Fri 22/11/2019 18:24"/>
    <s v="Thu 21/11/2019 12:23"/>
    <m/>
    <x v="14"/>
    <m/>
    <m/>
    <m/>
    <d v="2019-11-21T12:23:23"/>
    <d v="2019-11-21T12:23:23"/>
    <s v="EMAIL"/>
    <s v="SERVICEDESK@KEYCORP.NET"/>
    <s v="LUKE"/>
    <b v="0"/>
    <m/>
    <s v="METRO"/>
    <m/>
    <m/>
    <n v="-33.703378299999997"/>
    <n v="151.2086505"/>
    <s v="&lt;21&gt;&lt;/21&gt;&lt;83&gt;&lt;/83&gt;&lt;130&gt;&lt;/130&gt;"/>
    <s v="MISC"/>
    <n v="0"/>
    <n v="0"/>
  </r>
  <r>
    <s v="20191116004"/>
    <x v="0"/>
    <s v="99400"/>
    <s v="01"/>
    <s v="DEFAULT"/>
    <s v="99400"/>
    <x v="8"/>
    <x v="1"/>
    <b v="0"/>
    <s v="INGENICO INTERNATIONAL "/>
    <s v="2085"/>
    <x v="3"/>
    <m/>
    <s v="02 9997 0930"/>
    <s v="FD"/>
    <m/>
    <m/>
    <m/>
    <n v="8007"/>
    <n v="320"/>
    <n v="8007"/>
    <n v="8007"/>
    <m/>
    <s v="HANGUPCALL"/>
    <m/>
    <m/>
    <b v="0"/>
    <m/>
    <s v="NEW"/>
    <s v="NSW"/>
    <m/>
    <d v="2019-11-21T12:23:29"/>
    <d v="2019-11-21T12:23:29"/>
    <d v="2019-11-21T12:23:29"/>
    <m/>
    <m/>
    <m/>
    <m/>
    <m/>
    <m/>
    <m/>
    <m/>
    <d v="2019-11-21T12:23:29"/>
    <n v="0"/>
    <d v="2019-11-21T12:23:29"/>
    <n v="0"/>
    <d v="2019-11-21T12:23:29"/>
    <m/>
    <b v="0"/>
    <b v="1"/>
    <m/>
    <b v="1"/>
    <m/>
    <m/>
    <m/>
    <b v="1"/>
    <m/>
    <b v="0"/>
    <m/>
    <b v="0"/>
    <b v="1"/>
    <m/>
    <m/>
    <n v="196"/>
    <n v="1235"/>
    <n v="3576"/>
    <n v="1"/>
    <n v="4"/>
    <n v="1"/>
    <n v="1"/>
    <b v="1"/>
    <m/>
    <m/>
    <m/>
    <m/>
    <m/>
    <m/>
    <m/>
    <m/>
    <m/>
    <m/>
    <m/>
    <m/>
    <m/>
    <m/>
    <m/>
    <m/>
    <s v="HANG UP"/>
    <s v="HANG UP."/>
    <s v="HANG UP."/>
    <s v="COMPLETE"/>
    <s v="4 - SIGNIFICANT"/>
    <s v="NEW"/>
    <s v="SUITE 1/3 MINNA CLOSE "/>
    <m/>
    <s v="BELROSE "/>
    <s v="Fri 22/11/2019 18:24"/>
    <s v="Thu 21/11/2019 12:23"/>
    <m/>
    <x v="14"/>
    <m/>
    <m/>
    <m/>
    <d v="2019-11-21T12:23:29"/>
    <d v="2019-11-21T12:23:29"/>
    <s v="EMAIL"/>
    <s v="SERVICEDESK@KEYCORP.NET"/>
    <s v="LUKE"/>
    <b v="0"/>
    <m/>
    <s v="METRO"/>
    <m/>
    <m/>
    <n v="-33.703378299999997"/>
    <n v="151.2086505"/>
    <s v="&lt;21&gt;&lt;/21&gt;&lt;83&gt;&lt;/83&gt;&lt;130&gt;&lt;/130&gt;"/>
    <s v="MISC"/>
    <n v="0"/>
    <n v="0"/>
  </r>
  <r>
    <s v="20191116018"/>
    <x v="1"/>
    <s v="50635369"/>
    <s v="01"/>
    <s v="42298585465615"/>
    <s v="50635369"/>
    <x v="5"/>
    <x v="0"/>
    <b v="0"/>
    <s v="ST MORITZ RESTAURANT BAR"/>
    <s v="3182"/>
    <x v="75"/>
    <m/>
    <s v="0413002274"/>
    <s v="F5"/>
    <m/>
    <m/>
    <m/>
    <n v="8002"/>
    <n v="3314"/>
    <n v="8002"/>
    <n v="-3314"/>
    <s v="Thursday "/>
    <m/>
    <s v="INSTALLED MOVE5000 29/04/2019 JOB[3105940]"/>
    <m/>
    <b v="0"/>
    <m/>
    <s v="NEW"/>
    <s v="VIC"/>
    <m/>
    <d v="2019-11-21T12:26:46"/>
    <d v="2019-11-21T12:26:09"/>
    <d v="2019-11-21T12:27:41"/>
    <d v="2019-11-21T16:30:00"/>
    <n v="0"/>
    <d v="2019-11-21T16:30:00"/>
    <n v="0"/>
    <m/>
    <m/>
    <d v="2019-11-21T16:30:00"/>
    <n v="0"/>
    <d v="2019-11-21T19:45:00"/>
    <n v="0"/>
    <d v="2019-11-21T20:08:00"/>
    <n v="0"/>
    <d v="2019-11-21T20:08:47"/>
    <m/>
    <b v="0"/>
    <b v="0"/>
    <n v="3"/>
    <b v="0"/>
    <n v="3"/>
    <m/>
    <m/>
    <b v="1"/>
    <m/>
    <b v="1"/>
    <m/>
    <b v="1"/>
    <b v="1"/>
    <n v="1"/>
    <m/>
    <n v="419"/>
    <n v="1555"/>
    <n v="4554"/>
    <n v="1"/>
    <n v="4"/>
    <n v="24"/>
    <n v="1"/>
    <b v="1"/>
    <m/>
    <m/>
    <m/>
    <m/>
    <m/>
    <m/>
    <m/>
    <m/>
    <m/>
    <m/>
    <m/>
    <m/>
    <m/>
    <m/>
    <m/>
    <s v="HI-TECH FIELD SERVICES: BRYAN FERGUSON"/>
    <s v="FDM MOVE5000"/>
    <s v="PIN PAD"/>
    <s v="KEYS STUCK/BROKEN/MISSING"/>
    <s v="COMPLETE"/>
    <s v="4 - SIGNIFICANT"/>
    <s v="FSP ONSITE"/>
    <s v="138 / 140 ACLAND ST"/>
    <s v=" "/>
    <s v="ST KILDA"/>
    <s v="Fri 22/11/2019 18:24"/>
    <s v="Thu 21/11/2019 12:26"/>
    <s v="Thu 21/11/2019 16:30"/>
    <x v="318"/>
    <d v="2019-11-21T16:30:00"/>
    <m/>
    <d v="2019-11-21T16:30:00"/>
    <d v="2019-11-21T19:45:00"/>
    <d v="2019-11-21T20:08:00"/>
    <s v="EMAIL"/>
    <s v="JOBS@HITECHFS.COM.AU"/>
    <s v="BRYAN FERGUSON"/>
    <b v="1"/>
    <m/>
    <s v="METRO"/>
    <m/>
    <m/>
    <n v="-37.868744"/>
    <n v="144.980165"/>
    <s v="&lt;21&gt;&lt;/21&gt;&lt;83&gt;&lt;/83&gt;"/>
    <s v="MOVE5000"/>
    <n v="1"/>
    <n v="0"/>
  </r>
  <r>
    <s v="20191116023"/>
    <x v="0"/>
    <s v="50631151"/>
    <s v="01"/>
    <s v="42298585428191"/>
    <s v="50631151"/>
    <x v="2"/>
    <x v="0"/>
    <b v="0"/>
    <s v="ADRIANS AUTO DETAILING MOBILE SERVICE"/>
    <s v="3350"/>
    <x v="260"/>
    <m/>
    <s v="0414476436"/>
    <s v="F5"/>
    <m/>
    <m/>
    <m/>
    <n v="8011"/>
    <n v="320"/>
    <n v="8011"/>
    <n v="8011"/>
    <s v="Thursday "/>
    <m/>
    <s v="INSTALLED MOVE5000 24/07/2018 JOB[2950372]"/>
    <s v="20191115998"/>
    <b v="0"/>
    <m/>
    <s v="NEW"/>
    <s v="VIC"/>
    <m/>
    <d v="2019-11-21T12:20:19"/>
    <d v="2019-11-21T12:27:51"/>
    <d v="2019-11-22T17:05:05"/>
    <m/>
    <m/>
    <m/>
    <m/>
    <m/>
    <m/>
    <m/>
    <m/>
    <m/>
    <m/>
    <m/>
    <m/>
    <d v="2019-11-22T17:05:58"/>
    <m/>
    <b v="0"/>
    <b v="1"/>
    <m/>
    <b v="1"/>
    <m/>
    <m/>
    <m/>
    <b v="1"/>
    <m/>
    <b v="1"/>
    <m/>
    <b v="1"/>
    <b v="1"/>
    <m/>
    <m/>
    <n v="419"/>
    <n v="1555"/>
    <n v="1516"/>
    <n v="2"/>
    <n v="4"/>
    <n v="2"/>
    <n v="3"/>
    <b v="1"/>
    <m/>
    <m/>
    <m/>
    <m/>
    <m/>
    <m/>
    <m/>
    <m/>
    <m/>
    <m/>
    <m/>
    <m/>
    <m/>
    <m/>
    <n v="11"/>
    <m/>
    <s v="FDM MOVE5000"/>
    <s v="PIN PAD"/>
    <s v="PRINTER"/>
    <s v="FAILED"/>
    <s v="4 - SIGNIFICANT"/>
    <s v="ASSIGNED"/>
    <s v="1 10 LAKE ST"/>
    <s v=" "/>
    <s v="LAKE WENDOUREE"/>
    <s v="Fri 22/11/2019 18:24"/>
    <s v="Thu 21/11/2019 12:27"/>
    <m/>
    <x v="14"/>
    <m/>
    <m/>
    <m/>
    <m/>
    <m/>
    <s v="EMAIL"/>
    <s v="SERVICEDESK@KEYCORP.NET"/>
    <s v="LUKE"/>
    <b v="0"/>
    <m/>
    <s v="PROVINCIAL"/>
    <m/>
    <m/>
    <n v="-37.550759599999999"/>
    <n v="143.84614550000001"/>
    <s v="&lt;21&gt;&lt;/21&gt;&lt;83&gt;&lt;/83&gt;"/>
    <s v="MOVE5000"/>
    <n v="0"/>
    <n v="0"/>
  </r>
  <r>
    <s v="20191116062"/>
    <x v="0"/>
    <s v="50636153"/>
    <s v="01"/>
    <s v="42298585472645"/>
    <s v="50636153"/>
    <x v="112"/>
    <x v="0"/>
    <b v="0"/>
    <s v="KHANA KHAZANA"/>
    <s v="3152"/>
    <x v="261"/>
    <m/>
    <s v="0412161412"/>
    <s v="F5"/>
    <m/>
    <m/>
    <m/>
    <n v="8010"/>
    <n v="320"/>
    <n v="8010"/>
    <n v="8010"/>
    <s v="Thursday "/>
    <m/>
    <s v="INSTALLED MOVE5000 20/06/2019 JOB[3137653]"/>
    <m/>
    <b v="0"/>
    <m/>
    <s v="NEW"/>
    <s v="VIC"/>
    <m/>
    <d v="2019-11-21T12:44:35"/>
    <d v="2019-11-21T12:44:06"/>
    <d v="2019-11-21T12:51:28"/>
    <d v="2019-11-21T16:45:00"/>
    <n v="0"/>
    <m/>
    <m/>
    <m/>
    <m/>
    <m/>
    <m/>
    <m/>
    <m/>
    <m/>
    <m/>
    <d v="2019-11-21T12:52:15"/>
    <m/>
    <b v="0"/>
    <b v="1"/>
    <m/>
    <b v="1"/>
    <m/>
    <m/>
    <m/>
    <b v="1"/>
    <m/>
    <b v="1"/>
    <m/>
    <b v="1"/>
    <b v="1"/>
    <m/>
    <m/>
    <n v="419"/>
    <n v="1250"/>
    <n v="4406"/>
    <n v="1"/>
    <n v="4"/>
    <n v="2"/>
    <n v="1"/>
    <b v="1"/>
    <m/>
    <m/>
    <m/>
    <m/>
    <m/>
    <m/>
    <m/>
    <m/>
    <m/>
    <m/>
    <m/>
    <m/>
    <m/>
    <m/>
    <m/>
    <m/>
    <s v="FDM MOVE5000"/>
    <s v="HOW DO I"/>
    <s v="TRANSFER TO CLIENT - ACCOUNT ENQUIRY"/>
    <s v="COMPLETE"/>
    <s v="4 - SIGNIFICANT"/>
    <s v="ASSIGNED"/>
    <s v="9068B 509 BURWOOD HWY"/>
    <s v=" "/>
    <s v="WANTIRNA SOUTH"/>
    <s v="Fri 22/11/2019 18:24"/>
    <s v="Thu 21/11/2019 12:44"/>
    <s v="Thu 21/11/2019 16:45"/>
    <x v="343"/>
    <m/>
    <m/>
    <m/>
    <m/>
    <m/>
    <s v="EMAIL"/>
    <s v="SERVICEDESK@KEYCORP.NET"/>
    <s v="LUKE"/>
    <b v="0"/>
    <m/>
    <s v="METRO"/>
    <m/>
    <m/>
    <n v="-37.869011399999998"/>
    <n v="145.24143269999999"/>
    <m/>
    <s v="MOVE5000"/>
    <n v="0"/>
    <n v="0"/>
  </r>
  <r>
    <s v="20191116066"/>
    <x v="0"/>
    <s v="50637695"/>
    <s v="01"/>
    <s v="42298585486066"/>
    <s v="50637695"/>
    <x v="71"/>
    <x v="0"/>
    <b v="0"/>
    <s v="LUSH TURF SOLUTIONS"/>
    <s v="4157"/>
    <x v="161"/>
    <m/>
    <s v="0412722995"/>
    <s v="F5"/>
    <m/>
    <m/>
    <m/>
    <n v="8009"/>
    <n v="101"/>
    <n v="8009"/>
    <n v="8009"/>
    <s v="Thursday "/>
    <m/>
    <s v="INSTALLED MOVE5000 08/11/2019 JOB[3205656]"/>
    <m/>
    <b v="0"/>
    <m/>
    <s v="NEW"/>
    <s v="QLD"/>
    <m/>
    <d v="2019-11-21T12:46:15"/>
    <d v="2019-11-21T12:46:08"/>
    <d v="2019-11-21T13:09:13"/>
    <d v="2019-11-21T16:50:00"/>
    <n v="-60"/>
    <d v="2019-11-21T16:50:00"/>
    <n v="-60"/>
    <m/>
    <m/>
    <d v="2019-11-22T11:10:00"/>
    <n v="-60"/>
    <m/>
    <m/>
    <m/>
    <m/>
    <d v="2019-11-21T13:18:17"/>
    <m/>
    <b v="0"/>
    <b v="1"/>
    <m/>
    <b v="1"/>
    <m/>
    <d v="2019-11-22T11:10:00"/>
    <n v="-60"/>
    <b v="1"/>
    <m/>
    <b v="1"/>
    <m/>
    <b v="1"/>
    <b v="1"/>
    <m/>
    <m/>
    <n v="419"/>
    <m/>
    <m/>
    <n v="1"/>
    <m/>
    <n v="2"/>
    <n v="1"/>
    <b v="1"/>
    <m/>
    <m/>
    <m/>
    <m/>
    <m/>
    <m/>
    <m/>
    <m/>
    <m/>
    <m/>
    <m/>
    <m/>
    <m/>
    <m/>
    <m/>
    <m/>
    <s v="FDM MOVE5000"/>
    <m/>
    <m/>
    <s v="COMPLETE"/>
    <m/>
    <s v="ASSIGNED"/>
    <s v="9 / 1440 NEW CLEVELAND RD"/>
    <s v=" "/>
    <s v="CAPALABA"/>
    <s v="Fri 22/11/2019 18:24"/>
    <s v="Thu 21/11/2019 12:46"/>
    <s v="Thu 21/11/2019 16:50"/>
    <x v="344"/>
    <d v="2019-11-21T15:50:00"/>
    <m/>
    <d v="2019-11-22T10:10:00"/>
    <m/>
    <m/>
    <s v="EMAIL"/>
    <s v="CCLEVEL2@KEYCORP.NET"/>
    <m/>
    <b v="0"/>
    <m/>
    <s v="METRO"/>
    <m/>
    <m/>
    <n v="-27.512508199999999"/>
    <n v="153.18048400000001"/>
    <s v="&lt;21&gt;&lt;/21&gt;&lt;83&gt;&lt;/83&gt;&lt;130&gt;&lt;/130&gt;"/>
    <s v="MOVE5000"/>
    <n v="0"/>
    <n v="0"/>
  </r>
  <r>
    <s v="20191116070"/>
    <x v="0"/>
    <s v="50605620"/>
    <s v="01"/>
    <s v="42298585135333"/>
    <s v="50605620"/>
    <x v="2"/>
    <x v="0"/>
    <b v="0"/>
    <s v="TECH SOURCE"/>
    <s v="6101"/>
    <x v="262"/>
    <m/>
    <s v="0894721999"/>
    <s v="XM"/>
    <m/>
    <m/>
    <m/>
    <n v="8007"/>
    <n v="320"/>
    <n v="8007"/>
    <n v="8007"/>
    <s v="Thursday 08:30-17:00"/>
    <m/>
    <s v="UPGRADED TO T103PMOBILE 03/09/2015 JOB[2129898]"/>
    <m/>
    <b v="0"/>
    <m/>
    <s v="NEW"/>
    <s v="WA"/>
    <m/>
    <d v="2019-11-21T12:48:57"/>
    <d v="2019-11-21T12:48:00"/>
    <d v="2019-11-21T12:57:55"/>
    <d v="2019-11-21T16:50:00"/>
    <n v="-180"/>
    <m/>
    <m/>
    <m/>
    <m/>
    <m/>
    <m/>
    <m/>
    <m/>
    <m/>
    <m/>
    <d v="2019-11-21T12:58:18"/>
    <m/>
    <b v="0"/>
    <b v="1"/>
    <m/>
    <b v="1"/>
    <m/>
    <m/>
    <m/>
    <b v="1"/>
    <m/>
    <b v="1"/>
    <m/>
    <b v="1"/>
    <b v="1"/>
    <m/>
    <m/>
    <n v="354"/>
    <n v="1457"/>
    <n v="4181"/>
    <n v="1"/>
    <n v="4"/>
    <n v="2"/>
    <n v="1"/>
    <b v="1"/>
    <m/>
    <m/>
    <m/>
    <m/>
    <m/>
    <m/>
    <m/>
    <m/>
    <m/>
    <m/>
    <m/>
    <m/>
    <m/>
    <m/>
    <m/>
    <m/>
    <s v="T103PMOBILE"/>
    <s v="3 FD SOFTWARE"/>
    <s v="TMS - PROFILE MAINTENANCE"/>
    <s v="COMPLETE"/>
    <s v="4 - SIGNIFICANT"/>
    <s v="ASSIGNED"/>
    <s v="182 RUTLAND AVE"/>
    <s v=" "/>
    <s v="CARLISLE"/>
    <s v="Fri 22/11/2019 18:24"/>
    <s v="Thu 21/11/2019 12:48"/>
    <s v="Thu 21/11/2019 16:50"/>
    <x v="310"/>
    <m/>
    <m/>
    <m/>
    <m/>
    <m/>
    <s v="EMAIL"/>
    <s v="SERVICEDESK@KEYCORP.NET"/>
    <s v="LUKE"/>
    <b v="0"/>
    <m/>
    <s v="METRO"/>
    <m/>
    <m/>
    <n v="-31.980589999999999"/>
    <n v="115.91176"/>
    <s v="&lt;21&gt;&lt;/21&gt;&lt;83&gt;19828&lt;/83&gt;"/>
    <s v="T103PMOBILE"/>
    <n v="0"/>
    <n v="0"/>
  </r>
  <r>
    <s v="20191116126"/>
    <x v="0"/>
    <s v="50630883"/>
    <s v="01"/>
    <s v="42298585425874"/>
    <s v="50630883"/>
    <x v="2"/>
    <x v="0"/>
    <b v="0"/>
    <s v="SUSHI BEE"/>
    <s v="4503"/>
    <x v="263"/>
    <m/>
    <s v="0415039964"/>
    <s v="F5"/>
    <m/>
    <m/>
    <m/>
    <n v="8004"/>
    <n v="320"/>
    <n v="8004"/>
    <n v="8004"/>
    <s v="Thursday "/>
    <m/>
    <s v="INSTALLED MOVE5000 03/07/2018 JOB[2936974]"/>
    <m/>
    <b v="0"/>
    <m/>
    <s v="NEW"/>
    <s v="QLD"/>
    <m/>
    <d v="2019-11-21T13:26:46"/>
    <d v="2019-11-21T13:24:51"/>
    <d v="2019-11-21T13:36:58"/>
    <d v="2019-11-21T17:25:00"/>
    <n v="-60"/>
    <m/>
    <m/>
    <m/>
    <m/>
    <m/>
    <m/>
    <m/>
    <m/>
    <m/>
    <m/>
    <d v="2019-11-21T13:38:29"/>
    <m/>
    <b v="0"/>
    <b v="1"/>
    <m/>
    <b v="1"/>
    <m/>
    <m/>
    <m/>
    <b v="1"/>
    <m/>
    <b v="1"/>
    <m/>
    <b v="1"/>
    <b v="1"/>
    <m/>
    <m/>
    <n v="419"/>
    <n v="1555"/>
    <n v="4553"/>
    <n v="1"/>
    <n v="4"/>
    <n v="2"/>
    <n v="1"/>
    <b v="1"/>
    <m/>
    <m/>
    <m/>
    <m/>
    <m/>
    <m/>
    <m/>
    <m/>
    <m/>
    <m/>
    <m/>
    <m/>
    <m/>
    <m/>
    <m/>
    <m/>
    <s v="FDM MOVE5000"/>
    <s v="PIN PAD"/>
    <s v="SCREEN DAMAGED"/>
    <s v="COMPLETE"/>
    <s v="4 - SIGNIFICANT"/>
    <s v="ASSIGNED"/>
    <s v="220 212 SCHOOL RD"/>
    <s v=" "/>
    <s v="KALLANGUR"/>
    <s v="Fri 22/11/2019 18:24"/>
    <s v="Thu 21/11/2019 13:24"/>
    <s v="Thu 21/11/2019 17:25"/>
    <x v="345"/>
    <m/>
    <m/>
    <m/>
    <m/>
    <m/>
    <s v="EMAIL"/>
    <s v="SERVICEDESK@KEYCORP.NET"/>
    <s v="LUKE"/>
    <b v="0"/>
    <m/>
    <s v="METRO"/>
    <m/>
    <m/>
    <n v="-27.2425079"/>
    <n v="152.99428180000001"/>
    <s v="&lt;21&gt;&lt;/21&gt;&lt;83&gt;&lt;/83&gt;"/>
    <s v="MOVE5000"/>
    <n v="0"/>
    <n v="0"/>
  </r>
  <r>
    <s v="20191116258"/>
    <x v="0"/>
    <s v="50628988"/>
    <s v="01"/>
    <s v="42298585411262"/>
    <s v="50628988"/>
    <x v="109"/>
    <x v="0"/>
    <b v="0"/>
    <s v="PATTEMORES MEATS PTY LTD"/>
    <s v="4161"/>
    <x v="254"/>
    <m/>
    <s v="0408885246"/>
    <s v="F6"/>
    <m/>
    <m/>
    <m/>
    <n v="8009"/>
    <n v="4003"/>
    <n v="8009"/>
    <n v="329"/>
    <s v="Thursday "/>
    <m/>
    <s v="INSTALLED MOVE5000INT 01/02/2018 JOB[2841681]"/>
    <m/>
    <b v="0"/>
    <m/>
    <s v="NEW"/>
    <s v="QLD"/>
    <m/>
    <d v="2019-11-21T14:30:26"/>
    <d v="2019-11-21T14:30:14"/>
    <d v="2019-11-21T14:40:53"/>
    <d v="2019-11-21T18:30:00"/>
    <n v="-60"/>
    <d v="2019-11-21T19:00:00"/>
    <n v="-60"/>
    <m/>
    <m/>
    <d v="2019-11-21T19:00:00"/>
    <n v="-60"/>
    <d v="2019-11-21T15:23:00"/>
    <n v="-60"/>
    <d v="2019-11-21T15:44:00"/>
    <n v="-60"/>
    <d v="2019-11-21T15:47:15"/>
    <m/>
    <b v="0"/>
    <b v="1"/>
    <m/>
    <b v="1"/>
    <m/>
    <m/>
    <m/>
    <b v="1"/>
    <m/>
    <b v="0"/>
    <m/>
    <b v="1"/>
    <b v="1"/>
    <m/>
    <m/>
    <n v="420"/>
    <n v="1897"/>
    <n v="5437"/>
    <n v="1"/>
    <n v="4"/>
    <n v="6"/>
    <n v="1"/>
    <b v="1"/>
    <m/>
    <m/>
    <m/>
    <m/>
    <m/>
    <m/>
    <m/>
    <m/>
    <m/>
    <m/>
    <m/>
    <m/>
    <m/>
    <m/>
    <m/>
    <s v="DDM COMMUNICATIONS: CAR 3  - PAUL"/>
    <s v="FDM MOVE5000INT"/>
    <s v="PINPAD FROZEN"/>
    <s v="FROZEN ON WHITE SCREEN"/>
    <s v="COMPLETE"/>
    <s v="4 - SIGNIFICANT"/>
    <s v="PDA EXCEPTION"/>
    <s v="SH 21 ALEXANDRA HILLS SHOPPING CENTRE"/>
    <s v="71 CAMBRUDGE DR"/>
    <s v="ALEXANDRA HILLS"/>
    <s v="Fri 22/11/2019 18:24"/>
    <s v="Thu 21/11/2019 14:30"/>
    <s v="Thu 21/11/2019 18:30"/>
    <x v="346"/>
    <d v="2019-11-21T18:00:00"/>
    <m/>
    <d v="2019-11-21T18:00:00"/>
    <d v="2019-11-21T14:23:00"/>
    <d v="2019-11-21T14:44:00"/>
    <s v="EMAIL"/>
    <s v="DDM461@BIGPOND.NET.AU"/>
    <m/>
    <b v="1"/>
    <s v="0422631201"/>
    <s v="METRO"/>
    <m/>
    <m/>
    <n v="-27.523957899999999"/>
    <n v="153.2214438"/>
    <s v="&lt;21/&gt;&lt;83/&gt;&lt;38/&gt;&lt;71/&gt;&lt;40/&gt;&lt;41/&gt;&lt;68/&gt;&lt;46/&gt;&lt;72/&gt;&lt;73/&gt;&lt;74/&gt;&lt;75/&gt;&lt;76/&gt;&lt;77/&gt;&lt;58/&gt;&lt;59/&gt;&lt;60/&gt;&lt;61/&gt;&lt;62/&gt;&lt;63/&gt;&lt;64/&gt;&lt;65/&gt;&lt;66/&gt;&lt;131&gt;USB&lt;/131&gt;&lt;132&gt;PC-Eftpos&lt;/132&gt;"/>
    <s v="MOVE5000INT"/>
    <n v="1"/>
    <n v="0"/>
  </r>
  <r>
    <s v="20191116264"/>
    <x v="0"/>
    <s v="25003304"/>
    <s v="01"/>
    <s v="42298585063337"/>
    <s v="25003304"/>
    <x v="2"/>
    <x v="0"/>
    <b v="0"/>
    <s v="HOME NIGHTCLUB"/>
    <s v="2000"/>
    <x v="264"/>
    <m/>
    <s v="0292660600"/>
    <s v="FT"/>
    <m/>
    <m/>
    <m/>
    <n v="8007"/>
    <n v="2211"/>
    <n v="8007"/>
    <n v="-2211"/>
    <s v="Thursday "/>
    <m/>
    <s v="INSTALLED XAC T103 12/06/2014 JOB[1894435]"/>
    <m/>
    <b v="0"/>
    <m/>
    <s v="NEW"/>
    <s v="NSW"/>
    <m/>
    <d v="2019-11-21T14:35:52"/>
    <d v="2019-11-21T14:35:35"/>
    <d v="2019-11-21T14:40:28"/>
    <d v="2019-11-22T08:35:00"/>
    <n v="0"/>
    <d v="2019-11-22T13:45:00"/>
    <n v="0"/>
    <m/>
    <m/>
    <d v="2019-11-22T13:45:00"/>
    <n v="0"/>
    <d v="2019-11-22T13:05:00"/>
    <n v="0"/>
    <d v="2019-11-22T13:27:00"/>
    <n v="0"/>
    <d v="2019-11-22T13:35:40"/>
    <m/>
    <b v="0"/>
    <b v="0"/>
    <n v="3"/>
    <b v="1"/>
    <n v="27"/>
    <m/>
    <m/>
    <b v="1"/>
    <m/>
    <b v="1"/>
    <m/>
    <b v="1"/>
    <b v="1"/>
    <n v="1"/>
    <m/>
    <n v="353"/>
    <n v="1455"/>
    <n v="4148"/>
    <n v="1"/>
    <n v="4"/>
    <n v="2"/>
    <n v="1"/>
    <b v="1"/>
    <m/>
    <m/>
    <m/>
    <m/>
    <m/>
    <m/>
    <m/>
    <m/>
    <m/>
    <m/>
    <m/>
    <m/>
    <m/>
    <m/>
    <m/>
    <s v="PROCOM SYDNEY: KLINTON STURCH"/>
    <s v="XAC T103"/>
    <s v="1 FD HARDWARE"/>
    <s v="MERCH DAMAGE - DROPPED"/>
    <s v="COMPLETE"/>
    <s v="4 - SIGNIFICANT"/>
    <s v="ASSIGNED"/>
    <s v="TENANCY 101 COCKLE BAY WHARF"/>
    <s v="DARLING HARBOUR"/>
    <s v="SYDNEY"/>
    <s v="Fri 22/11/2019 18:24"/>
    <s v="Thu 21/11/2019 14:35"/>
    <s v="Fri 22/11/2019 08:35"/>
    <x v="347"/>
    <d v="2019-11-22T13:45:00"/>
    <m/>
    <d v="2019-11-22T13:45:00"/>
    <d v="2019-11-22T13:05:00"/>
    <d v="2019-11-22T13:27:00"/>
    <s v="EMAIL"/>
    <s v="SYDNEY@PROCOM.NET.AU"/>
    <s v="KLINTON STURCH"/>
    <b v="1"/>
    <s v="0413079484"/>
    <s v="METRO"/>
    <m/>
    <m/>
    <n v="-33.872281999999998"/>
    <n v="151.20366440000001"/>
    <s v="&lt;21&gt;&lt;/21&gt;&lt;83&gt;12587&lt;/83&gt;"/>
    <s v="XAC T103"/>
    <n v="1"/>
    <n v="0"/>
  </r>
  <r>
    <s v="20191116308"/>
    <x v="0"/>
    <s v="25580400"/>
    <s v="01"/>
    <s v="42298585481919"/>
    <s v="25580400"/>
    <x v="5"/>
    <x v="0"/>
    <b v="0"/>
    <s v="CAFE SIANOS"/>
    <s v="2020"/>
    <x v="42"/>
    <m/>
    <s v="0404857433"/>
    <s v="F5"/>
    <m/>
    <m/>
    <m/>
    <n v="8003"/>
    <n v="2209"/>
    <n v="8003"/>
    <n v="-2209"/>
    <s v="Thursday "/>
    <m/>
    <s v="INSTALLED MOVE5000 30/08/2019 JOB[3181219]"/>
    <m/>
    <b v="0"/>
    <m/>
    <s v="NEW"/>
    <s v="NSW"/>
    <m/>
    <d v="2019-11-21T14:58:04"/>
    <d v="2019-11-21T14:57:54"/>
    <d v="2019-11-21T15:04:27"/>
    <d v="2019-11-22T09:00:00"/>
    <n v="0"/>
    <d v="2019-11-22T10:30:00"/>
    <n v="0"/>
    <m/>
    <m/>
    <d v="2019-11-22T10:30:00"/>
    <n v="0"/>
    <d v="2019-11-22T08:00:00"/>
    <n v="0"/>
    <d v="2019-11-22T08:12:00"/>
    <n v="0"/>
    <d v="2019-11-22T08:06:40"/>
    <m/>
    <b v="0"/>
    <b v="1"/>
    <m/>
    <b v="1"/>
    <m/>
    <m/>
    <m/>
    <b v="1"/>
    <m/>
    <b v="1"/>
    <m/>
    <b v="1"/>
    <b v="1"/>
    <n v="1"/>
    <m/>
    <n v="419"/>
    <n v="1897"/>
    <n v="5439"/>
    <n v="1"/>
    <n v="4"/>
    <n v="24"/>
    <n v="1"/>
    <b v="1"/>
    <m/>
    <m/>
    <m/>
    <m/>
    <m/>
    <m/>
    <m/>
    <m/>
    <m/>
    <m/>
    <m/>
    <m/>
    <m/>
    <m/>
    <m/>
    <s v="PROCOM SYDNEY - EDDY GENEL"/>
    <s v="FDM MOVE5000"/>
    <s v="PINPAD FROZEN"/>
    <s v="FROZEN ON REGISTERING TO NAB"/>
    <s v="COMPLETE"/>
    <s v="4 - SIGNIFICANT"/>
    <s v="FSP ONSITE"/>
    <s v="241 ORIORDAN ST"/>
    <s v=" "/>
    <s v="MASCOT"/>
    <s v="Fri 22/11/2019 18:24"/>
    <s v="Thu 21/11/2019 14:57"/>
    <s v="Fri 22/11/2019 09:00"/>
    <x v="348"/>
    <d v="2019-11-22T10:30:00"/>
    <m/>
    <d v="2019-11-22T10:30:00"/>
    <d v="2019-11-22T08:00:00"/>
    <d v="2019-11-22T08:12:00"/>
    <s v="EMAIL"/>
    <s v="SYDNEY@PROCOM.NET.AU"/>
    <m/>
    <b v="1"/>
    <s v="0426272585"/>
    <s v="METRO"/>
    <m/>
    <m/>
    <n v="-33.931226199999998"/>
    <n v="151.18556670000001"/>
    <m/>
    <s v="MOVE5000"/>
    <n v="1"/>
    <n v="0"/>
  </r>
  <r>
    <s v="20191116320"/>
    <x v="1"/>
    <s v="50635514"/>
    <s v="01"/>
    <s v="42298585466852"/>
    <s v="50635514"/>
    <x v="34"/>
    <x v="0"/>
    <b v="0"/>
    <s v="WONDERLAND BAR"/>
    <s v="3181"/>
    <x v="265"/>
    <m/>
    <s v="0459212937"/>
    <s v="F5"/>
    <m/>
    <m/>
    <m/>
    <n v="8001"/>
    <n v="320"/>
    <n v="8001"/>
    <n v="8001"/>
    <s v="Thursday "/>
    <m/>
    <s v="INSTALLED MOVE5000 16/05/2019 JOB[3111649]"/>
    <m/>
    <b v="0"/>
    <m/>
    <s v="NEW"/>
    <s v="VIC"/>
    <m/>
    <d v="2019-11-21T15:06:59"/>
    <d v="2019-11-21T15:06:44"/>
    <d v="2019-11-21T15:13:36"/>
    <d v="2019-11-22T09:10:00"/>
    <n v="0"/>
    <m/>
    <m/>
    <m/>
    <m/>
    <m/>
    <m/>
    <m/>
    <m/>
    <m/>
    <m/>
    <d v="2019-11-21T15:22:32"/>
    <m/>
    <b v="0"/>
    <b v="1"/>
    <m/>
    <b v="1"/>
    <m/>
    <m/>
    <m/>
    <b v="1"/>
    <m/>
    <b v="1"/>
    <m/>
    <b v="1"/>
    <b v="1"/>
    <m/>
    <m/>
    <n v="419"/>
    <n v="1250"/>
    <n v="1591"/>
    <n v="1"/>
    <n v="4"/>
    <n v="2"/>
    <n v="1"/>
    <b v="1"/>
    <m/>
    <m/>
    <m/>
    <m/>
    <m/>
    <m/>
    <m/>
    <m/>
    <m/>
    <m/>
    <m/>
    <m/>
    <m/>
    <m/>
    <m/>
    <m/>
    <s v="FDM MOVE5000"/>
    <s v="HOW DO I"/>
    <s v="REPRINT RECEIPT"/>
    <s v="COMPLETE"/>
    <s v="4 - SIGNIFICANT"/>
    <s v="ASSIGNED"/>
    <s v="39 CHAPEL ST"/>
    <s v=" "/>
    <s v="WINDSOR"/>
    <s v="Fri 22/11/2019 18:24"/>
    <s v="Thu 21/11/2019 15:06"/>
    <s v="Fri 22/11/2019 09:10"/>
    <x v="349"/>
    <m/>
    <m/>
    <m/>
    <m/>
    <m/>
    <s v="EMAIL"/>
    <s v="SERVICEDESK@KEYCORP.NET"/>
    <s v="LUKE"/>
    <b v="0"/>
    <m/>
    <s v="METRO"/>
    <m/>
    <m/>
    <n v="-37.855814000000002"/>
    <n v="144.99244899999999"/>
    <s v="&lt;21&gt;&lt;/21&gt;&lt;83&gt;&lt;/83&gt;"/>
    <s v="MOVE5000"/>
    <n v="0"/>
    <n v="0"/>
  </r>
  <r>
    <s v="20191116342"/>
    <x v="0"/>
    <s v="25442400"/>
    <s v="01"/>
    <s v="003701554"/>
    <s v="25442400"/>
    <x v="2"/>
    <x v="0"/>
    <b v="0"/>
    <s v="ALL EARS IN HEARING"/>
    <s v="4123"/>
    <x v="266"/>
    <m/>
    <s v="0738413764"/>
    <s v="F5"/>
    <m/>
    <m/>
    <m/>
    <n v="8007"/>
    <n v="320"/>
    <n v="8007"/>
    <n v="8007"/>
    <s v="Thursday "/>
    <m/>
    <s v="INSTALLED MOVE5000 25/02/2019 JOB[3069624]"/>
    <m/>
    <b v="0"/>
    <m/>
    <s v="NEW"/>
    <s v="QLD"/>
    <m/>
    <d v="2019-11-21T15:20:17"/>
    <d v="2019-11-21T15:19:58"/>
    <d v="2019-11-21T15:31:06"/>
    <d v="2019-11-22T09:20:00"/>
    <n v="-60"/>
    <m/>
    <m/>
    <m/>
    <m/>
    <m/>
    <m/>
    <m/>
    <m/>
    <m/>
    <m/>
    <d v="2019-11-21T15:31:34"/>
    <m/>
    <b v="0"/>
    <b v="1"/>
    <m/>
    <b v="1"/>
    <m/>
    <m/>
    <m/>
    <b v="1"/>
    <m/>
    <b v="1"/>
    <m/>
    <b v="1"/>
    <b v="1"/>
    <m/>
    <m/>
    <n v="419"/>
    <n v="1555"/>
    <n v="5445"/>
    <n v="1"/>
    <n v="4"/>
    <n v="2"/>
    <n v="1"/>
    <b v="1"/>
    <m/>
    <m/>
    <m/>
    <m/>
    <m/>
    <m/>
    <m/>
    <m/>
    <m/>
    <m/>
    <m/>
    <m/>
    <m/>
    <m/>
    <m/>
    <m/>
    <s v="FDM MOVE5000"/>
    <s v="PIN PAD"/>
    <s v="PROFILE MAINTENANCE REQUESTED"/>
    <s v="COMPLETE"/>
    <s v="4 - SIGNIFICANT"/>
    <s v="ASSIGNED"/>
    <s v="SHOP 3"/>
    <s v="1 PANNICKIN ST"/>
    <s v="ROCHEDALE SOUTH"/>
    <s v="Fri 22/11/2019 18:24"/>
    <s v="Thu 21/11/2019 15:19"/>
    <s v="Fri 22/11/2019 09:20"/>
    <x v="350"/>
    <m/>
    <m/>
    <m/>
    <m/>
    <m/>
    <s v="EMAIL"/>
    <s v="SERVICEDESK@KEYCORP.NET"/>
    <s v="LUKE"/>
    <b v="0"/>
    <m/>
    <s v="METRO"/>
    <m/>
    <m/>
    <n v="-27.594681600000001"/>
    <n v="153.11554150000001"/>
    <s v="&lt;21&gt;&lt;/21&gt;&lt;83&gt;&lt;/83&gt;"/>
    <s v="MOVE5000"/>
    <n v="0"/>
    <n v="0"/>
  </r>
  <r>
    <s v="20191116349"/>
    <x v="0"/>
    <s v="50638076"/>
    <s v="01"/>
    <s v="42298585488021"/>
    <s v="50638076"/>
    <x v="24"/>
    <x v="0"/>
    <b v="0"/>
    <s v="QUEST MOONEE VALLEY"/>
    <s v="3039"/>
    <x v="246"/>
    <m/>
    <s v="0450241749"/>
    <s v="F5"/>
    <m/>
    <m/>
    <m/>
    <n v="8008"/>
    <n v="320"/>
    <n v="8008"/>
    <n v="8008"/>
    <s v="Thursday "/>
    <m/>
    <s v="INSTALLED MOVE5000 12/11/2019 JOB[3217748]"/>
    <m/>
    <b v="0"/>
    <m/>
    <s v="NEW"/>
    <s v="VIC"/>
    <m/>
    <d v="2019-11-21T15:25:18"/>
    <d v="2019-11-21T15:24:56"/>
    <d v="2019-11-21T15:59:49"/>
    <d v="2019-11-22T09:25:00"/>
    <n v="0"/>
    <m/>
    <m/>
    <m/>
    <m/>
    <m/>
    <m/>
    <m/>
    <m/>
    <m/>
    <m/>
    <d v="2019-11-21T16:00:12"/>
    <m/>
    <b v="0"/>
    <b v="1"/>
    <m/>
    <b v="1"/>
    <m/>
    <m/>
    <m/>
    <b v="1"/>
    <m/>
    <b v="1"/>
    <m/>
    <b v="1"/>
    <b v="1"/>
    <m/>
    <m/>
    <n v="419"/>
    <n v="1250"/>
    <n v="3689"/>
    <n v="1"/>
    <n v="4"/>
    <n v="2"/>
    <n v="1"/>
    <b v="1"/>
    <m/>
    <m/>
    <m/>
    <m/>
    <m/>
    <m/>
    <m/>
    <m/>
    <m/>
    <m/>
    <m/>
    <m/>
    <m/>
    <m/>
    <m/>
    <m/>
    <s v="FDM MOVE5000"/>
    <s v="HOW DO I"/>
    <s v="REFUND"/>
    <s v="COMPLETE"/>
    <s v="4 - SIGNIFICANT"/>
    <s v="ASSIGNED"/>
    <s v="1 MCPHERSON ST"/>
    <s v=" "/>
    <s v="MOONEE PONDS"/>
    <s v="Fri 22/11/2019 18:24"/>
    <s v="Thu 21/11/2019 15:24"/>
    <s v="Fri 22/11/2019 09:25"/>
    <x v="351"/>
    <m/>
    <m/>
    <m/>
    <m/>
    <m/>
    <s v="EMAIL"/>
    <s v="SERVICEDESK@KEYCORP.NET"/>
    <s v="LUKE"/>
    <b v="0"/>
    <m/>
    <s v="METRO"/>
    <m/>
    <m/>
    <n v="-37.765823300000001"/>
    <n v="144.92698849999999"/>
    <s v="&lt;21&gt;&lt;/21&gt;&lt;83&gt;&lt;/83&gt;&lt;130&gt;&lt;/130&gt;"/>
    <s v="MOVE5000"/>
    <n v="0"/>
    <n v="0"/>
  </r>
  <r>
    <s v="20191116364"/>
    <x v="0"/>
    <s v="25276504"/>
    <s v="01"/>
    <s v="42298585307882"/>
    <s v="25276504"/>
    <x v="2"/>
    <x v="0"/>
    <b v="0"/>
    <s v="CAFE CHOCOLAT MLC CENT"/>
    <s v="2000"/>
    <x v="123"/>
    <m/>
    <s v="0411479794"/>
    <s v="F5"/>
    <m/>
    <m/>
    <m/>
    <n v="8004"/>
    <n v="2209"/>
    <n v="8004"/>
    <n v="1307"/>
    <s v="Thursday "/>
    <m/>
    <s v="UPGRADED TO MOVE5000 29/10/2019 JOB[3218865]"/>
    <m/>
    <b v="0"/>
    <m/>
    <s v="NEW"/>
    <s v="NSW"/>
    <m/>
    <d v="2019-11-21T15:33:27"/>
    <d v="2019-11-21T15:33:07"/>
    <d v="2019-11-21T15:59:19"/>
    <d v="2019-11-22T09:35:00"/>
    <n v="0"/>
    <d v="2019-11-22T20:00:00"/>
    <n v="0"/>
    <m/>
    <m/>
    <d v="2019-11-22T20:00:00"/>
    <n v="0"/>
    <d v="2019-11-21T19:00:00"/>
    <n v="0"/>
    <d v="2019-11-21T19:08:00"/>
    <n v="0"/>
    <d v="2019-11-21T20:33:39"/>
    <m/>
    <b v="0"/>
    <b v="1"/>
    <m/>
    <b v="1"/>
    <m/>
    <m/>
    <m/>
    <b v="1"/>
    <m/>
    <b v="0"/>
    <m/>
    <b v="1"/>
    <b v="1"/>
    <m/>
    <m/>
    <n v="419"/>
    <n v="1897"/>
    <n v="5437"/>
    <n v="2"/>
    <n v="4"/>
    <n v="6"/>
    <n v="1"/>
    <b v="1"/>
    <m/>
    <m/>
    <m/>
    <m/>
    <m/>
    <m/>
    <m/>
    <m/>
    <m/>
    <m/>
    <m/>
    <m/>
    <m/>
    <m/>
    <n v="9"/>
    <s v="PROCOM SYDNEY - EDDY GENEL"/>
    <s v="FDM MOVE5000"/>
    <s v="PINPAD FROZEN"/>
    <s v="FROZEN ON WHITE SCREEN"/>
    <s v="FAILED"/>
    <s v="4 - SIGNIFICANT"/>
    <s v="PDA EXCEPTION"/>
    <s v="SHOP 6 19 MARTIN PL"/>
    <s v=" "/>
    <s v="SYDNEY"/>
    <s v="Fri 22/11/2019 18:24"/>
    <s v="Thu 21/11/2019 15:33"/>
    <s v="Fri 22/11/2019 09:35"/>
    <x v="332"/>
    <d v="2019-11-22T20:00:00"/>
    <m/>
    <d v="2019-11-22T20:00:00"/>
    <d v="2019-11-21T19:00:00"/>
    <d v="2019-11-21T19:08:00"/>
    <s v="EMAIL"/>
    <s v="SYDNEY@PROCOM.NET.AU"/>
    <m/>
    <b v="1"/>
    <s v="0426272585"/>
    <s v="METRO"/>
    <m/>
    <m/>
    <n v="-33.868426999999997"/>
    <n v="151.20921730000001"/>
    <s v="&lt;21&gt;&lt;/21&gt;&lt;83&gt;&lt;/83&gt;&lt;130&gt;&lt;/130&gt;"/>
    <s v="MOVE5000"/>
    <n v="1"/>
    <n v="0"/>
  </r>
  <r>
    <s v="20191116368"/>
    <x v="0"/>
    <s v="50635923"/>
    <s v="01"/>
    <s v="42298585470862"/>
    <s v="50635923"/>
    <x v="113"/>
    <x v="0"/>
    <b v="0"/>
    <s v="ZEPHYR FITNESS PTY LTD"/>
    <s v="2216"/>
    <x v="267"/>
    <m/>
    <s v="0403124111"/>
    <s v="F5"/>
    <m/>
    <m/>
    <m/>
    <n v="8010"/>
    <n v="320"/>
    <n v="8010"/>
    <n v="8010"/>
    <s v="Thursday "/>
    <m/>
    <s v="INSTALLED MOVE5000 05/06/2019 JOB[3128390]"/>
    <m/>
    <b v="0"/>
    <m/>
    <s v="NEW"/>
    <s v="NSW"/>
    <m/>
    <d v="2019-11-21T15:37:01"/>
    <d v="2019-11-21T15:36:51"/>
    <d v="2019-11-21T15:44:55"/>
    <d v="2019-11-22T09:40:00"/>
    <n v="0"/>
    <m/>
    <m/>
    <m/>
    <m/>
    <m/>
    <m/>
    <m/>
    <m/>
    <m/>
    <m/>
    <d v="2019-11-21T15:45:15"/>
    <m/>
    <b v="0"/>
    <b v="1"/>
    <m/>
    <b v="1"/>
    <m/>
    <m/>
    <m/>
    <b v="1"/>
    <m/>
    <b v="1"/>
    <m/>
    <b v="1"/>
    <b v="1"/>
    <m/>
    <m/>
    <n v="419"/>
    <n v="1250"/>
    <n v="4406"/>
    <n v="1"/>
    <n v="4"/>
    <n v="2"/>
    <n v="1"/>
    <b v="1"/>
    <m/>
    <m/>
    <m/>
    <m/>
    <m/>
    <m/>
    <m/>
    <m/>
    <m/>
    <m/>
    <m/>
    <m/>
    <m/>
    <m/>
    <m/>
    <m/>
    <s v="FDM MOVE5000"/>
    <s v="HOW DO I"/>
    <s v="TRANSFER TO CLIENT - ACCOUNT ENQUIRY"/>
    <s v="COMPLETE"/>
    <s v="4 - SIGNIFICANT"/>
    <s v="ASSIGNED"/>
    <s v="466 WEST BOTANY ST"/>
    <s v=" "/>
    <s v="ROCKDALE"/>
    <s v="Fri 22/11/2019 18:24"/>
    <s v="Thu 21/11/2019 15:36"/>
    <s v="Fri 22/11/2019 09:40"/>
    <x v="352"/>
    <m/>
    <m/>
    <m/>
    <m/>
    <m/>
    <s v="EMAIL"/>
    <s v="SERVICEDESK@KEYCORP.NET"/>
    <s v="LUKE"/>
    <b v="0"/>
    <m/>
    <s v="METRO"/>
    <m/>
    <m/>
    <n v="-33.960860199999999"/>
    <n v="151.1453717"/>
    <m/>
    <s v="MOVE5000"/>
    <n v="0"/>
    <n v="0"/>
  </r>
  <r>
    <s v="20191116375"/>
    <x v="0"/>
    <s v="50638114"/>
    <s v="01"/>
    <s v="42298585488310"/>
    <s v="50638114"/>
    <x v="114"/>
    <x v="0"/>
    <b v="0"/>
    <s v="MATSUYA JAPANESE RESTAURANT"/>
    <s v="3078"/>
    <x v="268"/>
    <m/>
    <s v="0438616688"/>
    <s v="F5"/>
    <m/>
    <m/>
    <m/>
    <n v="8001"/>
    <n v="3330"/>
    <n v="8001"/>
    <n v="-3330"/>
    <s v="Thursday "/>
    <m/>
    <s v="INSTALLED MOVE5000 07/11/2019 JOB[3222982]"/>
    <m/>
    <b v="0"/>
    <m/>
    <s v="NEW"/>
    <s v="VIC"/>
    <m/>
    <d v="2019-11-21T16:02:23"/>
    <d v="2019-11-21T15:42:25"/>
    <d v="2019-11-21T16:14:55"/>
    <d v="2019-11-22T09:45:00"/>
    <n v="0"/>
    <d v="2019-11-22T15:00:00"/>
    <n v="0"/>
    <m/>
    <m/>
    <d v="2019-11-22T15:00:00"/>
    <n v="0"/>
    <d v="2019-11-22T14:49:00"/>
    <n v="0"/>
    <d v="2019-11-22T15:02:00"/>
    <n v="0"/>
    <d v="2019-11-22T15:03:18"/>
    <m/>
    <b v="0"/>
    <b v="0"/>
    <n v="2"/>
    <b v="1"/>
    <n v="2"/>
    <m/>
    <m/>
    <b v="1"/>
    <m/>
    <b v="1"/>
    <m/>
    <b v="1"/>
    <b v="1"/>
    <n v="1"/>
    <m/>
    <n v="419"/>
    <n v="1250"/>
    <n v="4150"/>
    <n v="1"/>
    <n v="4"/>
    <n v="24"/>
    <n v="1"/>
    <b v="1"/>
    <m/>
    <m/>
    <m/>
    <m/>
    <m/>
    <m/>
    <m/>
    <m/>
    <m/>
    <m/>
    <m/>
    <m/>
    <m/>
    <m/>
    <m/>
    <s v="HI-TECH FIELD SERVICES: CAMVI TRAN"/>
    <s v="FDM MOVE5000"/>
    <s v="HOW DO I"/>
    <s v="MOTO"/>
    <s v="COMPLETE"/>
    <s v="4 - SIGNIFICANT"/>
    <s v="FSP ONSITE"/>
    <s v="146 STATION ST"/>
    <s v=" "/>
    <s v="FAIRFIELD"/>
    <s v="Fri 22/11/2019 18:24"/>
    <s v="Thu 21/11/2019 15:42"/>
    <s v="Fri 22/11/2019 09:45"/>
    <x v="353"/>
    <d v="2019-11-22T15:00:00"/>
    <m/>
    <d v="2019-11-22T15:00:00"/>
    <d v="2019-11-22T14:49:00"/>
    <d v="2019-11-22T15:02:00"/>
    <s v="EMAIL"/>
    <s v="JOBS@HITECHFS.COM.AU"/>
    <s v="CAMVI TRAN"/>
    <b v="1"/>
    <s v="0447291271"/>
    <s v="METRO"/>
    <m/>
    <m/>
    <n v="-37.776093000000003"/>
    <n v="145.018382"/>
    <s v="&lt;21&gt;&lt;/21&gt;&lt;83&gt;&lt;/83&gt;&lt;130&gt;&lt;/130&gt;"/>
    <s v="MOVE5000"/>
    <n v="1"/>
    <n v="0"/>
  </r>
  <r>
    <s v="20191116376"/>
    <x v="1"/>
    <s v="50632351"/>
    <s v="01"/>
    <s v="42298585438273"/>
    <s v="50632351"/>
    <x v="2"/>
    <x v="0"/>
    <b v="0"/>
    <s v="RENZOS BAR CAFE ITALIANO"/>
    <s v="3008"/>
    <x v="269"/>
    <m/>
    <s v="0408600856"/>
    <s v="F5"/>
    <m/>
    <m/>
    <m/>
    <n v="8011"/>
    <n v="320"/>
    <n v="8011"/>
    <n v="8011"/>
    <s v="Thursday "/>
    <m/>
    <s v="INSTALLED MOVE5000 16/10/2018 JOB[3000758]"/>
    <m/>
    <b v="0"/>
    <m/>
    <s v="NEW"/>
    <s v="VIC"/>
    <m/>
    <d v="2019-11-21T15:42:52"/>
    <d v="2019-11-21T15:42:43"/>
    <d v="2019-11-21T15:48:59"/>
    <d v="2019-11-22T09:45:00"/>
    <n v="0"/>
    <m/>
    <m/>
    <m/>
    <m/>
    <m/>
    <m/>
    <m/>
    <m/>
    <m/>
    <m/>
    <d v="2019-11-21T15:49:28"/>
    <m/>
    <b v="0"/>
    <b v="1"/>
    <m/>
    <b v="1"/>
    <m/>
    <m/>
    <m/>
    <b v="1"/>
    <m/>
    <b v="1"/>
    <m/>
    <b v="1"/>
    <b v="1"/>
    <m/>
    <m/>
    <n v="419"/>
    <n v="1250"/>
    <n v="4406"/>
    <n v="1"/>
    <n v="4"/>
    <n v="2"/>
    <n v="1"/>
    <b v="1"/>
    <m/>
    <m/>
    <m/>
    <m/>
    <m/>
    <m/>
    <m/>
    <m/>
    <m/>
    <m/>
    <m/>
    <m/>
    <m/>
    <m/>
    <m/>
    <m/>
    <s v="FDM MOVE5000"/>
    <s v="HOW DO I"/>
    <s v="TRANSFER TO CLIENT - ACCOUNT ENQUIRY"/>
    <s v="COMPLETE"/>
    <s v="4 - SIGNIFICANT"/>
    <s v="ASSIGNED"/>
    <s v="46 NEWQUAY PRM"/>
    <s v=" "/>
    <s v="DOCKLANDS"/>
    <s v="Fri 22/11/2019 18:24"/>
    <s v="Thu 21/11/2019 15:42"/>
    <s v="Fri 22/11/2019 09:45"/>
    <x v="353"/>
    <m/>
    <m/>
    <m/>
    <m/>
    <m/>
    <s v="EMAIL"/>
    <s v="SERVICEDESK@KEYCORP.NET"/>
    <s v="LUKE"/>
    <b v="0"/>
    <m/>
    <s v="METRO"/>
    <m/>
    <m/>
    <n v="-37.814539199999999"/>
    <n v="144.9414692"/>
    <s v="&lt;21&gt;&lt;/21&gt;&lt;83&gt;&lt;/83&gt;"/>
    <s v="MOVE5000"/>
    <n v="0"/>
    <n v="0"/>
  </r>
  <r>
    <s v="20191116384"/>
    <x v="0"/>
    <s v="25562404"/>
    <s v="01"/>
    <s v="42298585389435"/>
    <s v="25562404"/>
    <x v="2"/>
    <x v="0"/>
    <b v="0"/>
    <s v="INGLEBURN NEWSAGENCY"/>
    <s v="2565"/>
    <x v="159"/>
    <m/>
    <s v="0405983672"/>
    <s v="F6"/>
    <m/>
    <m/>
    <m/>
    <n v="8009"/>
    <n v="320"/>
    <n v="8009"/>
    <n v="8009"/>
    <s v="Thursday "/>
    <m/>
    <s v="INSTALLED MOVE5000INT 09/10/2019 JOB[3207345]"/>
    <m/>
    <b v="0"/>
    <m/>
    <s v="NEW"/>
    <s v="NSW"/>
    <m/>
    <d v="2019-11-21T15:45:36"/>
    <d v="2019-11-21T15:45:23"/>
    <d v="2019-11-21T15:46:48"/>
    <d v="2019-11-22T09:45:00"/>
    <n v="0"/>
    <m/>
    <m/>
    <m/>
    <m/>
    <m/>
    <m/>
    <m/>
    <m/>
    <m/>
    <m/>
    <d v="2019-11-21T15:50:09"/>
    <m/>
    <b v="0"/>
    <b v="1"/>
    <m/>
    <b v="1"/>
    <m/>
    <m/>
    <m/>
    <b v="1"/>
    <m/>
    <b v="1"/>
    <m/>
    <b v="1"/>
    <b v="1"/>
    <m/>
    <m/>
    <n v="420"/>
    <n v="1250"/>
    <n v="3703"/>
    <n v="1"/>
    <n v="4"/>
    <n v="2"/>
    <n v="1"/>
    <b v="1"/>
    <m/>
    <m/>
    <m/>
    <m/>
    <m/>
    <m/>
    <m/>
    <m/>
    <m/>
    <m/>
    <m/>
    <m/>
    <m/>
    <m/>
    <m/>
    <m/>
    <s v="FDM MOVE5000INT"/>
    <s v="HOW DO I"/>
    <s v="SETTLEMENT"/>
    <s v="COMPLETE"/>
    <s v="4 - SIGNIFICANT"/>
    <s v="ASSIGNED"/>
    <s v="15 OXFORD RD"/>
    <s v=" "/>
    <s v="INGLEBURN"/>
    <s v="Fri 22/11/2019 18:24"/>
    <s v="Thu 21/11/2019 15:45"/>
    <s v="Fri 22/11/2019 09:45"/>
    <x v="353"/>
    <m/>
    <m/>
    <m/>
    <m/>
    <m/>
    <s v="EMAIL"/>
    <s v="SERVICEDESK@KEYCORP.NET"/>
    <s v="LUKE"/>
    <b v="0"/>
    <m/>
    <s v="METRO"/>
    <m/>
    <m/>
    <n v="-33.998529400000002"/>
    <n v="150.8649111"/>
    <s v="&lt;21/&gt;&lt;83/&gt;&lt;130/&gt;&lt;38/&gt;&lt;71/&gt;&lt;40/&gt;&lt;41/&gt;&lt;68/&gt;&lt;46/&gt;&lt;72/&gt;&lt;73/&gt;&lt;74/&gt;&lt;75/&gt;&lt;76/&gt;&lt;77/&gt;&lt;58/&gt;&lt;59/&gt;&lt;60/&gt;&lt;61/&gt;&lt;62/&gt;&lt;63/&gt;&lt;64/&gt;&lt;65/&gt;&lt;66/&gt;&lt;131&gt;SERIAL&lt;/131&gt;"/>
    <s v="MOVE5000INT"/>
    <n v="0"/>
    <n v="0"/>
  </r>
  <r>
    <s v="20191116386"/>
    <x v="0"/>
    <s v="50637274"/>
    <s v="01"/>
    <s v="42298585482826"/>
    <s v="50637274"/>
    <x v="115"/>
    <x v="0"/>
    <b v="0"/>
    <s v="A BETTERWAY TO PRINT"/>
    <s v="4380"/>
    <x v="270"/>
    <m/>
    <s v="0429998570"/>
    <s v="F5"/>
    <m/>
    <m/>
    <m/>
    <n v="8003"/>
    <n v="320"/>
    <n v="8003"/>
    <n v="8003"/>
    <s v="Thursday "/>
    <m/>
    <s v="INSTALLED MOVE5000 17/09/2019 JOB[3185349]"/>
    <m/>
    <b v="0"/>
    <m/>
    <s v="NEW"/>
    <s v="QLD"/>
    <m/>
    <d v="2019-11-21T15:47:06"/>
    <d v="2019-11-21T15:46:32"/>
    <d v="2019-11-21T15:55:40"/>
    <d v="2019-11-24T15:50:00"/>
    <n v="-60"/>
    <m/>
    <m/>
    <m/>
    <m/>
    <m/>
    <m/>
    <m/>
    <m/>
    <m/>
    <m/>
    <d v="2019-11-21T17:14:15"/>
    <m/>
    <b v="0"/>
    <b v="1"/>
    <m/>
    <b v="1"/>
    <m/>
    <m/>
    <m/>
    <b v="1"/>
    <m/>
    <b v="1"/>
    <m/>
    <b v="1"/>
    <b v="1"/>
    <m/>
    <m/>
    <n v="419"/>
    <n v="1250"/>
    <n v="4406"/>
    <n v="1"/>
    <n v="4"/>
    <n v="2"/>
    <n v="4"/>
    <b v="1"/>
    <m/>
    <m/>
    <m/>
    <m/>
    <m/>
    <m/>
    <m/>
    <m/>
    <m/>
    <m/>
    <m/>
    <m/>
    <m/>
    <m/>
    <m/>
    <m/>
    <s v="FDM MOVE5000"/>
    <s v="HOW DO I"/>
    <s v="TRANSFER TO CLIENT - ACCOUNT ENQUIRY"/>
    <s v="COMPLETE"/>
    <s v="4 - SIGNIFICANT"/>
    <s v="ASSIGNED"/>
    <s v="96 HIGH ST"/>
    <s v=" "/>
    <s v="STANTHORPE"/>
    <s v="Fri 22/11/2019 18:24"/>
    <s v="Thu 21/11/2019 15:46"/>
    <s v="Sun 24/11/2019 15:50"/>
    <x v="354"/>
    <m/>
    <m/>
    <m/>
    <m/>
    <m/>
    <s v="EMAIL"/>
    <s v="SERVICEDESK@KEYCORP.NET"/>
    <s v="LUKE"/>
    <b v="0"/>
    <m/>
    <s v="REMOTE"/>
    <m/>
    <m/>
    <n v="-28.652134100000001"/>
    <n v="151.9388361"/>
    <s v="&lt;21&gt;&lt;/21&gt;&lt;83&gt;&lt;/83&gt;&lt;130&gt;&lt;/130&gt;"/>
    <s v="MOVE5000"/>
    <n v="0"/>
    <n v="0"/>
  </r>
  <r>
    <s v="20191116400"/>
    <x v="1"/>
    <s v="50637776"/>
    <s v="01"/>
    <s v="42298585486447"/>
    <s v="50637776"/>
    <x v="5"/>
    <x v="0"/>
    <b v="0"/>
    <s v="PORTSEA HOTEL"/>
    <s v="3944"/>
    <x v="271"/>
    <m/>
    <s v="0359842213"/>
    <s v="F6"/>
    <m/>
    <m/>
    <m/>
    <n v="8007"/>
    <n v="320"/>
    <n v="8007"/>
    <n v="8007"/>
    <s v="Thursday "/>
    <m/>
    <s v="INSTALLED MOVE5000INT 13/11/2019 JOB[3207945]"/>
    <m/>
    <b v="0"/>
    <m/>
    <s v="NEW"/>
    <s v="VIC"/>
    <m/>
    <d v="2019-11-21T15:58:30"/>
    <d v="2019-11-21T15:57:19"/>
    <d v="2019-11-21T16:00:55"/>
    <d v="2019-11-22T16:00:00"/>
    <n v="0"/>
    <m/>
    <m/>
    <m/>
    <m/>
    <m/>
    <m/>
    <m/>
    <m/>
    <m/>
    <m/>
    <d v="2019-11-21T16:01:54"/>
    <m/>
    <b v="0"/>
    <b v="1"/>
    <m/>
    <b v="1"/>
    <m/>
    <m/>
    <m/>
    <b v="1"/>
    <m/>
    <b v="1"/>
    <m/>
    <b v="1"/>
    <b v="1"/>
    <m/>
    <m/>
    <n v="420"/>
    <n v="1250"/>
    <n v="4406"/>
    <n v="1"/>
    <n v="4"/>
    <n v="2"/>
    <n v="3"/>
    <b v="1"/>
    <m/>
    <m/>
    <m/>
    <m/>
    <m/>
    <m/>
    <m/>
    <m/>
    <m/>
    <m/>
    <m/>
    <m/>
    <m/>
    <m/>
    <m/>
    <m/>
    <s v="FDM MOVE5000INT"/>
    <s v="HOW DO I"/>
    <s v="TRANSFER TO CLIENT - ACCOUNT ENQUIRY"/>
    <s v="COMPLETE"/>
    <s v="4 - SIGNIFICANT"/>
    <s v="ASSIGNED"/>
    <s v="3746 POINT NEPEAN RD"/>
    <s v=" "/>
    <s v="PORTSEA"/>
    <s v="Fri 22/11/2019 18:24"/>
    <s v="Thu 21/11/2019 15:57"/>
    <s v="Fri 22/11/2019 16:00"/>
    <x v="355"/>
    <m/>
    <m/>
    <m/>
    <m/>
    <m/>
    <s v="EMAIL"/>
    <s v="SERVICEDESK@KEYCORP.NET"/>
    <s v="LUKE"/>
    <b v="0"/>
    <m/>
    <s v="PROVINCIAL"/>
    <m/>
    <m/>
    <n v="-38.319794799999997"/>
    <n v="144.71464779999999"/>
    <s v="&lt;21/&gt;&lt;83/&gt;&lt;130/&gt;&lt;38/&gt;&lt;71/&gt;&lt;40/&gt;&lt;41/&gt;&lt;68/&gt;&lt;46/&gt;&lt;72/&gt;&lt;73/&gt;&lt;74/&gt;&lt;75/&gt;&lt;76/&gt;&lt;77/&gt;&lt;58/&gt;&lt;59/&gt;&lt;60/&gt;&lt;61/&gt;&lt;62/&gt;&lt;63/&gt;&lt;64/&gt;&lt;65/&gt;&lt;66/&gt;"/>
    <s v="MOVE5000INT"/>
    <n v="0"/>
    <n v="0"/>
  </r>
  <r>
    <s v="20191116402"/>
    <x v="0"/>
    <s v="25562400"/>
    <s v="01"/>
    <s v="42298585389435"/>
    <s v="25562400"/>
    <x v="2"/>
    <x v="0"/>
    <b v="0"/>
    <s v="INGLEBURN NEWSAGENCY"/>
    <s v="2565"/>
    <x v="272"/>
    <m/>
    <s v="0405 983 672"/>
    <s v="F5"/>
    <m/>
    <m/>
    <m/>
    <n v="8002"/>
    <n v="320"/>
    <n v="8002"/>
    <n v="8002"/>
    <s v="Thursday "/>
    <m/>
    <s v="INSTALLED MOVE5000 14/08/2019 JOB[3160074]"/>
    <m/>
    <b v="0"/>
    <m/>
    <s v="NEW"/>
    <s v="NSW"/>
    <m/>
    <d v="2019-11-21T15:59:59"/>
    <d v="2019-11-21T15:59:45"/>
    <d v="2019-11-21T16:06:35"/>
    <d v="2019-11-22T10:00:00"/>
    <n v="0"/>
    <m/>
    <m/>
    <m/>
    <m/>
    <m/>
    <m/>
    <m/>
    <m/>
    <m/>
    <m/>
    <d v="2019-11-21T16:08:43"/>
    <m/>
    <b v="0"/>
    <b v="1"/>
    <m/>
    <b v="1"/>
    <m/>
    <m/>
    <m/>
    <b v="1"/>
    <m/>
    <b v="1"/>
    <m/>
    <b v="1"/>
    <b v="1"/>
    <m/>
    <m/>
    <n v="419"/>
    <n v="1250"/>
    <n v="3703"/>
    <n v="1"/>
    <n v="4"/>
    <n v="2"/>
    <n v="1"/>
    <b v="1"/>
    <m/>
    <m/>
    <m/>
    <m/>
    <m/>
    <m/>
    <m/>
    <m/>
    <m/>
    <m/>
    <m/>
    <m/>
    <m/>
    <m/>
    <m/>
    <m/>
    <s v="FDM MOVE5000"/>
    <s v="HOW DO I"/>
    <s v="SETTLEMENT"/>
    <s v="COMPLETE"/>
    <s v="4 - SIGNIFICANT"/>
    <s v="ASSIGNED"/>
    <s v="9 OXFORD RD"/>
    <s v=" "/>
    <s v="INGLEBURN"/>
    <s v="Fri 22/11/2019 18:24"/>
    <s v="Thu 21/11/2019 15:59"/>
    <s v="Fri 22/11/2019 10:00"/>
    <x v="243"/>
    <m/>
    <m/>
    <m/>
    <m/>
    <m/>
    <s v="EMAIL"/>
    <s v="SERVICEDESK@KEYCORP.NET"/>
    <s v="LUKE"/>
    <b v="0"/>
    <m/>
    <s v="METRO"/>
    <m/>
    <m/>
    <n v="-33.998224800000003"/>
    <n v="150.86488840000001"/>
    <s v="&lt;21&gt;&lt;/21&gt;&lt;83&gt;&lt;/83&gt;&lt;130&gt;&lt;/130&gt;"/>
    <s v="MOVE5000"/>
    <n v="0"/>
    <n v="0"/>
  </r>
  <r>
    <s v="20191116404"/>
    <x v="1"/>
    <s v="50632351"/>
    <s v="01"/>
    <s v="42298585438273"/>
    <s v="50632351"/>
    <x v="2"/>
    <x v="0"/>
    <b v="0"/>
    <s v="RENZOS BAR CAFE ITALIANO"/>
    <s v="3008"/>
    <x v="269"/>
    <m/>
    <s v="0408600856"/>
    <s v="F5"/>
    <m/>
    <m/>
    <m/>
    <n v="8010"/>
    <n v="320"/>
    <n v="8010"/>
    <n v="8010"/>
    <s v="Thursday "/>
    <m/>
    <s v="INSTALLED MOVE5000 16/10/2018 JOB[3000758]"/>
    <m/>
    <b v="0"/>
    <m/>
    <s v="NEW"/>
    <s v="VIC"/>
    <m/>
    <d v="2019-11-21T16:00:46"/>
    <d v="2019-11-21T16:00:10"/>
    <d v="2019-11-21T16:04:31"/>
    <d v="2019-11-22T10:00:00"/>
    <n v="0"/>
    <m/>
    <m/>
    <m/>
    <m/>
    <m/>
    <m/>
    <m/>
    <m/>
    <m/>
    <m/>
    <d v="2019-11-21T16:05:01"/>
    <m/>
    <b v="0"/>
    <b v="1"/>
    <m/>
    <b v="1"/>
    <m/>
    <m/>
    <m/>
    <b v="1"/>
    <m/>
    <b v="1"/>
    <m/>
    <b v="1"/>
    <b v="1"/>
    <m/>
    <m/>
    <n v="419"/>
    <n v="1250"/>
    <n v="4409"/>
    <n v="1"/>
    <n v="4"/>
    <n v="2"/>
    <n v="1"/>
    <b v="1"/>
    <m/>
    <m/>
    <m/>
    <m/>
    <m/>
    <m/>
    <m/>
    <m/>
    <m/>
    <m/>
    <m/>
    <m/>
    <m/>
    <m/>
    <m/>
    <m/>
    <s v="FDM MOVE5000"/>
    <s v="HOW DO I"/>
    <s v="TRANSFER TO CLIENT - STAND ALONE DEVICE"/>
    <s v="COMPLETE"/>
    <s v="4 - SIGNIFICANT"/>
    <s v="ASSIGNED"/>
    <s v="46 NEWQUAY PRM"/>
    <s v=" "/>
    <s v="DOCKLANDS"/>
    <s v="Fri 22/11/2019 18:24"/>
    <s v="Thu 21/11/2019 16:00"/>
    <s v="Fri 22/11/2019 10:00"/>
    <x v="243"/>
    <m/>
    <m/>
    <m/>
    <m/>
    <m/>
    <s v="EMAIL"/>
    <s v="SERVICEDESK@KEYCORP.NET"/>
    <s v="LUKE"/>
    <b v="0"/>
    <m/>
    <s v="METRO"/>
    <m/>
    <m/>
    <n v="-37.814539199999999"/>
    <n v="144.9414692"/>
    <s v="&lt;21&gt;&lt;/21&gt;&lt;83&gt;&lt;/83&gt;"/>
    <s v="MOVE5000"/>
    <n v="0"/>
    <n v="0"/>
  </r>
  <r>
    <s v="20191116406"/>
    <x v="0"/>
    <s v="50626184"/>
    <s v="01"/>
    <s v="42298585388429"/>
    <s v="50626184"/>
    <x v="2"/>
    <x v="0"/>
    <b v="0"/>
    <s v="PB EURO MART PTY LTD"/>
    <s v="2099"/>
    <x v="273"/>
    <m/>
    <s v="0430364446"/>
    <s v="XM"/>
    <m/>
    <m/>
    <m/>
    <n v="8011"/>
    <n v="2208"/>
    <n v="8011"/>
    <n v="-2208"/>
    <s v="Thursday "/>
    <m/>
    <s v="INSTALLED T103PMOBILE 15/12/2016 JOB[2599215]"/>
    <m/>
    <b v="0"/>
    <m/>
    <s v="NEW"/>
    <s v="NSW"/>
    <m/>
    <d v="2019-11-21T16:02:20"/>
    <d v="2019-11-21T16:02:14"/>
    <d v="2019-11-21T16:06:19"/>
    <d v="2019-11-22T10:05:00"/>
    <n v="0"/>
    <d v="2019-11-22T10:30:00"/>
    <n v="0"/>
    <m/>
    <m/>
    <d v="2019-11-22T10:30:00"/>
    <n v="0"/>
    <d v="2019-11-22T10:30:00"/>
    <n v="0"/>
    <d v="2019-11-22T10:45:00"/>
    <n v="0"/>
    <d v="2019-11-22T10:53:43"/>
    <m/>
    <b v="0"/>
    <b v="0"/>
    <n v="3"/>
    <b v="1"/>
    <m/>
    <m/>
    <m/>
    <b v="1"/>
    <m/>
    <b v="1"/>
    <m/>
    <b v="1"/>
    <b v="1"/>
    <n v="19"/>
    <m/>
    <n v="354"/>
    <n v="1455"/>
    <n v="5298"/>
    <n v="1"/>
    <n v="4"/>
    <n v="2"/>
    <n v="1"/>
    <b v="1"/>
    <m/>
    <m/>
    <m/>
    <m/>
    <m/>
    <m/>
    <m/>
    <m/>
    <m/>
    <m/>
    <m/>
    <m/>
    <m/>
    <m/>
    <m/>
    <s v="PROCOM SYDNEY: ANDREW JAMES NGUYEN"/>
    <s v="T103PMOBILE"/>
    <s v="1 FD HARDWARE"/>
    <s v="POWER–BATTERY EXPANSION"/>
    <s v="COMPLETE"/>
    <s v="4 - SIGNIFICANT"/>
    <s v="ASSIGNED"/>
    <s v="SHOP 3 1 REDMAN RD"/>
    <s v=" "/>
    <s v="DEE WHY"/>
    <s v="Fri 22/11/2019 18:24"/>
    <s v="Thu 21/11/2019 16:02"/>
    <s v="Fri 22/11/2019 10:05"/>
    <x v="356"/>
    <d v="2019-11-22T10:30:00"/>
    <m/>
    <d v="2019-11-22T10:30:00"/>
    <d v="2019-11-22T10:30:00"/>
    <d v="2019-11-22T10:45:00"/>
    <s v="EMAIL"/>
    <s v="SYDNEY@PROCOM.NET.AU"/>
    <s v="ANDREW JAMES NGUYEN"/>
    <b v="1"/>
    <s v="0410783638"/>
    <s v="METRO"/>
    <m/>
    <m/>
    <n v="-33.7535308"/>
    <n v="151.28431689999999"/>
    <s v="&lt;21&gt;&lt;/21&gt;&lt;83&gt;27227&lt;/83&gt;"/>
    <s v="T103PMOBILE"/>
    <n v="1"/>
    <n v="0"/>
  </r>
  <r>
    <s v="20191116422"/>
    <x v="0"/>
    <s v="50629339"/>
    <s v="01"/>
    <s v="42298585413680"/>
    <s v="50629339"/>
    <x v="98"/>
    <x v="0"/>
    <b v="0"/>
    <s v="PLUMPTON MARKETPLACE NEWSAGENCY"/>
    <s v="2761"/>
    <x v="232"/>
    <m/>
    <s v="0298323970"/>
    <s v="F6"/>
    <m/>
    <m/>
    <m/>
    <n v="8004"/>
    <n v="320"/>
    <n v="8004"/>
    <n v="8004"/>
    <s v="Thursday "/>
    <m/>
    <s v="INSTALLED MOVE5000INT 16/03/2018 JOB[2865596]"/>
    <m/>
    <b v="0"/>
    <m/>
    <s v="NEW"/>
    <s v="NSW"/>
    <m/>
    <d v="2019-11-21T16:13:34"/>
    <d v="2019-11-21T16:13:10"/>
    <d v="2019-11-21T16:33:04"/>
    <d v="2019-11-22T10:15:00"/>
    <n v="0"/>
    <m/>
    <m/>
    <m/>
    <m/>
    <m/>
    <m/>
    <m/>
    <m/>
    <m/>
    <m/>
    <d v="2019-11-21T16:33:31"/>
    <m/>
    <b v="0"/>
    <b v="1"/>
    <m/>
    <b v="1"/>
    <m/>
    <m/>
    <m/>
    <b v="1"/>
    <m/>
    <b v="1"/>
    <m/>
    <b v="1"/>
    <b v="1"/>
    <m/>
    <m/>
    <n v="420"/>
    <n v="1250"/>
    <n v="4407"/>
    <n v="1"/>
    <n v="4"/>
    <n v="2"/>
    <n v="1"/>
    <b v="1"/>
    <m/>
    <m/>
    <m/>
    <m/>
    <m/>
    <m/>
    <m/>
    <m/>
    <m/>
    <m/>
    <m/>
    <m/>
    <m/>
    <m/>
    <m/>
    <m/>
    <s v="FDM MOVE5000INT"/>
    <s v="HOW DO I"/>
    <s v="TRANSFER TO CLIENT - CHECK TRANSACTION"/>
    <s v="COMPLETE"/>
    <s v="4 - SIGNIFICANT"/>
    <s v="ASSIGNED"/>
    <s v="SHOP 19 CNR OF HYATTS &amp; JERSEY RDS"/>
    <s v=" "/>
    <s v="PLUMPTON"/>
    <s v="Fri 22/11/2019 18:24"/>
    <s v="Thu 21/11/2019 16:13"/>
    <s v="Fri 22/11/2019 10:15"/>
    <x v="357"/>
    <m/>
    <m/>
    <m/>
    <m/>
    <m/>
    <s v="EMAIL"/>
    <s v="SERVICEDESK@KEYCORP.NET"/>
    <s v="LUKE"/>
    <b v="0"/>
    <m/>
    <s v="METRO"/>
    <m/>
    <m/>
    <n v="-33.745386199999999"/>
    <n v="150.8357762"/>
    <s v="&lt;21/&gt;&lt;83/&gt;&lt;38/&gt;&lt;71/&gt;&lt;40/&gt;&lt;41/&gt;&lt;68/&gt;&lt;46/&gt;&lt;72/&gt;&lt;73/&gt;&lt;74/&gt;&lt;75/&gt;&lt;76/&gt;&lt;77/&gt;&lt;58/&gt;&lt;59/&gt;&lt;60/&gt;&lt;61/&gt;&lt;62/&gt;&lt;63/&gt;&lt;64/&gt;&lt;65/&gt;&lt;66/&gt;&lt;130&gt;FDC10&lt;/130&gt;&lt;131&gt;USB&lt;/131&gt;&lt;132&gt;PC-Eftpos&lt;/132&gt;"/>
    <s v="MOVE5000INT"/>
    <n v="0"/>
    <n v="0"/>
  </r>
  <r>
    <s v="20191116425"/>
    <x v="0"/>
    <s v="25413600"/>
    <s v="01"/>
    <s v="000293084"/>
    <s v="25413600"/>
    <x v="2"/>
    <x v="0"/>
    <b v="0"/>
    <s v="SPRINGBOK FOOD PTY LTD"/>
    <s v="4566"/>
    <x v="274"/>
    <m/>
    <s v="0417242266"/>
    <s v="F6"/>
    <m/>
    <m/>
    <m/>
    <n v="8008"/>
    <n v="320"/>
    <n v="8008"/>
    <n v="8008"/>
    <s v="Thursday "/>
    <m/>
    <s v="INSTALLED MOVE5000INT 21/01/2019 JOB[3048425]"/>
    <m/>
    <b v="0"/>
    <m/>
    <s v="NEW"/>
    <s v="QLD"/>
    <m/>
    <d v="2019-11-21T16:15:52"/>
    <d v="2019-11-21T16:15:20"/>
    <d v="2019-11-21T16:41:07"/>
    <d v="2019-11-22T16:15:00"/>
    <n v="-60"/>
    <m/>
    <m/>
    <m/>
    <m/>
    <m/>
    <m/>
    <m/>
    <m/>
    <m/>
    <m/>
    <d v="2019-11-21T16:41:31"/>
    <m/>
    <b v="0"/>
    <b v="1"/>
    <m/>
    <b v="1"/>
    <m/>
    <m/>
    <m/>
    <b v="1"/>
    <m/>
    <b v="1"/>
    <m/>
    <b v="1"/>
    <b v="1"/>
    <m/>
    <m/>
    <n v="420"/>
    <n v="1250"/>
    <n v="4397"/>
    <n v="1"/>
    <n v="4"/>
    <n v="2"/>
    <n v="3"/>
    <b v="1"/>
    <m/>
    <m/>
    <m/>
    <m/>
    <m/>
    <m/>
    <m/>
    <m/>
    <m/>
    <m/>
    <m/>
    <m/>
    <m/>
    <m/>
    <m/>
    <m/>
    <s v="FDM MOVE5000INT"/>
    <s v="HOW DO I"/>
    <s v="POS ENQUIRY"/>
    <s v="COMPLETE"/>
    <s v="4 - SIGNIFICANT"/>
    <s v="ASSIGNED"/>
    <s v="195 WEYBA ROAD"/>
    <s v=" "/>
    <s v="NOOSAVILLE"/>
    <s v="Fri 22/11/2019 18:24"/>
    <s v="Thu 21/11/2019 16:15"/>
    <s v="Fri 22/11/2019 16:15"/>
    <x v="358"/>
    <m/>
    <m/>
    <m/>
    <m/>
    <m/>
    <s v="EMAIL"/>
    <s v="SERVICEDESK@KEYCORP.NET"/>
    <s v="LUKE"/>
    <b v="0"/>
    <m/>
    <s v="PROVINCIAL"/>
    <m/>
    <m/>
    <n v="-26.404404"/>
    <n v="153.07340289999999"/>
    <s v="&lt;21/&gt;&lt;83/&gt;&lt;38/&gt;&lt;71/&gt;&lt;40/&gt;&lt;41/&gt;&lt;68/&gt;&lt;46/&gt;&lt;72/&gt;&lt;73/&gt;&lt;74/&gt;&lt;75/&gt;&lt;76/&gt;&lt;77/&gt;&lt;58/&gt;&lt;59/&gt;&lt;60/&gt;&lt;61/&gt;&lt;62/&gt;&lt;63/&gt;&lt;64/&gt;&lt;65/&gt;&lt;66/&gt;"/>
    <s v="MOVE5000INT"/>
    <n v="0"/>
    <n v="0"/>
  </r>
  <r>
    <s v="20191116427"/>
    <x v="0"/>
    <s v="25242701"/>
    <s v="01"/>
    <s v="42298585373918"/>
    <s v="25242701"/>
    <x v="2"/>
    <x v="0"/>
    <b v="0"/>
    <s v="MASTERCUT THURGOONA"/>
    <s v="2640"/>
    <x v="108"/>
    <m/>
    <s v="0358313588"/>
    <s v="F5"/>
    <m/>
    <m/>
    <m/>
    <n v="8003"/>
    <n v="320"/>
    <n v="8003"/>
    <n v="8003"/>
    <s v="Thursday "/>
    <m/>
    <s v="UPGRADED TO MOVE5000 10/05/2019 JOB[3085519]"/>
    <m/>
    <b v="0"/>
    <m/>
    <s v="NEW"/>
    <s v="NSW"/>
    <m/>
    <d v="2019-11-21T16:17:54"/>
    <d v="2019-11-21T16:17:23"/>
    <d v="2019-11-21T16:26:09"/>
    <d v="2019-11-22T16:20:00"/>
    <n v="0"/>
    <m/>
    <m/>
    <m/>
    <m/>
    <m/>
    <m/>
    <m/>
    <m/>
    <m/>
    <m/>
    <d v="2019-11-21T16:26:37"/>
    <m/>
    <b v="0"/>
    <b v="1"/>
    <m/>
    <b v="1"/>
    <m/>
    <m/>
    <m/>
    <b v="1"/>
    <m/>
    <b v="1"/>
    <m/>
    <b v="1"/>
    <b v="1"/>
    <m/>
    <m/>
    <n v="419"/>
    <n v="1771"/>
    <n v="5380"/>
    <n v="1"/>
    <n v="4"/>
    <n v="2"/>
    <n v="3"/>
    <b v="1"/>
    <m/>
    <m/>
    <m/>
    <m/>
    <m/>
    <m/>
    <m/>
    <m/>
    <m/>
    <m/>
    <m/>
    <m/>
    <m/>
    <m/>
    <m/>
    <m/>
    <s v="FDM MOVE5000"/>
    <s v="COMMUNICATION"/>
    <s v="WIFI-COMMS"/>
    <s v="COMPLETE"/>
    <s v="4 - SIGNIFICANT"/>
    <s v="ASSIGNED"/>
    <s v="14 THURGOONA PLZ"/>
    <s v=" "/>
    <s v="THURGOONA"/>
    <s v="Fri 22/11/2019 18:24"/>
    <s v="Thu 21/11/2019 16:17"/>
    <s v="Fri 22/11/2019 16:20"/>
    <x v="359"/>
    <m/>
    <m/>
    <m/>
    <m/>
    <m/>
    <s v="EMAIL"/>
    <s v="SERVICEDESK@KEYCORP.NET"/>
    <s v="LUKE"/>
    <b v="0"/>
    <m/>
    <s v="PROVINCIAL"/>
    <m/>
    <m/>
    <n v="-36.041894800000001"/>
    <n v="146.97613899999999"/>
    <s v="&lt;21&gt;&lt;/21&gt;&lt;83&gt;&lt;/83&gt;"/>
    <s v="MOVE5000"/>
    <n v="0"/>
    <n v="0"/>
  </r>
  <r>
    <s v="20191116437"/>
    <x v="0"/>
    <s v="50629339"/>
    <s v="01"/>
    <s v="42298585413680"/>
    <s v="50629339"/>
    <x v="98"/>
    <x v="0"/>
    <b v="0"/>
    <s v="PLUMPTON MARKETPLACE NEWSAGENCY"/>
    <s v="2761"/>
    <x v="232"/>
    <m/>
    <s v="0298323970"/>
    <s v="F6"/>
    <m/>
    <m/>
    <m/>
    <n v="8005"/>
    <n v="320"/>
    <n v="8005"/>
    <n v="8005"/>
    <s v="Thursday "/>
    <m/>
    <s v="INSTALLED MOVE5000INT 16/03/2018 JOB[2865596]"/>
    <m/>
    <b v="0"/>
    <m/>
    <s v="NEW"/>
    <s v="NSW"/>
    <m/>
    <m/>
    <d v="2019-11-21T16:23:05"/>
    <d v="2019-11-21T16:28:33"/>
    <d v="2019-11-22T10:25:00"/>
    <n v="0"/>
    <m/>
    <m/>
    <m/>
    <m/>
    <m/>
    <m/>
    <m/>
    <m/>
    <m/>
    <m/>
    <d v="2019-11-21T16:29:02"/>
    <m/>
    <b v="0"/>
    <b v="1"/>
    <m/>
    <b v="1"/>
    <m/>
    <m/>
    <m/>
    <b v="1"/>
    <m/>
    <b v="1"/>
    <m/>
    <b v="1"/>
    <b v="1"/>
    <m/>
    <m/>
    <m/>
    <m/>
    <m/>
    <n v="1"/>
    <n v="4"/>
    <n v="2"/>
    <n v="1"/>
    <b v="1"/>
    <m/>
    <m/>
    <m/>
    <m/>
    <m/>
    <m/>
    <m/>
    <m/>
    <m/>
    <m/>
    <m/>
    <m/>
    <m/>
    <m/>
    <m/>
    <m/>
    <m/>
    <m/>
    <m/>
    <s v="COMPLETE"/>
    <s v="4 - SIGNIFICANT"/>
    <s v="ASSIGNED"/>
    <s v="SHOP 19 CNR OF HYATTS &amp; JERSEY RDS"/>
    <s v=" "/>
    <s v="PLUMPTON"/>
    <s v="Fri 22/11/2019 18:24"/>
    <s v="Thu 21/11/2019 16:23"/>
    <s v="Fri 22/11/2019 10:25"/>
    <x v="360"/>
    <m/>
    <m/>
    <m/>
    <m/>
    <m/>
    <s v="EMAIL"/>
    <s v="SERVICEDESK@KEYCORP.NET"/>
    <s v="LUKE"/>
    <b v="0"/>
    <m/>
    <s v="METRO"/>
    <m/>
    <m/>
    <n v="-33.745386199999999"/>
    <n v="150.8357762"/>
    <s v="&lt;21/&gt;&lt;83/&gt;&lt;38/&gt;&lt;71/&gt;&lt;40/&gt;&lt;41/&gt;&lt;68/&gt;&lt;46/&gt;&lt;72/&gt;&lt;73/&gt;&lt;74/&gt;&lt;75/&gt;&lt;76/&gt;&lt;77/&gt;&lt;58/&gt;&lt;59/&gt;&lt;60/&gt;&lt;61/&gt;&lt;62/&gt;&lt;63/&gt;&lt;64/&gt;&lt;65/&gt;&lt;66/&gt;&lt;130&gt;FDC10&lt;/130&gt;&lt;131&gt;USB&lt;/131&gt;&lt;132&gt;PC-Eftpos&lt;/132&gt;"/>
    <s v="MOVE5000INT"/>
    <n v="0"/>
    <n v="0"/>
  </r>
  <r>
    <s v="20191116443"/>
    <x v="0"/>
    <s v="50629230"/>
    <s v="01"/>
    <s v="42298585412930"/>
    <s v="50629230"/>
    <x v="12"/>
    <x v="0"/>
    <b v="0"/>
    <s v="LUCYS FILIPINO AND ASIAN GROCERIES"/>
    <s v="3803"/>
    <x v="275"/>
    <m/>
    <s v="0397964289"/>
    <s v="F6"/>
    <m/>
    <m/>
    <m/>
    <n v="8007"/>
    <n v="320"/>
    <n v="8007"/>
    <n v="8007"/>
    <s v="Thursday "/>
    <m/>
    <s v="INSTALLED MOVE5000INT 02/03/2018 JOB[2857691]"/>
    <m/>
    <b v="0"/>
    <m/>
    <s v="NEW"/>
    <s v="VIC"/>
    <m/>
    <d v="2019-11-21T16:27:13"/>
    <d v="2019-11-21T16:26:24"/>
    <d v="2019-11-21T16:32:06"/>
    <d v="2019-11-22T10:30:00"/>
    <n v="0"/>
    <m/>
    <m/>
    <m/>
    <m/>
    <m/>
    <m/>
    <m/>
    <m/>
    <m/>
    <m/>
    <d v="2019-11-21T16:32:29"/>
    <m/>
    <b v="0"/>
    <b v="1"/>
    <m/>
    <b v="1"/>
    <m/>
    <m/>
    <m/>
    <b v="1"/>
    <m/>
    <b v="1"/>
    <m/>
    <b v="1"/>
    <b v="1"/>
    <m/>
    <m/>
    <n v="420"/>
    <n v="820"/>
    <n v="1455"/>
    <n v="1"/>
    <n v="4"/>
    <n v="2"/>
    <n v="1"/>
    <b v="1"/>
    <m/>
    <m/>
    <m/>
    <m/>
    <m/>
    <m/>
    <m/>
    <m/>
    <m/>
    <m/>
    <m/>
    <m/>
    <m/>
    <m/>
    <m/>
    <m/>
    <s v="FDM MOVE5000INT"/>
    <s v="TRAINING REQUEST"/>
    <s v="PHONE TRAINING"/>
    <s v="COMPLETE"/>
    <s v="4 - SIGNIFICANT"/>
    <s v="ASSIGNED"/>
    <s v="56 SPRING SQUARE"/>
    <s v=" "/>
    <s v="HALLAM"/>
    <s v="Fri 22/11/2019 18:24"/>
    <s v="Thu 21/11/2019 16:26"/>
    <s v="Fri 22/11/2019 10:30"/>
    <x v="361"/>
    <m/>
    <m/>
    <m/>
    <m/>
    <m/>
    <s v="EMAIL"/>
    <s v="SERVICEDESK@KEYCORP.NET"/>
    <s v="LUKE"/>
    <b v="0"/>
    <m/>
    <s v="METRO"/>
    <m/>
    <m/>
    <n v="-38.003939000000003"/>
    <n v="145.266637"/>
    <s v="&lt;21/&gt;&lt;83/&gt;&lt;38/&gt;&lt;71/&gt;&lt;40/&gt;&lt;41/&gt;&lt;68/&gt;&lt;46/&gt;&lt;72/&gt;&lt;73/&gt;&lt;74/&gt;&lt;75/&gt;&lt;76/&gt;&lt;77/&gt;&lt;58/&gt;&lt;59/&gt;&lt;60/&gt;&lt;61/&gt;&lt;62/&gt;&lt;63/&gt;&lt;64/&gt;&lt;65/&gt;&lt;66/&gt;&lt;130&gt;FDC10&lt;/130&gt;&lt;131&gt;USB&lt;/131&gt;&lt;132&gt;PC-Eftpos&lt;/132&gt;"/>
    <s v="MOVE5000INT"/>
    <n v="0"/>
    <n v="0"/>
  </r>
  <r>
    <s v="20191116448"/>
    <x v="0"/>
    <s v="50629339"/>
    <s v="01"/>
    <s v="42298585413680"/>
    <s v="50629339"/>
    <x v="98"/>
    <x v="0"/>
    <b v="0"/>
    <s v="PLUMPTON MARKETPLACE NEWSAGENCY"/>
    <s v="2761"/>
    <x v="232"/>
    <m/>
    <s v="0298323970"/>
    <s v="F6"/>
    <m/>
    <m/>
    <m/>
    <n v="8002"/>
    <n v="320"/>
    <n v="8004"/>
    <n v="8004"/>
    <s v="Thursday "/>
    <m/>
    <s v="INSTALLED MOVE5000INT 16/03/2018 JOB[2865596]"/>
    <m/>
    <b v="0"/>
    <m/>
    <s v="NEW"/>
    <s v="NSW"/>
    <m/>
    <d v="2019-11-21T16:30:11"/>
    <d v="2019-11-21T16:29:31"/>
    <d v="2019-11-21T16:44:53"/>
    <d v="2019-11-22T10:30:00"/>
    <n v="0"/>
    <m/>
    <m/>
    <m/>
    <m/>
    <m/>
    <m/>
    <m/>
    <m/>
    <m/>
    <m/>
    <d v="2019-11-21T16:45:19"/>
    <m/>
    <b v="0"/>
    <b v="1"/>
    <m/>
    <b v="1"/>
    <m/>
    <m/>
    <m/>
    <b v="1"/>
    <m/>
    <b v="1"/>
    <m/>
    <b v="1"/>
    <b v="1"/>
    <m/>
    <m/>
    <n v="420"/>
    <n v="1250"/>
    <n v="4407"/>
    <n v="1"/>
    <n v="4"/>
    <n v="2"/>
    <n v="1"/>
    <b v="1"/>
    <m/>
    <m/>
    <m/>
    <m/>
    <m/>
    <m/>
    <m/>
    <m/>
    <m/>
    <m/>
    <m/>
    <m/>
    <m/>
    <m/>
    <m/>
    <m/>
    <s v="FDM MOVE5000INT"/>
    <s v="HOW DO I"/>
    <s v="TRANSFER TO CLIENT - CHECK TRANSACTION"/>
    <s v="COMPLETE"/>
    <s v="4 - SIGNIFICANT"/>
    <s v="ASSIGNED"/>
    <s v="SHOP 19 CNR OF HYATTS &amp; JERSEY RDS"/>
    <s v=" "/>
    <s v="PLUMPTON"/>
    <s v="Fri 22/11/2019 18:24"/>
    <s v="Thu 21/11/2019 16:29"/>
    <s v="Fri 22/11/2019 10:30"/>
    <x v="361"/>
    <m/>
    <m/>
    <m/>
    <m/>
    <m/>
    <s v="EMAIL"/>
    <s v="SERVICEDESK@KEYCORP.NET"/>
    <s v="LUKE"/>
    <b v="0"/>
    <m/>
    <s v="METRO"/>
    <m/>
    <m/>
    <n v="-33.745386199999999"/>
    <n v="150.8357762"/>
    <s v="&lt;21/&gt;&lt;83/&gt;&lt;38/&gt;&lt;71/&gt;&lt;40/&gt;&lt;41/&gt;&lt;68/&gt;&lt;46/&gt;&lt;72/&gt;&lt;73/&gt;&lt;74/&gt;&lt;75/&gt;&lt;76/&gt;&lt;77/&gt;&lt;58/&gt;&lt;59/&gt;&lt;60/&gt;&lt;61/&gt;&lt;62/&gt;&lt;63/&gt;&lt;64/&gt;&lt;65/&gt;&lt;66/&gt;&lt;130&gt;FDC10&lt;/130&gt;&lt;131&gt;USB&lt;/131&gt;&lt;132&gt;PC-Eftpos&lt;/132&gt;"/>
    <s v="MOVE5000INT"/>
    <n v="0"/>
    <n v="0"/>
  </r>
  <r>
    <s v="20191116452"/>
    <x v="0"/>
    <s v="99400"/>
    <s v="01"/>
    <s v="DEFAULT"/>
    <s v="99400"/>
    <x v="8"/>
    <x v="1"/>
    <b v="0"/>
    <s v="INGENICO INTERNATIONAL "/>
    <s v="2085"/>
    <x v="3"/>
    <m/>
    <s v="02 9997 0930"/>
    <s v="FD"/>
    <m/>
    <m/>
    <m/>
    <n v="8007"/>
    <n v="320"/>
    <n v="8007"/>
    <n v="8007"/>
    <m/>
    <s v="HANGUPCALL"/>
    <m/>
    <m/>
    <b v="0"/>
    <m/>
    <s v="NEW"/>
    <s v="NSW"/>
    <m/>
    <d v="2019-11-21T16:31:10"/>
    <d v="2019-11-21T16:31:10"/>
    <d v="2019-11-21T16:31:10"/>
    <m/>
    <m/>
    <m/>
    <m/>
    <m/>
    <m/>
    <m/>
    <m/>
    <d v="2019-11-21T16:31:10"/>
    <n v="0"/>
    <d v="2019-11-21T16:31:10"/>
    <n v="0"/>
    <d v="2019-11-21T16:31:10"/>
    <m/>
    <b v="0"/>
    <b v="1"/>
    <m/>
    <b v="1"/>
    <m/>
    <m/>
    <m/>
    <b v="1"/>
    <m/>
    <b v="0"/>
    <m/>
    <b v="0"/>
    <b v="1"/>
    <m/>
    <m/>
    <n v="196"/>
    <n v="1235"/>
    <n v="3576"/>
    <n v="1"/>
    <n v="4"/>
    <n v="1"/>
    <n v="1"/>
    <b v="1"/>
    <m/>
    <m/>
    <m/>
    <m/>
    <m/>
    <m/>
    <m/>
    <m/>
    <m/>
    <m/>
    <m/>
    <m/>
    <m/>
    <m/>
    <m/>
    <m/>
    <s v="HANG UP"/>
    <s v="HANG UP."/>
    <s v="HANG UP."/>
    <s v="COMPLETE"/>
    <s v="4 - SIGNIFICANT"/>
    <s v="NEW"/>
    <s v="SUITE 1/3 MINNA CLOSE "/>
    <m/>
    <s v="BELROSE "/>
    <s v="Fri 22/11/2019 18:24"/>
    <s v="Thu 21/11/2019 16:31"/>
    <m/>
    <x v="14"/>
    <m/>
    <m/>
    <m/>
    <d v="2019-11-21T16:31:10"/>
    <d v="2019-11-21T16:31:10"/>
    <s v="EMAIL"/>
    <s v="SERVICEDESK@KEYCORP.NET"/>
    <s v="LUKE"/>
    <b v="0"/>
    <m/>
    <s v="METRO"/>
    <m/>
    <m/>
    <n v="-33.703378299999997"/>
    <n v="151.2086505"/>
    <s v="&lt;21&gt;&lt;/21&gt;&lt;83&gt;&lt;/83&gt;&lt;130&gt;&lt;/130&gt;"/>
    <s v="MISC"/>
    <n v="0"/>
    <n v="0"/>
  </r>
  <r>
    <s v="20191116476"/>
    <x v="0"/>
    <s v="50623663"/>
    <s v="01"/>
    <s v="42298585365526"/>
    <s v="50623663"/>
    <x v="6"/>
    <x v="0"/>
    <b v="0"/>
    <s v="MILLSTREAM KITCHEN"/>
    <s v="6151"/>
    <x v="276"/>
    <m/>
    <s v="0433567785"/>
    <s v="XM"/>
    <m/>
    <m/>
    <m/>
    <n v="8011"/>
    <n v="320"/>
    <n v="8011"/>
    <n v="8011"/>
    <s v="Thursday 08:30-17:30"/>
    <m/>
    <s v="INSTALLED T103PMOBILE 11/08/2015 JOB[2168677]"/>
    <m/>
    <b v="0"/>
    <m/>
    <s v="NEW"/>
    <s v="WA"/>
    <m/>
    <d v="2019-11-21T16:43:44"/>
    <d v="2019-11-21T16:43:36"/>
    <d v="2019-11-22T11:12:50"/>
    <d v="2019-11-22T11:45:00"/>
    <n v="-180"/>
    <m/>
    <m/>
    <m/>
    <m/>
    <m/>
    <m/>
    <m/>
    <m/>
    <m/>
    <m/>
    <d v="2019-11-22T11:13:24"/>
    <m/>
    <b v="0"/>
    <b v="1"/>
    <m/>
    <b v="1"/>
    <m/>
    <m/>
    <m/>
    <b v="1"/>
    <m/>
    <b v="1"/>
    <m/>
    <b v="1"/>
    <b v="1"/>
    <m/>
    <m/>
    <n v="354"/>
    <n v="1455"/>
    <n v="4157"/>
    <n v="1"/>
    <n v="4"/>
    <n v="2"/>
    <n v="1"/>
    <b v="1"/>
    <m/>
    <m/>
    <m/>
    <m/>
    <m/>
    <m/>
    <m/>
    <m/>
    <m/>
    <m/>
    <m/>
    <m/>
    <m/>
    <m/>
    <m/>
    <m/>
    <s v="T103PMOBILE"/>
    <s v="1 FD HARDWARE"/>
    <s v="POWER - NOT CHARGING"/>
    <s v="COMPLETE"/>
    <s v="4 - SIGNIFICANT"/>
    <s v="ASSIGNED"/>
    <s v="SHOP 9 23 MENDS ST"/>
    <s v=" "/>
    <s v="SOUTH PERTH"/>
    <s v="Fri 22/11/2019 18:24"/>
    <s v="Thu 21/11/2019 16:43"/>
    <s v="Fri 22/11/2019 11:45"/>
    <x v="362"/>
    <m/>
    <m/>
    <m/>
    <m/>
    <m/>
    <s v="EMAIL"/>
    <s v="SERVICEDESK@KEYCORP.NET"/>
    <s v="LUKE"/>
    <b v="0"/>
    <m/>
    <s v="METRO"/>
    <m/>
    <m/>
    <n v="-31.972246999999999"/>
    <n v="115.852311"/>
    <s v="&lt;21&gt;&lt;/21&gt;&lt;83&gt;18334&lt;/83&gt;"/>
    <s v="T103PMOBILE"/>
    <n v="0"/>
    <n v="0"/>
  </r>
  <r>
    <s v="20191116486"/>
    <x v="0"/>
    <s v="50629339"/>
    <s v="01"/>
    <s v="42298585413680"/>
    <s v="50629339"/>
    <x v="98"/>
    <x v="0"/>
    <b v="0"/>
    <s v="PLUMPTON MARKETPLACE NEWSAGENCY"/>
    <s v="2761"/>
    <x v="232"/>
    <m/>
    <s v="0298323970"/>
    <s v="F6"/>
    <m/>
    <m/>
    <m/>
    <n v="8010"/>
    <n v="320"/>
    <n v="8010"/>
    <n v="8010"/>
    <s v="Thursday "/>
    <m/>
    <s v="INSTALLED MOVE5000INT 16/03/2018 JOB[2865596]"/>
    <m/>
    <b v="0"/>
    <m/>
    <s v="NEW"/>
    <s v="NSW"/>
    <m/>
    <d v="2019-11-21T16:48:25"/>
    <d v="2019-11-21T16:48:11"/>
    <d v="2019-11-21T16:58:09"/>
    <d v="2019-11-22T10:50:00"/>
    <n v="0"/>
    <m/>
    <m/>
    <m/>
    <m/>
    <m/>
    <m/>
    <m/>
    <m/>
    <m/>
    <m/>
    <d v="2019-11-21T16:58:47"/>
    <m/>
    <b v="0"/>
    <b v="1"/>
    <m/>
    <b v="1"/>
    <m/>
    <m/>
    <m/>
    <b v="1"/>
    <m/>
    <b v="1"/>
    <m/>
    <b v="1"/>
    <b v="1"/>
    <m/>
    <m/>
    <n v="420"/>
    <n v="1250"/>
    <n v="4406"/>
    <n v="1"/>
    <n v="4"/>
    <n v="2"/>
    <n v="1"/>
    <b v="1"/>
    <m/>
    <m/>
    <m/>
    <m/>
    <m/>
    <m/>
    <m/>
    <m/>
    <m/>
    <m/>
    <m/>
    <m/>
    <m/>
    <m/>
    <m/>
    <m/>
    <s v="FDM MOVE5000INT"/>
    <s v="HOW DO I"/>
    <s v="TRANSFER TO CLIENT - ACCOUNT ENQUIRY"/>
    <s v="COMPLETE"/>
    <s v="4 - SIGNIFICANT"/>
    <s v="ASSIGNED"/>
    <s v="SHOP 19 CNR OF HYATTS &amp; JERSEY RDS"/>
    <s v=" "/>
    <s v="PLUMPTON"/>
    <s v="Fri 22/11/2019 18:24"/>
    <s v="Thu 21/11/2019 16:48"/>
    <s v="Fri 22/11/2019 10:50"/>
    <x v="363"/>
    <m/>
    <m/>
    <m/>
    <m/>
    <m/>
    <s v="EMAIL"/>
    <s v="SERVICEDESK@KEYCORP.NET"/>
    <s v="LUKE"/>
    <b v="0"/>
    <m/>
    <s v="METRO"/>
    <m/>
    <m/>
    <n v="-33.745386199999999"/>
    <n v="150.8357762"/>
    <s v="&lt;21/&gt;&lt;83/&gt;&lt;38/&gt;&lt;71/&gt;&lt;40/&gt;&lt;41/&gt;&lt;68/&gt;&lt;46/&gt;&lt;72/&gt;&lt;73/&gt;&lt;74/&gt;&lt;75/&gt;&lt;76/&gt;&lt;77/&gt;&lt;58/&gt;&lt;59/&gt;&lt;60/&gt;&lt;61/&gt;&lt;62/&gt;&lt;63/&gt;&lt;64/&gt;&lt;65/&gt;&lt;66/&gt;&lt;130&gt;FDC10&lt;/130&gt;&lt;131&gt;USB&lt;/131&gt;&lt;132&gt;PC-Eftpos&lt;/132&gt;"/>
    <s v="MOVE5000INT"/>
    <n v="0"/>
    <n v="0"/>
  </r>
  <r>
    <s v="20191116492"/>
    <x v="0"/>
    <s v="50629339"/>
    <s v="01"/>
    <s v="42298585413680"/>
    <s v="50629339"/>
    <x v="98"/>
    <x v="0"/>
    <b v="0"/>
    <s v="PLUMPTON MARKETPLACE NEWSAGENCY"/>
    <s v="2761"/>
    <x v="232"/>
    <m/>
    <s v="0298323970"/>
    <s v="F6"/>
    <m/>
    <m/>
    <m/>
    <n v="8002"/>
    <n v="320"/>
    <n v="8002"/>
    <n v="8002"/>
    <s v="Thursday "/>
    <m/>
    <s v="INSTALLED MOVE5000INT 16/03/2018 JOB[2865596]"/>
    <m/>
    <b v="0"/>
    <m/>
    <s v="NEW"/>
    <s v="NSW"/>
    <m/>
    <d v="2019-11-21T16:56:22"/>
    <d v="2019-11-21T16:56:16"/>
    <d v="2019-11-21T16:57:48"/>
    <d v="2019-11-22T11:00:00"/>
    <n v="0"/>
    <m/>
    <m/>
    <m/>
    <m/>
    <m/>
    <m/>
    <m/>
    <m/>
    <m/>
    <m/>
    <d v="2019-11-21T16:58:10"/>
    <m/>
    <b v="0"/>
    <b v="1"/>
    <m/>
    <b v="1"/>
    <m/>
    <m/>
    <m/>
    <b v="1"/>
    <m/>
    <b v="1"/>
    <m/>
    <b v="1"/>
    <b v="1"/>
    <m/>
    <m/>
    <n v="420"/>
    <n v="1250"/>
    <n v="3689"/>
    <n v="1"/>
    <n v="4"/>
    <n v="2"/>
    <n v="1"/>
    <b v="1"/>
    <m/>
    <m/>
    <m/>
    <m/>
    <m/>
    <m/>
    <m/>
    <m/>
    <m/>
    <m/>
    <m/>
    <m/>
    <m/>
    <m/>
    <m/>
    <m/>
    <s v="FDM MOVE5000INT"/>
    <s v="HOW DO I"/>
    <s v="REFUND"/>
    <s v="COMPLETE"/>
    <s v="4 - SIGNIFICANT"/>
    <s v="ASSIGNED"/>
    <s v="SHOP 19 CNR OF HYATTS &amp; JERSEY RDS"/>
    <s v=" "/>
    <s v="PLUMPTON"/>
    <s v="Fri 22/11/2019 18:24"/>
    <s v="Thu 21/11/2019 16:56"/>
    <s v="Fri 22/11/2019 11:00"/>
    <x v="364"/>
    <m/>
    <m/>
    <m/>
    <m/>
    <m/>
    <s v="EMAIL"/>
    <s v="SERVICEDESK@KEYCORP.NET"/>
    <s v="LUKE"/>
    <b v="0"/>
    <m/>
    <s v="METRO"/>
    <m/>
    <m/>
    <n v="-33.745386199999999"/>
    <n v="150.8357762"/>
    <s v="&lt;21/&gt;&lt;83/&gt;&lt;38/&gt;&lt;71/&gt;&lt;40/&gt;&lt;41/&gt;&lt;68/&gt;&lt;46/&gt;&lt;72/&gt;&lt;73/&gt;&lt;74/&gt;&lt;75/&gt;&lt;76/&gt;&lt;77/&gt;&lt;58/&gt;&lt;59/&gt;&lt;60/&gt;&lt;61/&gt;&lt;62/&gt;&lt;63/&gt;&lt;64/&gt;&lt;65/&gt;&lt;66/&gt;&lt;130&gt;FDC10&lt;/130&gt;&lt;131&gt;USB&lt;/131&gt;&lt;132&gt;PC-Eftpos&lt;/132&gt;"/>
    <s v="MOVE5000INT"/>
    <n v="0"/>
    <n v="0"/>
  </r>
  <r>
    <s v="20191116501"/>
    <x v="0"/>
    <s v="25413600"/>
    <s v="01"/>
    <s v="000293084"/>
    <s v="25413600"/>
    <x v="2"/>
    <x v="0"/>
    <b v="0"/>
    <s v="SPRINGBOK FOOD PTY LTD"/>
    <s v="4566"/>
    <x v="274"/>
    <m/>
    <s v="0417242266"/>
    <s v="F6"/>
    <m/>
    <m/>
    <m/>
    <n v="8008"/>
    <n v="320"/>
    <n v="8008"/>
    <n v="8003"/>
    <s v="Thursday "/>
    <m/>
    <s v="INSTALLED MOVE5000INT 21/01/2019 JOB[3048425]"/>
    <m/>
    <b v="0"/>
    <m/>
    <s v="NEW"/>
    <s v="QLD"/>
    <m/>
    <d v="2019-11-21T17:04:31"/>
    <d v="2019-11-21T17:04:25"/>
    <d v="2019-11-21T17:33:41"/>
    <d v="2019-11-22T17:05:00"/>
    <n v="-60"/>
    <m/>
    <m/>
    <m/>
    <m/>
    <m/>
    <m/>
    <m/>
    <m/>
    <m/>
    <m/>
    <d v="2019-11-22T17:23:30"/>
    <m/>
    <b v="0"/>
    <b v="1"/>
    <m/>
    <b v="1"/>
    <m/>
    <m/>
    <m/>
    <b v="1"/>
    <m/>
    <b v="1"/>
    <m/>
    <b v="1"/>
    <b v="1"/>
    <m/>
    <m/>
    <n v="420"/>
    <n v="1250"/>
    <n v="4397"/>
    <n v="1"/>
    <n v="4"/>
    <n v="2"/>
    <n v="3"/>
    <b v="1"/>
    <m/>
    <m/>
    <m/>
    <m/>
    <m/>
    <m/>
    <m/>
    <m/>
    <m/>
    <m/>
    <m/>
    <m/>
    <m/>
    <m/>
    <m/>
    <m/>
    <s v="FDM MOVE5000INT"/>
    <s v="HOW DO I"/>
    <s v="POS ENQUIRY"/>
    <s v="COMPLETE"/>
    <s v="4 - SIGNIFICANT"/>
    <s v="ASSIGNED"/>
    <s v="195 WEYBA ROAD"/>
    <s v=" "/>
    <s v="NOOSAVILLE"/>
    <s v="Fri 22/11/2019 18:24"/>
    <s v="Thu 21/11/2019 17:04"/>
    <s v="Fri 22/11/2019 17:05"/>
    <x v="365"/>
    <m/>
    <m/>
    <m/>
    <m/>
    <m/>
    <s v="EMAIL"/>
    <s v="SERVICEDESK@KEYCORP.NET"/>
    <s v="LUKE"/>
    <b v="0"/>
    <m/>
    <s v="PROVINCIAL"/>
    <m/>
    <m/>
    <n v="-26.404404"/>
    <n v="153.07340289999999"/>
    <s v="&lt;21/&gt;&lt;83/&gt;&lt;38/&gt;&lt;71/&gt;&lt;40/&gt;&lt;41/&gt;&lt;68/&gt;&lt;46/&gt;&lt;72/&gt;&lt;73/&gt;&lt;74/&gt;&lt;75/&gt;&lt;76/&gt;&lt;77/&gt;&lt;58/&gt;&lt;59/&gt;&lt;60/&gt;&lt;61/&gt;&lt;62/&gt;&lt;63/&gt;&lt;64/&gt;&lt;65/&gt;&lt;66/&gt;"/>
    <s v="MOVE5000INT"/>
    <n v="0"/>
    <n v="0"/>
  </r>
  <r>
    <s v="20191116527"/>
    <x v="0"/>
    <s v="99400"/>
    <s v="01"/>
    <s v="DEFAULT"/>
    <s v="99400"/>
    <x v="8"/>
    <x v="1"/>
    <b v="0"/>
    <s v="INGENICO INTERNATIONAL "/>
    <s v="2085"/>
    <x v="3"/>
    <m/>
    <s v="02 9997 0930"/>
    <s v="FD"/>
    <m/>
    <m/>
    <m/>
    <n v="8001"/>
    <n v="320"/>
    <n v="8001"/>
    <n v="8001"/>
    <m/>
    <s v="HANGUPCALL"/>
    <m/>
    <m/>
    <b v="0"/>
    <m/>
    <s v="NEW"/>
    <s v="NSW"/>
    <m/>
    <d v="2019-11-21T17:16:57"/>
    <d v="2019-11-21T17:16:57"/>
    <d v="2019-11-21T17:16:57"/>
    <m/>
    <m/>
    <m/>
    <m/>
    <m/>
    <m/>
    <m/>
    <m/>
    <d v="2019-11-21T17:16:57"/>
    <n v="0"/>
    <d v="2019-11-21T17:16:57"/>
    <n v="0"/>
    <d v="2019-11-21T17:16:57"/>
    <m/>
    <b v="0"/>
    <b v="1"/>
    <m/>
    <b v="1"/>
    <m/>
    <m/>
    <m/>
    <b v="1"/>
    <m/>
    <b v="0"/>
    <m/>
    <b v="0"/>
    <b v="1"/>
    <m/>
    <m/>
    <n v="196"/>
    <n v="1235"/>
    <n v="3576"/>
    <n v="1"/>
    <n v="4"/>
    <n v="1"/>
    <n v="1"/>
    <b v="1"/>
    <m/>
    <m/>
    <m/>
    <m/>
    <m/>
    <m/>
    <m/>
    <m/>
    <m/>
    <m/>
    <m/>
    <m/>
    <m/>
    <m/>
    <m/>
    <m/>
    <s v="HANG UP"/>
    <s v="HANG UP."/>
    <s v="HANG UP."/>
    <s v="COMPLETE"/>
    <s v="4 - SIGNIFICANT"/>
    <s v="NEW"/>
    <s v="SUITE 1/3 MINNA CLOSE "/>
    <m/>
    <s v="BELROSE "/>
    <s v="Fri 22/11/2019 18:24"/>
    <s v="Thu 21/11/2019 17:16"/>
    <m/>
    <x v="14"/>
    <m/>
    <m/>
    <m/>
    <d v="2019-11-21T17:16:57"/>
    <d v="2019-11-21T17:16:57"/>
    <s v="EMAIL"/>
    <s v="SERVICEDESK@KEYCORP.NET"/>
    <s v="LUKE"/>
    <b v="0"/>
    <m/>
    <s v="METRO"/>
    <m/>
    <m/>
    <n v="-33.703378299999997"/>
    <n v="151.2086505"/>
    <s v="&lt;21&gt;&lt;/21&gt;&lt;83&gt;&lt;/83&gt;&lt;130&gt;&lt;/130&gt;"/>
    <s v="MISC"/>
    <n v="0"/>
    <n v="0"/>
  </r>
  <r>
    <s v="20191116530"/>
    <x v="0"/>
    <s v="50638235"/>
    <s v="01"/>
    <s v="42298585489912"/>
    <s v="50638235"/>
    <x v="2"/>
    <x v="0"/>
    <b v="0"/>
    <s v="KEN LITTLES QUALITY FRUIT AND VEGETABLES"/>
    <s v="2444"/>
    <x v="277"/>
    <m/>
    <s v="0265835685"/>
    <s v="F5"/>
    <m/>
    <m/>
    <m/>
    <n v="8009"/>
    <n v="320"/>
    <n v="8009"/>
    <n v="8009"/>
    <s v="Thursday "/>
    <m/>
    <s v="INSTALLED MOVE5000 19/11/2019 JOB[3230163]"/>
    <m/>
    <b v="0"/>
    <m/>
    <s v="NEW"/>
    <s v="NSW"/>
    <m/>
    <d v="2019-11-21T17:23:18"/>
    <d v="2019-11-21T17:22:24"/>
    <d v="2019-11-21T17:28:14"/>
    <d v="2019-11-24T17:25:00"/>
    <n v="0"/>
    <m/>
    <m/>
    <m/>
    <m/>
    <m/>
    <m/>
    <m/>
    <m/>
    <m/>
    <m/>
    <d v="2019-11-21T17:28:40"/>
    <m/>
    <b v="0"/>
    <b v="1"/>
    <m/>
    <b v="1"/>
    <m/>
    <m/>
    <m/>
    <b v="1"/>
    <m/>
    <b v="1"/>
    <m/>
    <b v="1"/>
    <b v="1"/>
    <m/>
    <m/>
    <n v="419"/>
    <n v="1250"/>
    <n v="3703"/>
    <n v="1"/>
    <n v="4"/>
    <n v="2"/>
    <n v="4"/>
    <b v="1"/>
    <m/>
    <m/>
    <m/>
    <m/>
    <m/>
    <m/>
    <m/>
    <m/>
    <m/>
    <m/>
    <m/>
    <m/>
    <m/>
    <m/>
    <m/>
    <m/>
    <s v="FDM MOVE5000"/>
    <s v="HOW DO I"/>
    <s v="SETTLEMENT"/>
    <s v="COMPLETE"/>
    <s v="4 - SIGNIFICANT"/>
    <s v="ASSIGNED"/>
    <s v="43 MUNSTER STREET"/>
    <s v=" "/>
    <s v="PORT MACQUARIE"/>
    <s v="Fri 22/11/2019 18:24"/>
    <s v="Thu 21/11/2019 17:22"/>
    <s v="Sun 24/11/2019 17:25"/>
    <x v="366"/>
    <m/>
    <m/>
    <m/>
    <m/>
    <m/>
    <s v="EMAIL"/>
    <s v="SERVICEDESK@KEYCORP.NET"/>
    <s v="LUKE"/>
    <b v="0"/>
    <m/>
    <s v="REMOTE"/>
    <m/>
    <m/>
    <n v="-31.4341419"/>
    <n v="152.9120877"/>
    <s v="&lt;21&gt;&lt;/21&gt;&lt;83&gt;&lt;/83&gt;&lt;130&gt;&lt;/130&gt;"/>
    <s v="MOVE5000"/>
    <n v="0"/>
    <n v="0"/>
  </r>
  <r>
    <s v="20191116736"/>
    <x v="0"/>
    <s v="50629339"/>
    <s v="01"/>
    <s v="42298585413680"/>
    <s v="50629339"/>
    <x v="98"/>
    <x v="0"/>
    <b v="0"/>
    <s v="PLUMPTON MARKETPLACE NEWSAGENCY"/>
    <s v="2761"/>
    <x v="232"/>
    <m/>
    <s v="0298323970"/>
    <s v="F6"/>
    <m/>
    <m/>
    <m/>
    <n v="8004"/>
    <n v="320"/>
    <n v="8004"/>
    <n v="8004"/>
    <s v="Friday "/>
    <m/>
    <s v="INSTALLED MOVE5000INT 16/03/2018 JOB[2865596]"/>
    <m/>
    <b v="0"/>
    <m/>
    <s v="NEW"/>
    <s v="NSW"/>
    <m/>
    <m/>
    <d v="2019-11-22T08:45:40"/>
    <d v="2019-11-22T18:06:55"/>
    <d v="2019-11-22T12:45:00"/>
    <n v="0"/>
    <m/>
    <m/>
    <m/>
    <m/>
    <m/>
    <m/>
    <m/>
    <m/>
    <m/>
    <m/>
    <d v="2019-11-22T18:07:13"/>
    <m/>
    <b v="0"/>
    <b v="1"/>
    <m/>
    <b v="1"/>
    <m/>
    <m/>
    <m/>
    <b v="1"/>
    <m/>
    <b v="1"/>
    <m/>
    <b v="1"/>
    <b v="1"/>
    <m/>
    <m/>
    <m/>
    <m/>
    <m/>
    <n v="1"/>
    <n v="4"/>
    <n v="2"/>
    <n v="1"/>
    <b v="1"/>
    <m/>
    <m/>
    <m/>
    <m/>
    <m/>
    <m/>
    <m/>
    <m/>
    <m/>
    <m/>
    <m/>
    <m/>
    <m/>
    <m/>
    <m/>
    <m/>
    <m/>
    <m/>
    <m/>
    <s v="COMPLETE"/>
    <s v="4 - SIGNIFICANT"/>
    <s v="ASSIGNED"/>
    <s v="SHOP 19 CNR OF HYATTS &amp; JERSEY RDS"/>
    <s v=" "/>
    <s v="PLUMPTON"/>
    <s v="Fri 22/11/2019 18:24"/>
    <s v="Fri 22/11/2019 08:45"/>
    <s v="Fri 22/11/2019 12:45"/>
    <x v="367"/>
    <m/>
    <m/>
    <m/>
    <m/>
    <m/>
    <s v="EMAIL"/>
    <s v="SERVICEDESK@KEYCORP.NET"/>
    <s v="LUKE"/>
    <b v="0"/>
    <m/>
    <s v="METRO"/>
    <m/>
    <m/>
    <n v="-33.745386199999999"/>
    <n v="150.8357762"/>
    <s v="&lt;21/&gt;&lt;83/&gt;&lt;38/&gt;&lt;71/&gt;&lt;40/&gt;&lt;41/&gt;&lt;68/&gt;&lt;46/&gt;&lt;72/&gt;&lt;73/&gt;&lt;74/&gt;&lt;75/&gt;&lt;76/&gt;&lt;77/&gt;&lt;58/&gt;&lt;59/&gt;&lt;60/&gt;&lt;61/&gt;&lt;62/&gt;&lt;63/&gt;&lt;64/&gt;&lt;65/&gt;&lt;66/&gt;&lt;130&gt;FDC10&lt;/130&gt;&lt;131&gt;USB&lt;/131&gt;&lt;132&gt;PC-Eftpos&lt;/132&gt;"/>
    <s v="MOVE5000INT"/>
    <n v="0"/>
    <n v="0"/>
  </r>
  <r>
    <s v="20191116800"/>
    <x v="0"/>
    <s v="50636168"/>
    <s v="01"/>
    <s v="42298585473031"/>
    <s v="50636168"/>
    <x v="116"/>
    <x v="0"/>
    <b v="0"/>
    <s v="AUNTY LOUS KITCHEN"/>
    <s v="4810"/>
    <x v="278"/>
    <m/>
    <s v="0499453915"/>
    <s v="F5"/>
    <m/>
    <m/>
    <m/>
    <n v="8006"/>
    <n v="320"/>
    <n v="8006"/>
    <n v="8003"/>
    <s v="Friday "/>
    <m/>
    <s v="INSTALLED MOVE5000 04/07/2019 JOB[3138395]"/>
    <m/>
    <b v="0"/>
    <m/>
    <s v="NEW"/>
    <s v="QLD"/>
    <m/>
    <d v="2019-11-22T09:47:28"/>
    <d v="2019-11-22T09:47:10"/>
    <d v="2019-11-22T09:52:55"/>
    <d v="2019-11-23T09:50:00"/>
    <n v="-60"/>
    <m/>
    <m/>
    <m/>
    <m/>
    <m/>
    <m/>
    <m/>
    <m/>
    <m/>
    <m/>
    <d v="2019-11-22T17:25:49"/>
    <m/>
    <b v="0"/>
    <b v="1"/>
    <m/>
    <b v="1"/>
    <m/>
    <m/>
    <m/>
    <b v="1"/>
    <m/>
    <b v="1"/>
    <m/>
    <b v="1"/>
    <b v="1"/>
    <m/>
    <m/>
    <n v="419"/>
    <n v="1896"/>
    <n v="5434"/>
    <n v="1"/>
    <n v="4"/>
    <n v="2"/>
    <n v="3"/>
    <b v="1"/>
    <m/>
    <m/>
    <m/>
    <m/>
    <m/>
    <m/>
    <m/>
    <m/>
    <m/>
    <m/>
    <m/>
    <m/>
    <m/>
    <m/>
    <m/>
    <m/>
    <s v="FDM MOVE5000"/>
    <s v="PINPAD OFFLINE"/>
    <s v="OTHERS - INCLUDE DETAILS IN CALL NOTES"/>
    <s v="COMPLETE"/>
    <s v="4 - SIGNIFICANT"/>
    <s v="ASSIGNED"/>
    <s v="2 47 DAVIDSON ST"/>
    <s v=" "/>
    <s v="SOUTH TOWNSVILLE"/>
    <s v="Fri 22/11/2019 18:24"/>
    <s v="Fri 22/11/2019 09:47"/>
    <s v="Sat 23/11/2019 09:50"/>
    <x v="368"/>
    <m/>
    <m/>
    <m/>
    <m/>
    <m/>
    <s v="EMAIL"/>
    <s v="SERVICEDESK@KEYCORP.NET"/>
    <s v="LUKE"/>
    <b v="0"/>
    <m/>
    <s v="PROVINCIAL"/>
    <m/>
    <m/>
    <n v="-19.261900000000001"/>
    <n v="146.82428640000001"/>
    <s v="&lt;21&gt;&lt;/21&gt;&lt;83&gt;&lt;/83&gt;"/>
    <s v="MOVE5000"/>
    <n v="0"/>
    <n v="0"/>
  </r>
  <r>
    <s v="20191116807"/>
    <x v="0"/>
    <s v="50635297"/>
    <s v="01"/>
    <s v="42298585464816"/>
    <s v="50635297"/>
    <x v="117"/>
    <x v="0"/>
    <b v="0"/>
    <s v="ALL ABOUT WINDOW TINTING"/>
    <s v="3136"/>
    <x v="279"/>
    <m/>
    <s v="0397249111"/>
    <s v="F5"/>
    <m/>
    <m/>
    <m/>
    <n v="8005"/>
    <n v="320"/>
    <n v="8005"/>
    <n v="8003"/>
    <s v="Friday "/>
    <m/>
    <s v="INSTALLED MOVE5000 23/04/2019 JOB[3103824]"/>
    <m/>
    <b v="0"/>
    <m/>
    <s v="NEW"/>
    <s v="VIC"/>
    <m/>
    <d v="2019-11-22T09:51:18"/>
    <d v="2019-11-22T09:51:05"/>
    <d v="2019-11-22T09:57:51"/>
    <d v="2019-11-22T13:55:00"/>
    <n v="0"/>
    <m/>
    <m/>
    <m/>
    <m/>
    <m/>
    <m/>
    <m/>
    <m/>
    <m/>
    <m/>
    <d v="2019-11-22T15:50:54"/>
    <m/>
    <b v="0"/>
    <b v="1"/>
    <m/>
    <b v="1"/>
    <m/>
    <m/>
    <m/>
    <b v="1"/>
    <m/>
    <b v="1"/>
    <m/>
    <b v="1"/>
    <b v="1"/>
    <m/>
    <m/>
    <n v="419"/>
    <n v="1250"/>
    <n v="3703"/>
    <n v="1"/>
    <n v="4"/>
    <n v="2"/>
    <n v="1"/>
    <b v="1"/>
    <m/>
    <m/>
    <m/>
    <m/>
    <m/>
    <m/>
    <m/>
    <m/>
    <m/>
    <m/>
    <m/>
    <m/>
    <m/>
    <m/>
    <m/>
    <m/>
    <s v="FDM MOVE5000"/>
    <s v="HOW DO I"/>
    <s v="SETTLEMENT"/>
    <s v="COMPLETE"/>
    <s v="4 - SIGNIFICANT"/>
    <s v="ASSIGNED"/>
    <s v="U 1 16 18 WINDSOR RD"/>
    <s v=" "/>
    <s v="CROYDON"/>
    <s v="Fri 22/11/2019 18:24"/>
    <s v="Fri 22/11/2019 09:51"/>
    <s v="Fri 22/11/2019 13:55"/>
    <x v="369"/>
    <m/>
    <m/>
    <m/>
    <m/>
    <m/>
    <s v="EMAIL"/>
    <s v="SERVICEDESK@KEYCORP.NET"/>
    <s v="LUKE"/>
    <b v="0"/>
    <m/>
    <s v="METRO"/>
    <m/>
    <m/>
    <n v="-37.794809000000001"/>
    <n v="145.28597869999999"/>
    <s v="&lt;21&gt;&lt;/21&gt;&lt;83&gt;&lt;/83&gt;"/>
    <s v="MOVE5000"/>
    <n v="0"/>
    <n v="0"/>
  </r>
  <r>
    <s v="20191116821"/>
    <x v="0"/>
    <s v="25413900"/>
    <s v="01"/>
    <s v="005530126"/>
    <s v="25413900"/>
    <x v="2"/>
    <x v="0"/>
    <b v="0"/>
    <s v="SPRINGBOK FOODS N/LKS"/>
    <s v="4509"/>
    <x v="4"/>
    <m/>
    <s v="0417242266"/>
    <s v="F6"/>
    <m/>
    <m/>
    <m/>
    <n v="8010"/>
    <n v="320"/>
    <n v="8010"/>
    <n v="8010"/>
    <s v="Friday "/>
    <m/>
    <s v="INSTALLED MOVE5000INT 18/01/2019 JOB[3048469]"/>
    <m/>
    <b v="0"/>
    <m/>
    <s v="NEW"/>
    <s v="QLD"/>
    <m/>
    <d v="2019-11-22T09:55:25"/>
    <d v="2019-11-22T09:55:19"/>
    <d v="2019-11-22T10:00:45"/>
    <d v="2019-11-22T13:55:00"/>
    <n v="-60"/>
    <m/>
    <m/>
    <m/>
    <m/>
    <m/>
    <m/>
    <m/>
    <m/>
    <m/>
    <m/>
    <d v="2019-11-22T10:01:08"/>
    <m/>
    <b v="0"/>
    <b v="1"/>
    <m/>
    <b v="1"/>
    <m/>
    <m/>
    <m/>
    <b v="1"/>
    <m/>
    <b v="1"/>
    <m/>
    <b v="1"/>
    <b v="1"/>
    <m/>
    <m/>
    <n v="420"/>
    <n v="1250"/>
    <n v="4397"/>
    <n v="1"/>
    <n v="4"/>
    <n v="2"/>
    <n v="1"/>
    <b v="1"/>
    <m/>
    <m/>
    <m/>
    <m/>
    <m/>
    <m/>
    <m/>
    <m/>
    <m/>
    <m/>
    <m/>
    <m/>
    <m/>
    <m/>
    <m/>
    <m/>
    <s v="FDM MOVE5000INT"/>
    <s v="HOW DO I"/>
    <s v="POS ENQUIRY"/>
    <s v="COMPLETE"/>
    <s v="4 - SIGNIFICANT"/>
    <s v="ASSIGNED"/>
    <s v="UNIT 3/6 SIBLEY STREET"/>
    <s v=" "/>
    <s v="NORTH LAKES"/>
    <s v="Fri 22/11/2019 18:24"/>
    <s v="Fri 22/11/2019 09:55"/>
    <s v="Fri 22/11/2019 13:55"/>
    <x v="370"/>
    <m/>
    <m/>
    <m/>
    <m/>
    <m/>
    <s v="EMAIL"/>
    <s v="SERVICEDESK@KEYCORP.NET"/>
    <s v="LUKE"/>
    <b v="0"/>
    <m/>
    <s v="METRO"/>
    <m/>
    <m/>
    <n v="-27.237552300000001"/>
    <n v="153.02207659999999"/>
    <s v="&lt;21/&gt;&lt;83/&gt;&lt;38/&gt;&lt;71/&gt;&lt;40/&gt;&lt;41/&gt;&lt;68/&gt;&lt;46/&gt;&lt;72/&gt;&lt;73/&gt;&lt;74/&gt;&lt;75/&gt;&lt;76/&gt;&lt;77/&gt;&lt;58/&gt;&lt;59/&gt;&lt;60/&gt;&lt;61/&gt;&lt;62/&gt;&lt;63/&gt;&lt;64/&gt;&lt;65/&gt;&lt;66/&gt;"/>
    <s v="MOVE5000INT"/>
    <n v="0"/>
    <n v="0"/>
  </r>
  <r>
    <s v="20191116829"/>
    <x v="0"/>
    <s v="25199604"/>
    <s v="01"/>
    <s v="42298585372910"/>
    <s v="25199604"/>
    <x v="2"/>
    <x v="0"/>
    <b v="0"/>
    <s v="IFSUITES"/>
    <s v="3000"/>
    <x v="186"/>
    <m/>
    <s v="0388423001"/>
    <s v="F5"/>
    <m/>
    <m/>
    <m/>
    <n v="8011"/>
    <n v="320"/>
    <n v="8011"/>
    <n v="8011"/>
    <s v="Friday "/>
    <m/>
    <s v="UPGRADED TO MOVE5000 09/07/2019 JOB[3142682]"/>
    <m/>
    <b v="0"/>
    <m/>
    <s v="NEW"/>
    <s v="VIC"/>
    <m/>
    <d v="2019-11-22T09:57:23"/>
    <d v="2019-11-22T09:57:08"/>
    <d v="2019-11-22T11:11:47"/>
    <d v="2019-11-22T14:00:00"/>
    <n v="0"/>
    <m/>
    <m/>
    <m/>
    <m/>
    <m/>
    <m/>
    <m/>
    <m/>
    <m/>
    <m/>
    <d v="2019-11-22T11:12:20"/>
    <m/>
    <b v="0"/>
    <b v="1"/>
    <m/>
    <b v="1"/>
    <m/>
    <m/>
    <m/>
    <b v="1"/>
    <m/>
    <b v="1"/>
    <m/>
    <b v="1"/>
    <b v="1"/>
    <m/>
    <m/>
    <n v="419"/>
    <n v="1555"/>
    <n v="4066"/>
    <n v="1"/>
    <n v="4"/>
    <n v="2"/>
    <n v="1"/>
    <b v="1"/>
    <m/>
    <m/>
    <m/>
    <m/>
    <m/>
    <m/>
    <m/>
    <m/>
    <m/>
    <m/>
    <m/>
    <m/>
    <m/>
    <m/>
    <m/>
    <m/>
    <s v="FDM MOVE5000"/>
    <s v="PIN PAD"/>
    <s v="NOT CHARGING"/>
    <s v="COMPLETE"/>
    <s v="4 - SIGNIFICANT"/>
    <s v="ASSIGNED"/>
    <s v="647 LONSDALE STREET"/>
    <s v=" "/>
    <s v="MELBOURNE"/>
    <s v="Fri 22/11/2019 18:24"/>
    <s v="Fri 22/11/2019 09:57"/>
    <s v="Fri 22/11/2019 14:00"/>
    <x v="371"/>
    <m/>
    <m/>
    <m/>
    <m/>
    <m/>
    <s v="EMAIL"/>
    <s v="SERVICEDESK@KEYCORP.NET"/>
    <s v="LUKE"/>
    <b v="0"/>
    <m/>
    <s v="METRO"/>
    <m/>
    <m/>
    <n v="-37.815583699999998"/>
    <n v="144.9530742"/>
    <s v="&lt;21&gt;&lt;/21&gt;&lt;83&gt;&lt;/83&gt;&lt;130&gt;&lt;/130&gt;"/>
    <s v="MOVE5000"/>
    <n v="0"/>
    <n v="0"/>
  </r>
  <r>
    <s v="20191116855"/>
    <x v="0"/>
    <s v="25616900"/>
    <s v="01"/>
    <s v="000467001"/>
    <s v="25616900"/>
    <x v="118"/>
    <x v="0"/>
    <b v="0"/>
    <s v="SOUTH PACIFIC RESORT"/>
    <s v="4566"/>
    <x v="280"/>
    <m/>
    <s v="0412984937"/>
    <s v="F5"/>
    <m/>
    <m/>
    <m/>
    <n v="8006"/>
    <n v="320"/>
    <n v="8006"/>
    <n v="8003"/>
    <s v="Friday "/>
    <m/>
    <s v="INSTALLED MOVE5000 21/11/2019 JOB[3233463]"/>
    <m/>
    <b v="0"/>
    <m/>
    <s v="NEW"/>
    <s v="QLD"/>
    <m/>
    <d v="2019-11-22T10:13:28"/>
    <d v="2019-11-22T10:13:15"/>
    <d v="2019-11-22T10:34:38"/>
    <d v="2019-11-23T10:15:00"/>
    <n v="-60"/>
    <m/>
    <m/>
    <m/>
    <m/>
    <m/>
    <m/>
    <m/>
    <m/>
    <m/>
    <m/>
    <d v="2019-11-22T15:51:12"/>
    <m/>
    <b v="0"/>
    <b v="1"/>
    <m/>
    <b v="1"/>
    <m/>
    <m/>
    <m/>
    <b v="1"/>
    <m/>
    <b v="1"/>
    <m/>
    <b v="1"/>
    <b v="1"/>
    <m/>
    <m/>
    <n v="419"/>
    <n v="1250"/>
    <n v="3689"/>
    <n v="1"/>
    <n v="4"/>
    <n v="2"/>
    <n v="3"/>
    <b v="1"/>
    <m/>
    <m/>
    <m/>
    <m/>
    <m/>
    <m/>
    <m/>
    <m/>
    <m/>
    <m/>
    <m/>
    <m/>
    <m/>
    <m/>
    <m/>
    <m/>
    <s v="FDM MOVE5000"/>
    <s v="HOW DO I"/>
    <s v="REFUND"/>
    <s v="COMPLETE"/>
    <s v="4 - SIGNIFICANT"/>
    <s v="ASSIGNED"/>
    <s v="1 179 WEYBA ROAD"/>
    <s v=" "/>
    <s v="NOOSAVILLE"/>
    <s v="Fri 22/11/2019 18:24"/>
    <s v="Fri 22/11/2019 10:13"/>
    <s v="Sat 23/11/2019 10:15"/>
    <x v="372"/>
    <m/>
    <m/>
    <m/>
    <m/>
    <m/>
    <s v="EMAIL"/>
    <s v="SERVICEDESK@KEYCORP.NET"/>
    <s v="LUKE"/>
    <b v="0"/>
    <m/>
    <s v="PROVINCIAL"/>
    <m/>
    <m/>
    <n v="-26.405456699999998"/>
    <n v="153.07533140000001"/>
    <s v="&lt;21&gt;&lt;/21&gt;&lt;83&gt;&lt;/83&gt;&lt;130&gt;&lt;/130&gt;"/>
    <s v="MOVE5000"/>
    <n v="0"/>
    <n v="0"/>
  </r>
  <r>
    <s v="20191116895"/>
    <x v="0"/>
    <s v="25350600"/>
    <s v="01"/>
    <s v="42298585051134"/>
    <s v="25350600"/>
    <x v="2"/>
    <x v="0"/>
    <b v="0"/>
    <s v="SIRROM CORPORATION AUST PTY LTD"/>
    <s v="4743"/>
    <x v="14"/>
    <m/>
    <s v="0749589288"/>
    <s v="F5"/>
    <m/>
    <m/>
    <m/>
    <n v="8010"/>
    <n v="320"/>
    <n v="8010"/>
    <n v="8010"/>
    <s v="Friday "/>
    <m/>
    <s v="UPGRADED TO MOVE5000 04/09/2018 JOB[2974930]"/>
    <m/>
    <b v="0"/>
    <m/>
    <s v="NEW"/>
    <s v="QLD"/>
    <m/>
    <d v="2019-11-22T10:32:19"/>
    <d v="2019-11-22T10:32:15"/>
    <d v="2019-11-22T10:42:27"/>
    <d v="2019-11-25T10:35:00"/>
    <n v="-60"/>
    <m/>
    <m/>
    <m/>
    <m/>
    <m/>
    <m/>
    <m/>
    <m/>
    <m/>
    <m/>
    <d v="2019-11-22T10:43:11"/>
    <m/>
    <b v="0"/>
    <b v="1"/>
    <m/>
    <b v="1"/>
    <m/>
    <m/>
    <m/>
    <b v="1"/>
    <m/>
    <b v="1"/>
    <m/>
    <b v="1"/>
    <b v="1"/>
    <m/>
    <m/>
    <n v="419"/>
    <n v="1250"/>
    <n v="4406"/>
    <n v="1"/>
    <n v="4"/>
    <n v="2"/>
    <n v="4"/>
    <b v="1"/>
    <m/>
    <m/>
    <m/>
    <m/>
    <m/>
    <m/>
    <m/>
    <m/>
    <m/>
    <m/>
    <m/>
    <m/>
    <m/>
    <m/>
    <m/>
    <m/>
    <s v="FDM MOVE5000"/>
    <s v="HOW DO I"/>
    <s v="TRANSFER TO CLIENT - ACCOUNT ENQUIRY"/>
    <s v="COMPLETE"/>
    <s v="4 - SIGNIFICANT"/>
    <s v="ASSIGNED"/>
    <s v="11 EWEN DRIVE"/>
    <s v=" "/>
    <s v="GLENDEN"/>
    <s v="Fri 22/11/2019 18:24"/>
    <s v="Fri 22/11/2019 10:32"/>
    <s v="Mon 25/11/2019 10:35"/>
    <x v="373"/>
    <m/>
    <m/>
    <m/>
    <m/>
    <m/>
    <s v="EMAIL"/>
    <s v="SERVICEDESK@KEYCORP.NET"/>
    <s v="LUKE"/>
    <b v="0"/>
    <m/>
    <s v="REMOTE"/>
    <m/>
    <m/>
    <n v="-21.354423700000002"/>
    <n v="148.11493150000001"/>
    <s v="&lt;21&gt;&lt;/21&gt;&lt;83&gt;&lt;/83&gt;&lt;130&gt;&lt;/130&gt;"/>
    <s v="MOVE5000"/>
    <n v="0"/>
    <n v="0"/>
  </r>
  <r>
    <s v="20191116906"/>
    <x v="1"/>
    <s v="50635698"/>
    <s v="01"/>
    <s v="42298585468759"/>
    <s v="50635698"/>
    <x v="2"/>
    <x v="0"/>
    <b v="0"/>
    <s v="BRUCE LYNTON JAGUAR LAND ROVER"/>
    <s v="4215"/>
    <x v="281"/>
    <m/>
    <s v="0755711011"/>
    <s v="F5"/>
    <m/>
    <m/>
    <m/>
    <n v="8001"/>
    <n v="320"/>
    <n v="8001"/>
    <n v="8001"/>
    <s v="Friday "/>
    <m/>
    <s v="INSTALLED MOVE5000 12/08/2019 JOB[3121500]"/>
    <m/>
    <b v="0"/>
    <m/>
    <s v="NEW"/>
    <s v="QLD"/>
    <m/>
    <d v="2019-11-22T10:39:22"/>
    <d v="2019-11-22T10:39:08"/>
    <d v="2019-11-22T10:44:14"/>
    <d v="2019-11-23T10:40:00"/>
    <n v="-60"/>
    <m/>
    <m/>
    <m/>
    <m/>
    <m/>
    <m/>
    <m/>
    <m/>
    <m/>
    <m/>
    <d v="2019-11-22T10:44:45"/>
    <m/>
    <b v="0"/>
    <b v="1"/>
    <m/>
    <b v="1"/>
    <m/>
    <m/>
    <m/>
    <b v="1"/>
    <m/>
    <b v="1"/>
    <m/>
    <b v="1"/>
    <b v="1"/>
    <m/>
    <m/>
    <n v="419"/>
    <n v="1250"/>
    <n v="4406"/>
    <n v="1"/>
    <n v="4"/>
    <n v="2"/>
    <n v="3"/>
    <b v="1"/>
    <m/>
    <m/>
    <m/>
    <m/>
    <m/>
    <m/>
    <m/>
    <m/>
    <m/>
    <m/>
    <m/>
    <m/>
    <m/>
    <m/>
    <m/>
    <m/>
    <s v="FDM MOVE5000"/>
    <s v="HOW DO I"/>
    <s v="TRANSFER TO CLIENT - ACCOUNT ENQUIRY"/>
    <s v="COMPLETE"/>
    <s v="4 - SIGNIFICANT"/>
    <s v="ASSIGNED"/>
    <s v="96 / 100 MINNIE ST"/>
    <s v=" "/>
    <s v="SOUTHPORT"/>
    <s v="Fri 22/11/2019 18:24"/>
    <s v="Fri 22/11/2019 10:39"/>
    <s v="Sat 23/11/2019 10:40"/>
    <x v="374"/>
    <m/>
    <m/>
    <m/>
    <m/>
    <m/>
    <s v="EMAIL"/>
    <s v="SERVICEDESK@KEYCORP.NET"/>
    <s v="LUKE"/>
    <b v="0"/>
    <m/>
    <s v="PROVINCIAL"/>
    <m/>
    <m/>
    <n v="-27.9749458"/>
    <n v="153.4009514"/>
    <s v="&lt;21&gt;&lt;/21&gt;&lt;83&gt;&lt;/83&gt;&lt;130&gt;&lt;/130&gt;"/>
    <s v="MOVE5000"/>
    <n v="0"/>
    <n v="0"/>
  </r>
  <r>
    <s v="20191116916"/>
    <x v="0"/>
    <s v="50636377"/>
    <s v="01"/>
    <s v="42298585475366"/>
    <s v="50636377"/>
    <x v="85"/>
    <x v="0"/>
    <b v="0"/>
    <s v="SWEET AND FLOUR BAKERY"/>
    <s v="4560"/>
    <x v="282"/>
    <m/>
    <s v="0412086925"/>
    <s v="F5"/>
    <m/>
    <m/>
    <m/>
    <n v="8009"/>
    <n v="320"/>
    <n v="8009"/>
    <n v="8009"/>
    <s v="Friday "/>
    <m/>
    <s v="INSTALLED MOVE5000 08/07/2019 JOB[3147927]"/>
    <m/>
    <b v="0"/>
    <m/>
    <s v="NEW"/>
    <s v="QLD"/>
    <m/>
    <d v="2019-11-22T10:41:44"/>
    <d v="2019-11-22T10:41:35"/>
    <d v="2019-11-22T10:52:04"/>
    <d v="2019-11-23T10:45:00"/>
    <n v="-60"/>
    <m/>
    <m/>
    <m/>
    <m/>
    <m/>
    <m/>
    <m/>
    <m/>
    <m/>
    <m/>
    <d v="2019-11-22T10:52:33"/>
    <m/>
    <b v="0"/>
    <b v="1"/>
    <m/>
    <b v="1"/>
    <m/>
    <m/>
    <m/>
    <b v="1"/>
    <m/>
    <b v="1"/>
    <m/>
    <b v="1"/>
    <b v="1"/>
    <m/>
    <m/>
    <n v="419"/>
    <n v="1897"/>
    <n v="5442"/>
    <n v="1"/>
    <n v="4"/>
    <n v="2"/>
    <n v="3"/>
    <b v="1"/>
    <m/>
    <m/>
    <m/>
    <m/>
    <m/>
    <m/>
    <m/>
    <m/>
    <m/>
    <m/>
    <m/>
    <m/>
    <m/>
    <m/>
    <m/>
    <m/>
    <s v="FDM MOVE5000"/>
    <s v="PINPAD FROZEN"/>
    <s v="FROZEN ON PROCESSING"/>
    <s v="COMPLETE"/>
    <s v="4 - SIGNIFICANT"/>
    <s v="ASSIGNED"/>
    <s v="2/3 OBI OBI RD"/>
    <s v=" "/>
    <s v="MAPLETON"/>
    <s v="Fri 22/11/2019 18:24"/>
    <s v="Fri 22/11/2019 10:41"/>
    <s v="Sat 23/11/2019 10:45"/>
    <x v="375"/>
    <m/>
    <m/>
    <m/>
    <m/>
    <m/>
    <s v="EMAIL"/>
    <s v="SERVICEDESK@KEYCORP.NET"/>
    <s v="LUKE"/>
    <b v="0"/>
    <m/>
    <s v="PROVINCIAL"/>
    <m/>
    <m/>
    <n v="-26.637622199999999"/>
    <n v="152.8490304"/>
    <m/>
    <s v="MOVE5000"/>
    <n v="0"/>
    <n v="0"/>
  </r>
  <r>
    <s v="20191116930"/>
    <x v="1"/>
    <s v="50635698"/>
    <s v="01"/>
    <s v="42298585468759"/>
    <s v="50635698"/>
    <x v="2"/>
    <x v="0"/>
    <b v="0"/>
    <s v="BRUCE LYNTON JAGUAR LAND ROVER"/>
    <s v="4215"/>
    <x v="281"/>
    <m/>
    <s v="0755711011"/>
    <s v="F5"/>
    <m/>
    <m/>
    <m/>
    <n v="8006"/>
    <n v="4309"/>
    <n v="8006"/>
    <n v="-4309"/>
    <s v="Friday "/>
    <m/>
    <s v="INSTALLED MOVE5000 12/08/2019 JOB[3121500]"/>
    <m/>
    <b v="0"/>
    <m/>
    <s v="NEW"/>
    <s v="QLD"/>
    <m/>
    <d v="2019-11-22T10:50:00"/>
    <d v="2019-11-22T10:49:49"/>
    <d v="2019-11-22T10:56:08"/>
    <d v="2019-11-23T10:50:00"/>
    <n v="-60"/>
    <d v="2019-11-25T11:00:00"/>
    <n v="-60"/>
    <m/>
    <m/>
    <d v="2019-11-25T11:00:00"/>
    <n v="-60"/>
    <d v="2019-11-22T11:00:00"/>
    <n v="-60"/>
    <d v="2019-11-22T11:30:00"/>
    <n v="-60"/>
    <d v="2019-11-22T12:01:23"/>
    <m/>
    <b v="0"/>
    <b v="1"/>
    <m/>
    <b v="1"/>
    <n v="27"/>
    <m/>
    <m/>
    <b v="1"/>
    <m/>
    <b v="1"/>
    <m/>
    <b v="1"/>
    <b v="1"/>
    <n v="1"/>
    <m/>
    <n v="419"/>
    <n v="1555"/>
    <n v="4554"/>
    <n v="1"/>
    <n v="4"/>
    <n v="2"/>
    <n v="3"/>
    <b v="1"/>
    <m/>
    <m/>
    <m/>
    <m/>
    <m/>
    <m/>
    <m/>
    <m/>
    <m/>
    <m/>
    <m/>
    <m/>
    <m/>
    <m/>
    <m/>
    <s v="DDM GOLD COAST : COLBY NAGEL"/>
    <s v="FDM MOVE5000"/>
    <s v="PIN PAD"/>
    <s v="KEYS STUCK/BROKEN/MISSING"/>
    <s v="COMPLETE"/>
    <s v="4 - SIGNIFICANT"/>
    <s v="ASSIGNED"/>
    <s v="96 / 100 MINNIE ST"/>
    <s v=" "/>
    <s v="SOUTHPORT"/>
    <s v="Fri 22/11/2019 18:24"/>
    <s v="Fri 22/11/2019 10:49"/>
    <s v="Sat 23/11/2019 10:50"/>
    <x v="376"/>
    <d v="2019-11-25T10:00:00"/>
    <m/>
    <d v="2019-11-25T10:00:00"/>
    <d v="2019-11-22T10:00:00"/>
    <d v="2019-11-22T10:30:00"/>
    <s v="EMAIL"/>
    <s v="DDM461@BIGPOND.NET.AU"/>
    <m/>
    <b v="1"/>
    <s v="0402728959"/>
    <s v="PROVINCIAL"/>
    <m/>
    <m/>
    <n v="-27.9749458"/>
    <n v="153.4009514"/>
    <s v="&lt;21&gt;&lt;/21&gt;&lt;83&gt;&lt;/83&gt;&lt;130&gt;&lt;/130&gt;"/>
    <s v="MOVE5000"/>
    <n v="1"/>
    <n v="0"/>
  </r>
  <r>
    <s v="20191116964"/>
    <x v="0"/>
    <s v="50635988"/>
    <s v="01"/>
    <s v="42298585471324"/>
    <s v="50635988"/>
    <x v="119"/>
    <x v="0"/>
    <b v="0"/>
    <s v="THE TRUSTEE FOR SKIP MANAGEMENT SERVICES TRUST"/>
    <s v="2430"/>
    <x v="283"/>
    <m/>
    <s v="0402736848"/>
    <s v="F5"/>
    <m/>
    <m/>
    <m/>
    <n v="8011"/>
    <n v="320"/>
    <n v="8011"/>
    <n v="8011"/>
    <s v="Friday "/>
    <m/>
    <s v="INSTALLED MOVE5000 11/06/2019 JOB[3131008]"/>
    <m/>
    <b v="0"/>
    <m/>
    <s v="NEW"/>
    <s v="NSW"/>
    <m/>
    <d v="2019-11-22T11:03:34"/>
    <d v="2019-11-22T11:02:57"/>
    <d v="2019-11-22T11:08:53"/>
    <d v="2019-11-25T11:05:00"/>
    <n v="0"/>
    <m/>
    <m/>
    <m/>
    <m/>
    <m/>
    <m/>
    <m/>
    <m/>
    <m/>
    <m/>
    <d v="2019-11-22T11:09:05"/>
    <m/>
    <b v="0"/>
    <b v="1"/>
    <m/>
    <b v="1"/>
    <m/>
    <m/>
    <m/>
    <b v="1"/>
    <m/>
    <b v="1"/>
    <m/>
    <b v="1"/>
    <b v="1"/>
    <m/>
    <m/>
    <n v="419"/>
    <n v="1250"/>
    <n v="3703"/>
    <n v="1"/>
    <n v="4"/>
    <n v="2"/>
    <n v="4"/>
    <b v="1"/>
    <m/>
    <m/>
    <m/>
    <m/>
    <m/>
    <m/>
    <m/>
    <m/>
    <m/>
    <m/>
    <m/>
    <m/>
    <m/>
    <m/>
    <m/>
    <m/>
    <s v="FDM MOVE5000"/>
    <s v="HOW DO I"/>
    <s v="SETTLEMENT"/>
    <s v="COMPLETE"/>
    <s v="4 - SIGNIFICANT"/>
    <s v="ASSIGNED"/>
    <s v="41 MANNING ST"/>
    <s v=" "/>
    <s v="TAREE"/>
    <s v="Fri 22/11/2019 18:24"/>
    <s v="Fri 22/11/2019 11:02"/>
    <s v="Mon 25/11/2019 11:05"/>
    <x v="377"/>
    <m/>
    <m/>
    <m/>
    <m/>
    <m/>
    <s v="EMAIL"/>
    <s v="SERVICEDESK@KEYCORP.NET"/>
    <s v="LUKE"/>
    <b v="0"/>
    <m/>
    <s v="REMOTE"/>
    <m/>
    <m/>
    <n v="-31.912002900000001"/>
    <n v="152.4615435"/>
    <s v="&lt;21&gt;&lt;/21&gt;&lt;83&gt;&lt;/83&gt;"/>
    <s v="MOVE5000"/>
    <n v="0"/>
    <n v="0"/>
  </r>
  <r>
    <s v="20191116968"/>
    <x v="0"/>
    <s v="50636287"/>
    <s v="01"/>
    <s v="42298585473957"/>
    <s v="50636287"/>
    <x v="120"/>
    <x v="0"/>
    <b v="0"/>
    <s v="BIDDY'S SNACK BAR"/>
    <s v="4814"/>
    <x v="284"/>
    <m/>
    <s v="0414568636"/>
    <s v="F5"/>
    <m/>
    <m/>
    <m/>
    <n v="8005"/>
    <n v="320"/>
    <n v="8005"/>
    <n v="8005"/>
    <s v="Friday "/>
    <m/>
    <s v="INSTALLED MOVE5000 28/06/2019 JOB[3142680]"/>
    <m/>
    <b v="0"/>
    <m/>
    <s v="NEW"/>
    <s v="QLD"/>
    <m/>
    <d v="2019-11-22T11:44:54"/>
    <d v="2019-11-22T11:03:55"/>
    <d v="2019-11-22T12:16:00"/>
    <d v="2019-11-23T11:05:00"/>
    <n v="-60"/>
    <m/>
    <m/>
    <m/>
    <m/>
    <m/>
    <m/>
    <m/>
    <m/>
    <m/>
    <m/>
    <d v="2019-11-22T17:20:10"/>
    <m/>
    <b v="0"/>
    <b v="1"/>
    <m/>
    <b v="1"/>
    <m/>
    <m/>
    <m/>
    <b v="1"/>
    <m/>
    <b v="1"/>
    <m/>
    <b v="1"/>
    <b v="1"/>
    <m/>
    <m/>
    <n v="419"/>
    <n v="1897"/>
    <n v="5439"/>
    <n v="1"/>
    <n v="4"/>
    <n v="2"/>
    <n v="3"/>
    <b v="1"/>
    <m/>
    <m/>
    <m/>
    <m/>
    <m/>
    <m/>
    <m/>
    <m/>
    <m/>
    <m/>
    <m/>
    <m/>
    <m/>
    <m/>
    <m/>
    <m/>
    <s v="FDM MOVE5000"/>
    <s v="PINPAD FROZEN"/>
    <s v="FROZEN ON REGISTERING TO NAB"/>
    <s v="COMPLETE"/>
    <s v="4 - SIGNIFICANT"/>
    <s v="ASSIGNED"/>
    <s v="1 / 70 PILKINGTON ST"/>
    <s v=" "/>
    <s v="GARBUTT"/>
    <s v="Fri 22/11/2019 18:24"/>
    <s v="Fri 22/11/2019 11:03"/>
    <s v="Sat 23/11/2019 11:05"/>
    <x v="378"/>
    <m/>
    <m/>
    <m/>
    <m/>
    <m/>
    <s v="EMAIL"/>
    <s v="SERVICEDESK@KEYCORP.NET"/>
    <s v="LUKE"/>
    <b v="0"/>
    <m/>
    <s v="PROVINCIAL"/>
    <m/>
    <m/>
    <n v="-19.273022399999999"/>
    <n v="146.76734020000001"/>
    <s v="&lt;21&gt;&lt;/21&gt;&lt;83&gt;&lt;/83&gt;"/>
    <s v="MOVE5000"/>
    <n v="0"/>
    <n v="0"/>
  </r>
  <r>
    <s v="20191116996"/>
    <x v="0"/>
    <s v="50637250"/>
    <s v="01"/>
    <s v="42298585482263"/>
    <s v="50637250"/>
    <x v="85"/>
    <x v="0"/>
    <b v="0"/>
    <s v="KW INVESTMENTS NSW PTY LTD"/>
    <s v="2372"/>
    <x v="190"/>
    <m/>
    <s v="0427546684"/>
    <s v="F5"/>
    <m/>
    <m/>
    <m/>
    <n v="8003"/>
    <n v="320"/>
    <n v="8003"/>
    <n v="8003"/>
    <s v="Friday "/>
    <m/>
    <s v="INSTALLED MOVE5000 04/09/2019 JOB[3182734]"/>
    <m/>
    <b v="0"/>
    <m/>
    <s v="NEW"/>
    <s v="NSW"/>
    <m/>
    <d v="2019-11-22T11:13:04"/>
    <d v="2019-11-22T11:12:56"/>
    <d v="2019-11-22T11:41:54"/>
    <d v="2019-11-25T11:15:00"/>
    <n v="0"/>
    <m/>
    <m/>
    <m/>
    <m/>
    <m/>
    <m/>
    <m/>
    <m/>
    <m/>
    <m/>
    <d v="2019-11-22T11:42:18"/>
    <m/>
    <b v="0"/>
    <b v="1"/>
    <m/>
    <b v="1"/>
    <m/>
    <m/>
    <m/>
    <b v="1"/>
    <m/>
    <b v="1"/>
    <m/>
    <b v="1"/>
    <b v="1"/>
    <m/>
    <m/>
    <n v="419"/>
    <n v="1771"/>
    <n v="5323"/>
    <n v="1"/>
    <n v="4"/>
    <n v="2"/>
    <n v="4"/>
    <b v="1"/>
    <m/>
    <m/>
    <m/>
    <m/>
    <m/>
    <m/>
    <m/>
    <m/>
    <m/>
    <m/>
    <m/>
    <m/>
    <m/>
    <m/>
    <m/>
    <m/>
    <s v="FDM MOVE5000"/>
    <s v="COMMUNICATION"/>
    <s v="ERROR LOGON REQUIRED"/>
    <s v="COMPLETE"/>
    <s v="4 - SIGNIFICANT"/>
    <s v="ASSIGNED"/>
    <s v="226 ROUSE ST"/>
    <s v=" "/>
    <s v="TENTERFIELD"/>
    <s v="Fri 22/11/2019 18:24"/>
    <s v="Fri 22/11/2019 11:12"/>
    <s v="Mon 25/11/2019 11:15"/>
    <x v="379"/>
    <m/>
    <m/>
    <m/>
    <m/>
    <m/>
    <s v="EMAIL"/>
    <s v="SERVICEDESK@KEYCORP.NET"/>
    <s v="LUKE"/>
    <b v="0"/>
    <m/>
    <s v="REMOTE"/>
    <m/>
    <m/>
    <n v="-29.0549049"/>
    <n v="152.0186684"/>
    <s v="&lt;21&gt;&lt;/21&gt;&lt;83&gt;&lt;/83&gt;&lt;130&gt;&lt;/130&gt;"/>
    <s v="MOVE5000"/>
    <n v="0"/>
    <n v="0"/>
  </r>
  <r>
    <s v="20191117016"/>
    <x v="0"/>
    <s v="50612645"/>
    <s v="01"/>
    <s v="42298585270213"/>
    <s v="50612645"/>
    <x v="2"/>
    <x v="0"/>
    <b v="0"/>
    <s v="WONTHAGGI NORTH PRIMARY SCHOOL"/>
    <s v="3995"/>
    <x v="285"/>
    <m/>
    <s v="0356724697"/>
    <s v="FT"/>
    <m/>
    <m/>
    <m/>
    <n v="8010"/>
    <n v="320"/>
    <n v="8010"/>
    <n v="8010"/>
    <s v="Friday "/>
    <m/>
    <s v="UPGRADED TO XAC T103 11/08/2015 JOB[2130291]"/>
    <m/>
    <b v="0"/>
    <m/>
    <s v="NEW"/>
    <s v="VIC"/>
    <m/>
    <d v="2019-11-22T11:25:39"/>
    <d v="2019-11-22T11:25:35"/>
    <d v="2019-11-22T16:43:34"/>
    <d v="2019-11-25T11:25:00"/>
    <n v="0"/>
    <m/>
    <m/>
    <m/>
    <m/>
    <m/>
    <m/>
    <m/>
    <m/>
    <m/>
    <m/>
    <d v="2019-11-22T16:44:04"/>
    <m/>
    <b v="0"/>
    <b v="1"/>
    <m/>
    <b v="1"/>
    <m/>
    <m/>
    <m/>
    <b v="1"/>
    <m/>
    <b v="1"/>
    <m/>
    <b v="1"/>
    <b v="1"/>
    <m/>
    <m/>
    <n v="353"/>
    <n v="1456"/>
    <n v="4521"/>
    <n v="1"/>
    <n v="4"/>
    <n v="2"/>
    <n v="4"/>
    <b v="1"/>
    <m/>
    <m/>
    <m/>
    <m/>
    <m/>
    <m/>
    <m/>
    <m/>
    <m/>
    <m/>
    <m/>
    <m/>
    <m/>
    <m/>
    <m/>
    <m/>
    <s v="XAC T103"/>
    <s v="2 FD COMMUNICATIONS"/>
    <s v="NO CONNECTION"/>
    <s v="COMPLETE"/>
    <s v="4 - SIGNIFICANT"/>
    <s v="ASSIGNED"/>
    <s v="CNR WHITE &amp; WENTHWORTH ROAD"/>
    <s v=" "/>
    <s v="WONTHAGGI"/>
    <s v="Fri 22/11/2019 18:24"/>
    <s v="Fri 22/11/2019 11:25"/>
    <s v="Mon 25/11/2019 11:25"/>
    <x v="380"/>
    <m/>
    <m/>
    <m/>
    <m/>
    <m/>
    <s v="EMAIL"/>
    <s v="SERVICEDESK@KEYCORP.NET"/>
    <s v="LUKE"/>
    <b v="0"/>
    <m/>
    <s v="REMOTE"/>
    <m/>
    <m/>
    <n v="-38.592232699999997"/>
    <n v="145.600908"/>
    <s v="&lt;21&gt;&lt;/21&gt;&lt;83&gt;18962&lt;/83&gt;"/>
    <s v="XAC T103"/>
    <n v="0"/>
    <n v="0"/>
  </r>
  <r>
    <s v="20191117018"/>
    <x v="1"/>
    <s v="50631715"/>
    <s v="01"/>
    <s v="42298595432829"/>
    <s v="50631715"/>
    <x v="2"/>
    <x v="0"/>
    <b v="0"/>
    <s v="CITY GRILL ROOM PTY LTD"/>
    <s v="3000"/>
    <x v="220"/>
    <m/>
    <s v="0451678325"/>
    <s v="F5"/>
    <m/>
    <m/>
    <m/>
    <n v="8008"/>
    <n v="3332"/>
    <n v="8008"/>
    <n v="-3332"/>
    <s v="Friday "/>
    <m/>
    <s v="INSTALLED MOVE5000 11/09/2018 JOB[2977485]"/>
    <m/>
    <b v="0"/>
    <m/>
    <s v="NEW"/>
    <s v="VIC"/>
    <m/>
    <d v="2019-11-22T11:27:45"/>
    <d v="2019-11-22T11:27:35"/>
    <d v="2019-11-22T11:36:07"/>
    <d v="2019-11-22T15:30:00"/>
    <n v="0"/>
    <d v="2019-11-22T15:00:00"/>
    <n v="0"/>
    <m/>
    <m/>
    <d v="2019-11-22T15:30:00"/>
    <n v="0"/>
    <d v="2019-11-22T14:24:00"/>
    <n v="0"/>
    <d v="2019-11-22T14:24:00"/>
    <n v="0"/>
    <d v="2019-11-22T14:24:56"/>
    <m/>
    <b v="0"/>
    <b v="1"/>
    <m/>
    <b v="1"/>
    <m/>
    <m/>
    <m/>
    <b v="1"/>
    <m/>
    <b v="1"/>
    <m/>
    <b v="1"/>
    <b v="1"/>
    <n v="5"/>
    <m/>
    <n v="419"/>
    <n v="1555"/>
    <n v="5455"/>
    <n v="1"/>
    <n v="4"/>
    <n v="24"/>
    <n v="1"/>
    <b v="1"/>
    <m/>
    <m/>
    <m/>
    <m/>
    <m/>
    <m/>
    <m/>
    <m/>
    <m/>
    <m/>
    <m/>
    <m/>
    <m/>
    <m/>
    <m/>
    <s v="HI-TECH FIELD SERVICES: SUMEET CHAVAN"/>
    <s v="FDM MOVE5000"/>
    <s v="PIN PAD"/>
    <s v="PINPAD REBOOTING"/>
    <s v="COMPLETE"/>
    <s v="4 - SIGNIFICANT"/>
    <s v="FSP ONSITE"/>
    <s v="535 LITTLE LONSDALE ST"/>
    <s v=" "/>
    <s v="MELBOURNE"/>
    <s v="Fri 22/11/2019 18:24"/>
    <s v="Fri 22/11/2019 11:27"/>
    <s v="Fri 22/11/2019 15:30"/>
    <x v="276"/>
    <d v="2019-11-22T15:00:00"/>
    <m/>
    <d v="2019-11-22T15:30:00"/>
    <d v="2019-11-22T14:24:00"/>
    <d v="2019-11-22T14:24:00"/>
    <s v="EMAIL"/>
    <s v="JOBS@HITECHFS.COM.AU"/>
    <s v="SUMEET CHAVAN"/>
    <b v="1"/>
    <s v="0430797315"/>
    <s v="METRO"/>
    <m/>
    <m/>
    <n v="-37.813437499999999"/>
    <n v="144.9559351"/>
    <s v="&lt;21&gt;&lt;/21&gt;&lt;83&gt;&lt;/83&gt;"/>
    <s v="MOVE5000"/>
    <n v="1"/>
    <n v="0"/>
  </r>
  <r>
    <s v="20191117066"/>
    <x v="0"/>
    <s v="50637726"/>
    <s v="01"/>
    <s v="42298585486256"/>
    <s v="50637726"/>
    <x v="99"/>
    <x v="0"/>
    <b v="0"/>
    <s v="OZ MUSIC GEAR"/>
    <s v="2774"/>
    <x v="233"/>
    <m/>
    <s v="0403263730"/>
    <s v="F5"/>
    <m/>
    <m/>
    <m/>
    <n v="8008"/>
    <n v="320"/>
    <n v="8008"/>
    <n v="8008"/>
    <s v="Friday "/>
    <m/>
    <s v="INSTALLED MOVE5000 09/10/2019 JOB[3206578]"/>
    <m/>
    <b v="0"/>
    <m/>
    <s v="NEW"/>
    <s v="NSW"/>
    <m/>
    <d v="2019-11-22T11:54:30"/>
    <d v="2019-11-22T11:54:14"/>
    <d v="2019-11-22T12:27:22"/>
    <d v="2019-11-22T15:55:00"/>
    <n v="0"/>
    <m/>
    <m/>
    <m/>
    <m/>
    <m/>
    <m/>
    <m/>
    <m/>
    <m/>
    <m/>
    <d v="2019-11-22T12:29:40"/>
    <m/>
    <b v="0"/>
    <b v="1"/>
    <m/>
    <b v="1"/>
    <m/>
    <m/>
    <m/>
    <b v="1"/>
    <m/>
    <b v="1"/>
    <m/>
    <b v="1"/>
    <b v="1"/>
    <m/>
    <m/>
    <n v="419"/>
    <n v="1250"/>
    <n v="3703"/>
    <n v="1"/>
    <n v="4"/>
    <n v="2"/>
    <n v="1"/>
    <b v="1"/>
    <m/>
    <m/>
    <m/>
    <m/>
    <m/>
    <m/>
    <m/>
    <m/>
    <m/>
    <m/>
    <m/>
    <m/>
    <m/>
    <m/>
    <m/>
    <m/>
    <s v="FDM MOVE5000"/>
    <s v="HOW DO I"/>
    <s v="SETTLEMENT"/>
    <s v="COMPLETE"/>
    <s v="4 - SIGNIFICANT"/>
    <s v="ASSIGNED"/>
    <s v="136A GREAT WESTERN HWY"/>
    <s v=" "/>
    <s v="BLAXLAND"/>
    <s v="Fri 22/11/2019 18:24"/>
    <s v="Fri 22/11/2019 11:54"/>
    <s v="Fri 22/11/2019 15:55"/>
    <x v="381"/>
    <m/>
    <m/>
    <m/>
    <m/>
    <m/>
    <s v="EMAIL"/>
    <s v="SERVICEDESK@KEYCORP.NET"/>
    <s v="LUKE"/>
    <b v="0"/>
    <m/>
    <s v="METRO"/>
    <m/>
    <m/>
    <n v="-33.744316099999999"/>
    <n v="150.6097766"/>
    <s v="&lt;21&gt;&lt;/21&gt;&lt;83&gt;&lt;/83&gt;&lt;130&gt;&lt;/130&gt;"/>
    <s v="MOVE5000"/>
    <n v="0"/>
    <n v="0"/>
  </r>
  <r>
    <s v="20191117087"/>
    <x v="0"/>
    <s v="25564101"/>
    <s v="01"/>
    <s v="002780849"/>
    <s v="25564101"/>
    <x v="2"/>
    <x v="0"/>
    <b v="0"/>
    <s v="CASH CONVERTERS"/>
    <s v="4012"/>
    <x v="286"/>
    <m/>
    <s v="0732664833"/>
    <s v="F5"/>
    <m/>
    <m/>
    <m/>
    <n v="8001"/>
    <n v="4006"/>
    <n v="8001"/>
    <n v="-4006"/>
    <s v="Friday "/>
    <m/>
    <s v="INSTALLED MOVE5000 03/10/2019 JOB[3204636]"/>
    <m/>
    <b v="0"/>
    <m/>
    <s v="NEW"/>
    <s v="QLD"/>
    <m/>
    <d v="2019-11-22T12:04:20"/>
    <d v="2019-11-22T12:03:27"/>
    <d v="2019-11-22T12:09:13"/>
    <d v="2019-11-22T16:05:00"/>
    <n v="-60"/>
    <d v="2019-11-22T16:10:00"/>
    <n v="-60"/>
    <m/>
    <m/>
    <d v="2019-11-22T16:10:00"/>
    <n v="-60"/>
    <d v="2019-11-22T12:55:00"/>
    <n v="-60"/>
    <d v="2019-11-22T13:15:00"/>
    <n v="-60"/>
    <d v="2019-11-22T13:15:01"/>
    <m/>
    <b v="0"/>
    <b v="1"/>
    <m/>
    <b v="1"/>
    <m/>
    <m/>
    <m/>
    <b v="1"/>
    <m/>
    <b v="1"/>
    <m/>
    <b v="1"/>
    <b v="1"/>
    <n v="1"/>
    <m/>
    <n v="419"/>
    <n v="1884"/>
    <n v="5110"/>
    <n v="1"/>
    <n v="4"/>
    <n v="24"/>
    <n v="1"/>
    <b v="1"/>
    <m/>
    <m/>
    <m/>
    <m/>
    <m/>
    <m/>
    <m/>
    <m/>
    <m/>
    <m/>
    <m/>
    <m/>
    <m/>
    <m/>
    <m/>
    <s v="DDM COMMUNICATIONS:CAR 6  DAVID JACKSON"/>
    <s v="FDM MOVE5000"/>
    <s v="FDM MOVE5000 SWAP REQUEST"/>
    <s v="TERMINAL PRINTER ISSUE"/>
    <s v="COMPLETE"/>
    <s v="4 - SIGNIFICANT"/>
    <s v="FSP ONSITE"/>
    <s v="SHOP 1, 5-9 PARKLAND STREET"/>
    <s v=" "/>
    <s v="TOOMBUL"/>
    <s v="Fri 22/11/2019 18:24"/>
    <s v="Fri 22/11/2019 12:03"/>
    <s v="Fri 22/11/2019 16:05"/>
    <x v="382"/>
    <d v="2019-11-22T15:10:00"/>
    <m/>
    <d v="2019-11-22T15:10:00"/>
    <d v="2019-11-22T11:55:00"/>
    <d v="2019-11-22T12:15:00"/>
    <s v="EMAIL"/>
    <s v="DDM461@BIGPOND.NET.AU"/>
    <s v="DAVID JACKSON"/>
    <b v="1"/>
    <s v="0499954105"/>
    <s v="METRO"/>
    <m/>
    <m/>
    <n v="-27.407893999999999"/>
    <n v="153.0589875"/>
    <s v="&lt;21&gt;&lt;/21&gt;&lt;83&gt;&lt;/83&gt;&lt;130&gt;&lt;/130&gt;"/>
    <s v="MOVE5000"/>
    <n v="1"/>
    <n v="0"/>
  </r>
  <r>
    <s v="20191117115"/>
    <x v="1"/>
    <s v="25542900"/>
    <s v="01"/>
    <s v="42298585346260"/>
    <s v="25542900"/>
    <x v="2"/>
    <x v="0"/>
    <b v="0"/>
    <s v="LYNDONS TOWNSVILLE"/>
    <s v="4810"/>
    <x v="287"/>
    <m/>
    <s v="0747747877"/>
    <s v="F5"/>
    <m/>
    <m/>
    <m/>
    <n v="8009"/>
    <n v="320"/>
    <n v="8009"/>
    <n v="8009"/>
    <s v="Friday "/>
    <m/>
    <s v="UPGRADED TO MOVE5000 27/06/2019 JOB[3141476]"/>
    <m/>
    <b v="0"/>
    <m/>
    <s v="NEW"/>
    <s v="QLD"/>
    <m/>
    <d v="2019-11-22T12:16:30"/>
    <d v="2019-11-22T12:16:23"/>
    <d v="2019-11-22T12:23:26"/>
    <d v="2019-11-23T12:20:00"/>
    <n v="-60"/>
    <m/>
    <m/>
    <m/>
    <m/>
    <m/>
    <m/>
    <m/>
    <m/>
    <m/>
    <m/>
    <d v="2019-11-22T12:24:04"/>
    <m/>
    <b v="0"/>
    <b v="1"/>
    <m/>
    <b v="1"/>
    <m/>
    <m/>
    <m/>
    <b v="1"/>
    <m/>
    <b v="1"/>
    <m/>
    <b v="1"/>
    <b v="1"/>
    <m/>
    <m/>
    <n v="419"/>
    <n v="1771"/>
    <n v="4856"/>
    <n v="1"/>
    <n v="4"/>
    <n v="2"/>
    <n v="3"/>
    <b v="1"/>
    <m/>
    <m/>
    <m/>
    <m/>
    <m/>
    <m/>
    <m/>
    <m/>
    <m/>
    <m/>
    <m/>
    <m/>
    <m/>
    <m/>
    <m/>
    <m/>
    <s v="FDM MOVE5000"/>
    <s v="COMMUNICATION"/>
    <s v="MOBILE - TELSTRA SIM - GPRS COMMS / GP ERROR"/>
    <s v="COMPLETE"/>
    <s v="4 - SIGNIFICANT"/>
    <s v="ASSIGNED"/>
    <s v="473 BAYSWATER RD"/>
    <s v="MOUNT LOUISA"/>
    <s v="TOWNSVILLE"/>
    <s v="Fri 22/11/2019 18:24"/>
    <s v="Fri 22/11/2019 12:16"/>
    <s v="Sat 23/11/2019 12:20"/>
    <x v="383"/>
    <m/>
    <m/>
    <m/>
    <m/>
    <m/>
    <s v="EMAIL"/>
    <s v="SERVICEDESK@KEYCORP.NET"/>
    <s v="LUKE"/>
    <b v="0"/>
    <m/>
    <s v="PROVINCIAL"/>
    <m/>
    <m/>
    <n v="-19.270946800000001"/>
    <n v="146.74948130000001"/>
    <s v="&lt;21&gt;&lt;/21&gt;&lt;83&gt;&lt;/83&gt;"/>
    <s v="MOVE5000"/>
    <n v="0"/>
    <n v="0"/>
  </r>
  <r>
    <s v="20191117116"/>
    <x v="0"/>
    <s v="50638269"/>
    <s v="01"/>
    <s v="42298585489839"/>
    <s v="50638269"/>
    <x v="121"/>
    <x v="0"/>
    <b v="0"/>
    <s v="HELLENIC WOMEN OF SYDNEY"/>
    <s v="2035"/>
    <x v="288"/>
    <m/>
    <s v="0410491849"/>
    <s v="F5"/>
    <m/>
    <m/>
    <m/>
    <n v="8010"/>
    <n v="320"/>
    <n v="8010"/>
    <n v="8010"/>
    <s v="Friday "/>
    <m/>
    <s v="INSTALLED MOVE5000 19/11/2019 JOB[3230367]"/>
    <m/>
    <b v="0"/>
    <m/>
    <s v="NEW"/>
    <s v="NSW"/>
    <m/>
    <d v="2019-11-22T12:17:11"/>
    <d v="2019-11-22T12:17:06"/>
    <d v="2019-11-22T12:21:19"/>
    <d v="2019-11-22T16:20:00"/>
    <n v="0"/>
    <m/>
    <m/>
    <m/>
    <m/>
    <m/>
    <m/>
    <m/>
    <m/>
    <m/>
    <m/>
    <d v="2019-11-22T12:21:39"/>
    <m/>
    <b v="0"/>
    <b v="1"/>
    <m/>
    <b v="1"/>
    <m/>
    <m/>
    <m/>
    <b v="1"/>
    <m/>
    <b v="1"/>
    <m/>
    <b v="1"/>
    <b v="1"/>
    <m/>
    <m/>
    <n v="419"/>
    <n v="1250"/>
    <n v="4150"/>
    <n v="1"/>
    <n v="4"/>
    <n v="2"/>
    <n v="1"/>
    <b v="1"/>
    <m/>
    <m/>
    <m/>
    <m/>
    <m/>
    <m/>
    <m/>
    <m/>
    <m/>
    <m/>
    <m/>
    <m/>
    <m/>
    <m/>
    <m/>
    <m/>
    <s v="FDM MOVE5000"/>
    <s v="HOW DO I"/>
    <s v="MOTO"/>
    <s v="COMPLETE"/>
    <s v="4 - SIGNIFICANT"/>
    <s v="ASSIGNED"/>
    <s v="3/205 MAROUBRA RD"/>
    <s v=" "/>
    <s v="MAROUBRA"/>
    <s v="Fri 22/11/2019 18:24"/>
    <s v="Fri 22/11/2019 12:17"/>
    <s v="Fri 22/11/2019 16:20"/>
    <x v="359"/>
    <m/>
    <m/>
    <m/>
    <m/>
    <m/>
    <s v="EMAIL"/>
    <s v="SERVICEDESK@KEYCORP.NET"/>
    <s v="LUKE"/>
    <b v="0"/>
    <m/>
    <s v="METRO"/>
    <m/>
    <m/>
    <n v="-33.941896"/>
    <n v="151.2398895"/>
    <s v="&lt;21&gt;&lt;/21&gt;&lt;83&gt;&lt;/83&gt;&lt;130&gt;&lt;/130&gt;"/>
    <s v="MOVE5000"/>
    <n v="0"/>
    <n v="0"/>
  </r>
  <r>
    <s v="20191117128"/>
    <x v="0"/>
    <s v="50633674"/>
    <s v="01"/>
    <s v="42298585451409"/>
    <s v="50633674"/>
    <x v="122"/>
    <x v="0"/>
    <b v="0"/>
    <s v="HOTEL MACKAY"/>
    <s v="4740"/>
    <x v="289"/>
    <m/>
    <s v="0437232581"/>
    <s v="F6"/>
    <m/>
    <m/>
    <m/>
    <n v="8001"/>
    <n v="320"/>
    <n v="8001"/>
    <n v="8001"/>
    <s v="Friday "/>
    <m/>
    <s v="INSTALLED MOVE5000INT 15/01/2019 JOB[3048933]"/>
    <m/>
    <b v="0"/>
    <m/>
    <s v="NEW"/>
    <s v="QLD"/>
    <m/>
    <d v="2019-11-22T12:27:32"/>
    <d v="2019-11-22T12:20:27"/>
    <d v="2019-11-22T12:27:44"/>
    <d v="2019-11-23T12:20:00"/>
    <n v="-60"/>
    <m/>
    <m/>
    <m/>
    <m/>
    <m/>
    <m/>
    <m/>
    <m/>
    <m/>
    <m/>
    <d v="2019-11-22T12:30:29"/>
    <m/>
    <b v="0"/>
    <b v="1"/>
    <m/>
    <b v="1"/>
    <m/>
    <m/>
    <m/>
    <b v="1"/>
    <m/>
    <b v="1"/>
    <m/>
    <b v="1"/>
    <b v="1"/>
    <m/>
    <m/>
    <n v="420"/>
    <n v="1896"/>
    <n v="5423"/>
    <n v="1"/>
    <n v="4"/>
    <n v="2"/>
    <n v="3"/>
    <b v="1"/>
    <m/>
    <m/>
    <m/>
    <m/>
    <m/>
    <m/>
    <m/>
    <m/>
    <m/>
    <m/>
    <m/>
    <m/>
    <m/>
    <m/>
    <m/>
    <m/>
    <s v="FDM MOVE5000INT"/>
    <s v="PINPAD OFFLINE"/>
    <s v="USB - POS REPORTS PINPAD OFFLINE"/>
    <s v="COMPLETE"/>
    <s v="4 - SIGNIFICANT"/>
    <s v="ASSIGNED"/>
    <s v="179 VICTORIA ST"/>
    <s v=" "/>
    <s v="MACKAY"/>
    <s v="Fri 22/11/2019 18:24"/>
    <s v="Fri 22/11/2019 12:20"/>
    <s v="Sat 23/11/2019 12:20"/>
    <x v="383"/>
    <m/>
    <m/>
    <m/>
    <m/>
    <m/>
    <s v="EMAIL"/>
    <s v="SERVICEDESK@KEYCORP.NET"/>
    <s v="LUKE"/>
    <b v="0"/>
    <m/>
    <s v="PROVINCIAL"/>
    <m/>
    <m/>
    <n v="-21.140772599999998"/>
    <n v="149.1811089"/>
    <s v="&lt;21/&gt;&lt;83/&gt;&lt;38/&gt;&lt;71/&gt;&lt;40/&gt;&lt;41/&gt;&lt;68/&gt;&lt;46/&gt;&lt;72/&gt;&lt;73/&gt;&lt;74/&gt;&lt;75/&gt;&lt;76/&gt;&lt;77/&gt;&lt;58/&gt;&lt;59/&gt;&lt;60/&gt;&lt;61/&gt;&lt;62/&gt;&lt;63/&gt;&lt;64/&gt;&lt;65/&gt;&lt;66/&gt;&lt;130&gt;NBC24&lt;/130&gt;&lt;131&gt;USB&lt;/131&gt;&lt;132&gt;PC-Eftpos&lt;/132&gt;"/>
    <s v="MOVE5000INT"/>
    <n v="0"/>
    <n v="0"/>
  </r>
  <r>
    <s v="20191117161"/>
    <x v="0"/>
    <s v="99400"/>
    <s v="01"/>
    <s v="DEFAULT"/>
    <s v="99400"/>
    <x v="2"/>
    <x v="0"/>
    <b v="0"/>
    <s v="INGENICO INTERNATIONAL "/>
    <s v="2085"/>
    <x v="3"/>
    <m/>
    <s v="02 9997 0930"/>
    <s v="FD"/>
    <m/>
    <m/>
    <m/>
    <n v="8001"/>
    <n v="320"/>
    <n v="8001"/>
    <n v="8001"/>
    <s v="Friday 09:00-17:30"/>
    <m/>
    <s v="INSTALLED VX570 08/08/2009 JOB[1043076]"/>
    <m/>
    <b v="0"/>
    <m/>
    <s v="NEW"/>
    <s v="NSW"/>
    <m/>
    <d v="2019-11-22T12:36:08"/>
    <d v="2019-11-22T12:32:43"/>
    <d v="2019-11-22T12:36:24"/>
    <d v="2019-11-22T16:35:00"/>
    <n v="0"/>
    <m/>
    <m/>
    <m/>
    <m/>
    <m/>
    <m/>
    <m/>
    <m/>
    <m/>
    <m/>
    <d v="2019-11-22T12:36:39"/>
    <m/>
    <b v="0"/>
    <b v="1"/>
    <m/>
    <b v="1"/>
    <m/>
    <m/>
    <m/>
    <b v="1"/>
    <m/>
    <b v="1"/>
    <m/>
    <b v="1"/>
    <b v="1"/>
    <m/>
    <m/>
    <n v="212"/>
    <n v="1900"/>
    <n v="5454"/>
    <n v="1"/>
    <n v="4"/>
    <n v="2"/>
    <n v="1"/>
    <b v="1"/>
    <m/>
    <m/>
    <m/>
    <m/>
    <m/>
    <m/>
    <m/>
    <m/>
    <m/>
    <m/>
    <m/>
    <m/>
    <m/>
    <m/>
    <m/>
    <m/>
    <s v="VX570"/>
    <s v="BOQ MERCHANT"/>
    <s v="BOQ MERCHANT"/>
    <s v="COMPLETE"/>
    <s v="4 - SIGNIFICANT"/>
    <s v="ASSIGNED"/>
    <s v="SUITE 1/3 MINNA CLOSE "/>
    <m/>
    <s v="BELROSE "/>
    <s v="Fri 22/11/2019 18:24"/>
    <s v="Fri 22/11/2019 12:32"/>
    <s v="Fri 22/11/2019 16:35"/>
    <x v="384"/>
    <m/>
    <m/>
    <m/>
    <m/>
    <m/>
    <s v="EMAIL"/>
    <s v="SERVICEDESK@KEYCORP.NET"/>
    <s v="LUKE"/>
    <b v="0"/>
    <m/>
    <s v="METRO"/>
    <m/>
    <m/>
    <n v="-33.703378299999997"/>
    <n v="151.2086505"/>
    <s v="&lt;21&gt;&lt;/21&gt;&lt;83&gt;&lt;/83&gt;&lt;130&gt;&lt;/130&gt;"/>
    <s v="MISC"/>
    <n v="0"/>
    <n v="0"/>
  </r>
  <r>
    <s v="20191117164"/>
    <x v="0"/>
    <s v="50637452"/>
    <s v="01"/>
    <s v="42298585483832"/>
    <s v="50637452"/>
    <x v="6"/>
    <x v="0"/>
    <b v="0"/>
    <s v="THE TRUSTEE FOR BRONWYN GEORGINA FAMILY TRUST"/>
    <s v="4350"/>
    <x v="290"/>
    <m/>
    <s v="0400101525"/>
    <s v="F5"/>
    <m/>
    <m/>
    <m/>
    <n v="8009"/>
    <n v="320"/>
    <n v="8009"/>
    <n v="8009"/>
    <s v="Friday "/>
    <m/>
    <s v="INSTALLED MOVE5000 19/09/2019 JOB[3189883]"/>
    <m/>
    <b v="0"/>
    <m/>
    <s v="NEW"/>
    <s v="QLD"/>
    <m/>
    <d v="2019-11-22T12:34:27"/>
    <d v="2019-11-22T12:34:18"/>
    <d v="2019-11-22T12:39:26"/>
    <d v="2019-11-23T12:35:00"/>
    <n v="-60"/>
    <m/>
    <m/>
    <m/>
    <m/>
    <m/>
    <m/>
    <m/>
    <m/>
    <m/>
    <m/>
    <d v="2019-11-22T12:39:45"/>
    <m/>
    <b v="0"/>
    <b v="1"/>
    <m/>
    <b v="1"/>
    <m/>
    <m/>
    <m/>
    <b v="1"/>
    <m/>
    <b v="1"/>
    <m/>
    <b v="1"/>
    <b v="1"/>
    <m/>
    <m/>
    <n v="419"/>
    <n v="1897"/>
    <n v="5438"/>
    <n v="1"/>
    <n v="4"/>
    <n v="2"/>
    <n v="2"/>
    <b v="1"/>
    <m/>
    <m/>
    <m/>
    <m/>
    <m/>
    <m/>
    <m/>
    <m/>
    <m/>
    <m/>
    <m/>
    <m/>
    <m/>
    <m/>
    <m/>
    <m/>
    <s v="FDM MOVE5000"/>
    <s v="PINPAD FROZEN"/>
    <s v="FROZEN ON IDLE LOGO SCREEN"/>
    <s v="COMPLETE"/>
    <s v="4 - SIGNIFICANT"/>
    <s v="ASSIGNED"/>
    <s v="4, 15 SCOTT ST   _x0009_"/>
    <s v=" "/>
    <s v="TOOWOOMBA"/>
    <s v="Fri 22/11/2019 18:24"/>
    <s v="Fri 22/11/2019 12:34"/>
    <s v="Sat 23/11/2019 12:35"/>
    <x v="385"/>
    <m/>
    <m/>
    <m/>
    <m/>
    <m/>
    <s v="EMAIL"/>
    <s v="SERVICEDESK@KEYCORP.NET"/>
    <s v="LUKE"/>
    <b v="0"/>
    <m/>
    <s v="COUNTRY"/>
    <m/>
    <m/>
    <n v="-27.565399200000002"/>
    <n v="151.97288309999999"/>
    <s v="&lt;21&gt;&lt;/21&gt;&lt;83&gt;&lt;/83&gt;&lt;130&gt;&lt;/130&gt;"/>
    <s v="MOVE5000"/>
    <n v="0"/>
    <n v="0"/>
  </r>
  <r>
    <s v="20191117172"/>
    <x v="0"/>
    <s v="99400"/>
    <s v="01"/>
    <s v="DEFAULT"/>
    <s v="99400"/>
    <x v="8"/>
    <x v="1"/>
    <b v="0"/>
    <s v="INGENICO INTERNATIONAL "/>
    <s v="2085"/>
    <x v="3"/>
    <m/>
    <s v="02 9997 0930"/>
    <s v="FD"/>
    <m/>
    <m/>
    <m/>
    <n v="8008"/>
    <n v="320"/>
    <n v="8008"/>
    <n v="8008"/>
    <m/>
    <s v="HANGUPCALL"/>
    <m/>
    <m/>
    <b v="0"/>
    <m/>
    <s v="NEW"/>
    <s v="NSW"/>
    <m/>
    <d v="2019-11-22T12:38:21"/>
    <d v="2019-11-22T12:38:21"/>
    <d v="2019-11-22T12:38:21"/>
    <m/>
    <m/>
    <m/>
    <m/>
    <m/>
    <m/>
    <m/>
    <m/>
    <d v="2019-11-22T12:38:21"/>
    <n v="0"/>
    <d v="2019-11-22T12:38:21"/>
    <n v="0"/>
    <d v="2019-11-22T12:38:21"/>
    <m/>
    <b v="0"/>
    <b v="1"/>
    <m/>
    <b v="1"/>
    <m/>
    <m/>
    <m/>
    <b v="1"/>
    <m/>
    <b v="0"/>
    <m/>
    <b v="0"/>
    <b v="1"/>
    <m/>
    <m/>
    <n v="196"/>
    <n v="1235"/>
    <n v="3576"/>
    <n v="1"/>
    <n v="4"/>
    <n v="1"/>
    <n v="1"/>
    <b v="1"/>
    <m/>
    <m/>
    <m/>
    <m/>
    <m/>
    <m/>
    <m/>
    <m/>
    <m/>
    <m/>
    <m/>
    <m/>
    <m/>
    <m/>
    <m/>
    <m/>
    <s v="HANG UP"/>
    <s v="HANG UP."/>
    <s v="HANG UP."/>
    <s v="COMPLETE"/>
    <s v="4 - SIGNIFICANT"/>
    <s v="NEW"/>
    <s v="SUITE 1/3 MINNA CLOSE "/>
    <m/>
    <s v="BELROSE "/>
    <s v="Fri 22/11/2019 18:24"/>
    <s v="Fri 22/11/2019 12:38"/>
    <m/>
    <x v="14"/>
    <m/>
    <m/>
    <m/>
    <d v="2019-11-22T12:38:21"/>
    <d v="2019-11-22T12:38:21"/>
    <s v="EMAIL"/>
    <s v="SERVICEDESK@KEYCORP.NET"/>
    <s v="LUKE"/>
    <b v="0"/>
    <m/>
    <s v="METRO"/>
    <m/>
    <m/>
    <n v="-33.703378299999997"/>
    <n v="151.2086505"/>
    <s v="&lt;21&gt;&lt;/21&gt;&lt;83&gt;&lt;/83&gt;&lt;130&gt;&lt;/130&gt;"/>
    <s v="MISC"/>
    <n v="0"/>
    <n v="0"/>
  </r>
  <r>
    <s v="20191117183"/>
    <x v="1"/>
    <s v="50637753"/>
    <s v="01"/>
    <s v="42298585486488"/>
    <s v="50637753"/>
    <x v="5"/>
    <x v="0"/>
    <b v="0"/>
    <s v="NEWTOWN HOTEL"/>
    <s v="2042"/>
    <x v="231"/>
    <m/>
    <s v="0295576399"/>
    <s v="F6"/>
    <m/>
    <m/>
    <m/>
    <n v="8008"/>
    <n v="2209"/>
    <n v="8008"/>
    <n v="-2209"/>
    <s v="Friday 08:30-17:30"/>
    <m/>
    <s v="INSTALLED MOVE5000INT 16/10/2019 JOB[3207964]"/>
    <m/>
    <b v="0"/>
    <m/>
    <s v="NEW"/>
    <s v="NSW"/>
    <m/>
    <d v="2019-11-22T12:43:39"/>
    <d v="2019-11-22T12:43:28"/>
    <d v="2019-11-22T13:19:53"/>
    <d v="2019-11-22T16:45:00"/>
    <n v="0"/>
    <d v="2019-11-22T18:00:00"/>
    <n v="0"/>
    <m/>
    <m/>
    <d v="2019-11-22T18:00:00"/>
    <n v="0"/>
    <d v="2019-11-22T17:04:00"/>
    <n v="0"/>
    <d v="2019-11-22T17:34:00"/>
    <n v="0"/>
    <d v="2019-11-22T17:35:09"/>
    <m/>
    <b v="0"/>
    <b v="0"/>
    <n v="3"/>
    <b v="1"/>
    <m/>
    <m/>
    <m/>
    <b v="1"/>
    <m/>
    <b v="1"/>
    <m/>
    <b v="1"/>
    <b v="1"/>
    <n v="1"/>
    <m/>
    <n v="420"/>
    <n v="1555"/>
    <n v="5370"/>
    <n v="1"/>
    <n v="4"/>
    <n v="24"/>
    <n v="1"/>
    <b v="1"/>
    <m/>
    <m/>
    <m/>
    <m/>
    <m/>
    <m/>
    <m/>
    <m/>
    <m/>
    <m/>
    <m/>
    <m/>
    <m/>
    <m/>
    <m/>
    <s v="PROCOM SYDNEY - EDDY GENEL"/>
    <s v="FDM MOVE5000INT"/>
    <s v="PIN PAD"/>
    <s v="STUCK TRANSACTION"/>
    <s v="COMPLETE"/>
    <s v="4 - SIGNIFICANT"/>
    <s v="FSP ONSITE"/>
    <s v="174 KING ST"/>
    <s v=" "/>
    <s v="NEWTOWN"/>
    <s v="Fri 22/11/2019 18:24"/>
    <s v="Fri 22/11/2019 12:43"/>
    <s v="Fri 22/11/2019 16:45"/>
    <x v="386"/>
    <d v="2019-11-22T18:00:00"/>
    <m/>
    <d v="2019-11-22T18:00:00"/>
    <d v="2019-11-22T17:04:00"/>
    <d v="2019-11-22T17:34:00"/>
    <s v="EMAIL"/>
    <s v="SYDNEY@PROCOM.NET.AU"/>
    <m/>
    <b v="1"/>
    <s v="0426272585"/>
    <s v="METRO"/>
    <m/>
    <m/>
    <n v="-33.8943789"/>
    <n v="151.18290540000001"/>
    <s v="&lt;21/&gt;&lt;83/&gt;&lt;130&gt;FDC10&lt;/130&gt;&lt;38/&gt;&lt;71/&gt;&lt;40/&gt;&lt;41/&gt;&lt;68/&gt;&lt;46/&gt;&lt;72/&gt;&lt;73/&gt;&lt;74/&gt;&lt;75/&gt;&lt;76/&gt;&lt;77/&gt;&lt;58/&gt;&lt;59/&gt;&lt;60/&gt;&lt;61/&gt;&lt;62/&gt;&lt;63/&gt;&lt;64/&gt;&lt;65/&gt;&lt;66/&gt;&lt;130/&gt;&lt;132&gt;PC-Eftpos&lt;/132&gt;&lt;131&gt;USB&lt;/131&gt;"/>
    <s v="MOVE5000INT"/>
    <n v="1"/>
    <n v="0"/>
  </r>
  <r>
    <s v="20191117206"/>
    <x v="0"/>
    <s v="25292401"/>
    <s v="01"/>
    <s v="42298585407880"/>
    <s v="25292401"/>
    <x v="42"/>
    <x v="0"/>
    <b v="0"/>
    <s v="MOKEA DESIGNS"/>
    <s v="2440"/>
    <x v="291"/>
    <m/>
    <s v="0414883438"/>
    <s v="F5"/>
    <m/>
    <m/>
    <m/>
    <n v="8004"/>
    <n v="320"/>
    <n v="8004"/>
    <n v="8004"/>
    <s v="Friday "/>
    <m/>
    <s v="UPGRADED TO MOVE5000 07/02/2018 JOB[2846317]"/>
    <m/>
    <b v="0"/>
    <m/>
    <s v="NEW"/>
    <s v="NSW"/>
    <m/>
    <d v="2019-11-22T12:54:48"/>
    <d v="2019-11-22T12:54:30"/>
    <d v="2019-11-22T12:57:37"/>
    <d v="2019-11-25T12:55:00"/>
    <n v="0"/>
    <m/>
    <m/>
    <m/>
    <m/>
    <m/>
    <m/>
    <m/>
    <m/>
    <m/>
    <m/>
    <d v="2019-11-22T12:58:12"/>
    <m/>
    <b v="0"/>
    <b v="1"/>
    <m/>
    <b v="1"/>
    <m/>
    <m/>
    <m/>
    <b v="1"/>
    <m/>
    <b v="1"/>
    <m/>
    <b v="1"/>
    <b v="1"/>
    <m/>
    <m/>
    <n v="419"/>
    <n v="1250"/>
    <n v="4407"/>
    <n v="1"/>
    <n v="4"/>
    <n v="2"/>
    <n v="4"/>
    <b v="1"/>
    <m/>
    <m/>
    <m/>
    <m/>
    <m/>
    <m/>
    <m/>
    <m/>
    <m/>
    <m/>
    <m/>
    <m/>
    <m/>
    <m/>
    <m/>
    <m/>
    <s v="FDM MOVE5000"/>
    <s v="HOW DO I"/>
    <s v="TRANSFER TO CLIENT - CHECK TRANSACTION"/>
    <s v="COMPLETE"/>
    <s v="4 - SIGNIFICANT"/>
    <s v="ASSIGNED"/>
    <s v="23 KINCHELA ST"/>
    <s v=" "/>
    <s v="GLADSTONE"/>
    <s v="Fri 22/11/2019 18:24"/>
    <s v="Fri 22/11/2019 12:54"/>
    <s v="Mon 25/11/2019 12:55"/>
    <x v="387"/>
    <m/>
    <m/>
    <m/>
    <m/>
    <m/>
    <s v="EMAIL"/>
    <s v="SERVICEDESK@KEYCORP.NET"/>
    <s v="LUKE"/>
    <b v="0"/>
    <m/>
    <s v="REMOTE"/>
    <m/>
    <m/>
    <n v="-31.025211500000001"/>
    <n v="152.94624959999999"/>
    <s v="&lt;21&gt;&lt;/21&gt;&lt;83&gt;&lt;/83&gt;"/>
    <s v="MOVE5000"/>
    <n v="0"/>
    <n v="0"/>
  </r>
  <r>
    <s v="20191117219"/>
    <x v="1"/>
    <s v="25568700"/>
    <s v="01"/>
    <s v="42298585426518"/>
    <s v="25568700"/>
    <x v="2"/>
    <x v="0"/>
    <b v="0"/>
    <s v="OREXI SOUVLAKI BAR CAFE"/>
    <s v="3166"/>
    <x v="292"/>
    <m/>
    <s v="0418149964"/>
    <s v="F5"/>
    <m/>
    <m/>
    <m/>
    <n v="8002"/>
    <n v="320"/>
    <n v="8002"/>
    <n v="8002"/>
    <s v="Friday "/>
    <m/>
    <s v="UPGRADED TO MOVE5000 05/08/2019 JOB[3166007]"/>
    <m/>
    <b v="0"/>
    <m/>
    <s v="NEW"/>
    <s v="VIC"/>
    <m/>
    <d v="2019-11-22T13:01:34"/>
    <d v="2019-11-22T13:01:06"/>
    <d v="2019-11-22T13:05:35"/>
    <d v="2019-11-22T17:05:00"/>
    <n v="0"/>
    <m/>
    <m/>
    <m/>
    <m/>
    <m/>
    <m/>
    <m/>
    <m/>
    <m/>
    <m/>
    <d v="2019-11-22T13:05:54"/>
    <m/>
    <b v="0"/>
    <b v="1"/>
    <m/>
    <b v="1"/>
    <m/>
    <m/>
    <m/>
    <b v="1"/>
    <m/>
    <b v="1"/>
    <m/>
    <b v="1"/>
    <b v="1"/>
    <m/>
    <m/>
    <n v="419"/>
    <n v="1897"/>
    <n v="5442"/>
    <n v="1"/>
    <n v="4"/>
    <n v="2"/>
    <n v="1"/>
    <b v="1"/>
    <m/>
    <m/>
    <m/>
    <m/>
    <m/>
    <m/>
    <m/>
    <m/>
    <m/>
    <m/>
    <m/>
    <m/>
    <m/>
    <m/>
    <m/>
    <m/>
    <s v="FDM MOVE5000"/>
    <s v="PINPAD FROZEN"/>
    <s v="FROZEN ON PROCESSING"/>
    <s v="COMPLETE"/>
    <s v="4 - SIGNIFICANT"/>
    <s v="ASSIGNED"/>
    <s v="33 CHESTER ST"/>
    <s v=" "/>
    <s v="OAKLEIGH"/>
    <s v="Fri 22/11/2019 18:24"/>
    <s v="Fri 22/11/2019 13:01"/>
    <s v="Fri 22/11/2019 17:05"/>
    <x v="388"/>
    <m/>
    <m/>
    <m/>
    <m/>
    <m/>
    <s v="EMAIL"/>
    <s v="SERVICEDESK@KEYCORP.NET"/>
    <s v="LUKE"/>
    <b v="0"/>
    <m/>
    <s v="METRO"/>
    <m/>
    <m/>
    <n v="-37.899559000000004"/>
    <n v="145.09163599999999"/>
    <s v="&lt;21&gt;&lt;/21&gt;&lt;83&gt;&lt;/83&gt;&lt;130&gt;&lt;/130&gt;"/>
    <s v="MOVE5000"/>
    <n v="0"/>
    <n v="0"/>
  </r>
  <r>
    <s v="20191117222"/>
    <x v="0"/>
    <s v="50637674"/>
    <s v="01"/>
    <s v="42298585486017"/>
    <s v="50637674"/>
    <x v="57"/>
    <x v="0"/>
    <b v="0"/>
    <s v="SHIVA TRADING PTY LTD"/>
    <s v="2210"/>
    <x v="136"/>
    <m/>
    <s v="0416184300"/>
    <s v="F5"/>
    <m/>
    <m/>
    <m/>
    <n v="8004"/>
    <n v="320"/>
    <n v="8004"/>
    <n v="8004"/>
    <s v="Friday 08:30-17:00"/>
    <m/>
    <s v="INSTALLED MOVE5000 17/10/2019 JOB[3203805]"/>
    <m/>
    <b v="0"/>
    <m/>
    <s v="NEW"/>
    <s v="NSW"/>
    <m/>
    <d v="2019-11-22T13:01:52"/>
    <d v="2019-11-22T13:01:44"/>
    <d v="2019-11-22T13:19:58"/>
    <d v="2019-11-23T08:35:00"/>
    <n v="0"/>
    <m/>
    <m/>
    <m/>
    <m/>
    <m/>
    <m/>
    <m/>
    <m/>
    <m/>
    <m/>
    <d v="2019-11-22T13:20:34"/>
    <m/>
    <b v="0"/>
    <b v="1"/>
    <m/>
    <b v="1"/>
    <m/>
    <m/>
    <m/>
    <b v="1"/>
    <m/>
    <b v="1"/>
    <m/>
    <b v="1"/>
    <b v="1"/>
    <m/>
    <m/>
    <n v="419"/>
    <n v="1555"/>
    <n v="5370"/>
    <n v="1"/>
    <n v="4"/>
    <n v="2"/>
    <n v="1"/>
    <b v="1"/>
    <m/>
    <m/>
    <m/>
    <m/>
    <m/>
    <m/>
    <m/>
    <m/>
    <m/>
    <m/>
    <m/>
    <m/>
    <m/>
    <m/>
    <m/>
    <m/>
    <s v="FDM MOVE5000"/>
    <s v="PIN PAD"/>
    <s v="STUCK TRANSACTION"/>
    <s v="COMPLETE"/>
    <s v="4 - SIGNIFICANT"/>
    <s v="ASSIGNED"/>
    <s v="114 BOUNDARY RD"/>
    <s v=" "/>
    <s v="PEAKHURST"/>
    <s v="Fri 22/11/2019 18:24"/>
    <s v="Fri 22/11/2019 13:01"/>
    <s v="Sat 23/11/2019 08:35"/>
    <x v="389"/>
    <m/>
    <m/>
    <m/>
    <m/>
    <m/>
    <s v="EMAIL"/>
    <s v="SERVICEDESK@KEYCORP.NET"/>
    <s v="LUKE"/>
    <b v="0"/>
    <m/>
    <s v="METRO"/>
    <m/>
    <m/>
    <n v="-33.963319499999997"/>
    <n v="151.0680491"/>
    <s v="&lt;21&gt;&lt;/21&gt;&lt;83&gt;&lt;/83&gt;&lt;130&gt;&lt;/130&gt;"/>
    <s v="MOVE5000"/>
    <n v="0"/>
    <n v="0"/>
  </r>
  <r>
    <s v="20191117225"/>
    <x v="0"/>
    <s v="99400"/>
    <s v="01"/>
    <s v="DEFAULT"/>
    <s v="99400"/>
    <x v="8"/>
    <x v="1"/>
    <b v="0"/>
    <s v="INGENICO INTERNATIONAL "/>
    <s v="2085"/>
    <x v="3"/>
    <m/>
    <s v="02 9997 0930"/>
    <s v="FD"/>
    <m/>
    <m/>
    <m/>
    <n v="8010"/>
    <n v="320"/>
    <n v="8010"/>
    <n v="8010"/>
    <m/>
    <s v="HANGUPCALL"/>
    <m/>
    <m/>
    <b v="0"/>
    <m/>
    <s v="NEW"/>
    <s v="NSW"/>
    <m/>
    <d v="2019-11-22T13:02:09"/>
    <d v="2019-11-22T13:02:09"/>
    <d v="2019-11-22T13:02:09"/>
    <m/>
    <m/>
    <m/>
    <m/>
    <m/>
    <m/>
    <m/>
    <m/>
    <d v="2019-11-22T13:02:09"/>
    <n v="0"/>
    <d v="2019-11-22T13:02:09"/>
    <n v="0"/>
    <d v="2019-11-22T13:02:09"/>
    <m/>
    <b v="0"/>
    <b v="1"/>
    <m/>
    <b v="1"/>
    <m/>
    <m/>
    <m/>
    <b v="1"/>
    <m/>
    <b v="0"/>
    <m/>
    <b v="0"/>
    <b v="1"/>
    <m/>
    <m/>
    <n v="196"/>
    <n v="1235"/>
    <n v="3576"/>
    <n v="1"/>
    <n v="4"/>
    <n v="1"/>
    <n v="1"/>
    <b v="1"/>
    <m/>
    <m/>
    <m/>
    <m/>
    <m/>
    <m/>
    <m/>
    <m/>
    <m/>
    <m/>
    <m/>
    <m/>
    <m/>
    <m/>
    <m/>
    <m/>
    <s v="HANG UP"/>
    <s v="HANG UP."/>
    <s v="HANG UP."/>
    <s v="COMPLETE"/>
    <s v="4 - SIGNIFICANT"/>
    <s v="NEW"/>
    <s v="SUITE 1/3 MINNA CLOSE "/>
    <m/>
    <s v="BELROSE "/>
    <s v="Fri 22/11/2019 18:24"/>
    <s v="Fri 22/11/2019 13:02"/>
    <m/>
    <x v="14"/>
    <m/>
    <m/>
    <m/>
    <d v="2019-11-22T13:02:09"/>
    <d v="2019-11-22T13:02:09"/>
    <s v="EMAIL"/>
    <s v="SERVICEDESK@KEYCORP.NET"/>
    <s v="LUKE"/>
    <b v="0"/>
    <m/>
    <s v="METRO"/>
    <m/>
    <m/>
    <n v="-33.703378299999997"/>
    <n v="151.2086505"/>
    <s v="&lt;21&gt;&lt;/21&gt;&lt;83&gt;&lt;/83&gt;&lt;130&gt;&lt;/130&gt;"/>
    <s v="MISC"/>
    <n v="0"/>
    <n v="0"/>
  </r>
  <r>
    <s v="20191117229"/>
    <x v="0"/>
    <s v="50633335"/>
    <s v="01"/>
    <s v="42298585447944"/>
    <s v="50633335"/>
    <x v="5"/>
    <x v="0"/>
    <b v="0"/>
    <s v="CHELSEA AND AMELIA PTY LTD"/>
    <s v="2216"/>
    <x v="293"/>
    <m/>
    <s v="0434448191"/>
    <s v="F7"/>
    <m/>
    <m/>
    <m/>
    <n v="8008"/>
    <n v="320"/>
    <n v="8008"/>
    <n v="8003"/>
    <s v="Friday "/>
    <m/>
    <s v="INSTALLED MOVE5000 14/12/2018 JOB[3035952]"/>
    <m/>
    <b v="0"/>
    <m/>
    <s v="NEW"/>
    <s v="NSW"/>
    <m/>
    <d v="2019-11-22T13:02:47"/>
    <d v="2019-11-22T13:02:43"/>
    <d v="2019-11-22T13:25:50"/>
    <d v="2019-11-22T17:05:00"/>
    <n v="0"/>
    <m/>
    <m/>
    <m/>
    <m/>
    <m/>
    <m/>
    <m/>
    <m/>
    <m/>
    <m/>
    <d v="2019-11-22T15:52:58"/>
    <m/>
    <b v="0"/>
    <b v="1"/>
    <m/>
    <b v="1"/>
    <m/>
    <m/>
    <m/>
    <b v="1"/>
    <m/>
    <b v="1"/>
    <m/>
    <b v="1"/>
    <b v="1"/>
    <m/>
    <m/>
    <n v="441"/>
    <n v="1555"/>
    <n v="5370"/>
    <n v="1"/>
    <n v="4"/>
    <n v="2"/>
    <n v="1"/>
    <b v="1"/>
    <m/>
    <m/>
    <m/>
    <m/>
    <m/>
    <m/>
    <m/>
    <m/>
    <m/>
    <m/>
    <m/>
    <m/>
    <m/>
    <m/>
    <m/>
    <m/>
    <s v="FDM MOVE5000 POSGATE"/>
    <s v="PIN PAD"/>
    <s v="STUCK TRANSACTION"/>
    <s v="COMPLETE"/>
    <s v="4 - SIGNIFICANT"/>
    <s v="ASSIGNED"/>
    <s v="SHOP 50 ROCKDALE PLAZA 1 ROCKDALE PLAZA DR"/>
    <s v=" "/>
    <s v="ROCKDALE"/>
    <s v="Fri 22/11/2019 18:24"/>
    <s v="Fri 22/11/2019 13:02"/>
    <s v="Fri 22/11/2019 17:05"/>
    <x v="388"/>
    <m/>
    <m/>
    <m/>
    <m/>
    <m/>
    <s v="EMAIL"/>
    <s v="SERVICEDESK@KEYCORP.NET"/>
    <s v="LUKE"/>
    <b v="0"/>
    <m/>
    <s v="METRO"/>
    <m/>
    <m/>
    <n v="-33.958208599999999"/>
    <n v="151.14012109999999"/>
    <s v="&lt;21&gt;&lt;/21&gt;&lt;83&gt;&lt;/83&gt;"/>
    <s v="MOVE5000POS"/>
    <n v="0"/>
    <n v="0"/>
  </r>
  <r>
    <s v="20191117233"/>
    <x v="0"/>
    <s v="99400"/>
    <s v="01"/>
    <s v="DEFAULT"/>
    <s v="99400"/>
    <x v="8"/>
    <x v="1"/>
    <b v="0"/>
    <s v="INGENICO INTERNATIONAL "/>
    <s v="2085"/>
    <x v="3"/>
    <m/>
    <s v="02 9997 0930"/>
    <s v="FD"/>
    <m/>
    <m/>
    <m/>
    <n v="8010"/>
    <n v="320"/>
    <n v="8010"/>
    <n v="8010"/>
    <m/>
    <s v="HANGUPCALL"/>
    <m/>
    <m/>
    <b v="0"/>
    <m/>
    <s v="NEW"/>
    <s v="NSW"/>
    <m/>
    <d v="2019-11-22T13:04:17"/>
    <d v="2019-11-22T13:04:17"/>
    <d v="2019-11-22T13:04:17"/>
    <m/>
    <m/>
    <m/>
    <m/>
    <m/>
    <m/>
    <m/>
    <m/>
    <d v="2019-11-22T13:04:17"/>
    <n v="0"/>
    <d v="2019-11-22T13:04:17"/>
    <n v="0"/>
    <d v="2019-11-22T13:04:17"/>
    <m/>
    <b v="0"/>
    <b v="1"/>
    <m/>
    <b v="1"/>
    <m/>
    <m/>
    <m/>
    <b v="1"/>
    <m/>
    <b v="0"/>
    <m/>
    <b v="0"/>
    <b v="1"/>
    <m/>
    <m/>
    <n v="196"/>
    <n v="1235"/>
    <n v="3576"/>
    <n v="1"/>
    <n v="4"/>
    <n v="1"/>
    <n v="1"/>
    <b v="1"/>
    <m/>
    <m/>
    <m/>
    <m/>
    <m/>
    <m/>
    <m/>
    <m/>
    <m/>
    <m/>
    <m/>
    <m/>
    <m/>
    <m/>
    <m/>
    <m/>
    <s v="HANG UP"/>
    <s v="HANG UP."/>
    <s v="HANG UP."/>
    <s v="COMPLETE"/>
    <s v="4 - SIGNIFICANT"/>
    <s v="NEW"/>
    <s v="SUITE 1/3 MINNA CLOSE "/>
    <m/>
    <s v="BELROSE "/>
    <s v="Fri 22/11/2019 18:24"/>
    <s v="Fri 22/11/2019 13:04"/>
    <m/>
    <x v="14"/>
    <m/>
    <m/>
    <m/>
    <d v="2019-11-22T13:04:17"/>
    <d v="2019-11-22T13:04:17"/>
    <s v="EMAIL"/>
    <s v="SERVICEDESK@KEYCORP.NET"/>
    <s v="LUKE"/>
    <b v="0"/>
    <m/>
    <s v="METRO"/>
    <m/>
    <m/>
    <n v="-33.703378299999997"/>
    <n v="151.2086505"/>
    <s v="&lt;21&gt;&lt;/21&gt;&lt;83&gt;&lt;/83&gt;&lt;130&gt;&lt;/130&gt;"/>
    <s v="MISC"/>
    <n v="0"/>
    <n v="0"/>
  </r>
  <r>
    <s v="20191117237"/>
    <x v="0"/>
    <s v="25580400"/>
    <s v="01"/>
    <s v="42298585481919"/>
    <s v="25580400"/>
    <x v="5"/>
    <x v="0"/>
    <b v="0"/>
    <s v="CAFE SIANOS"/>
    <s v="2020"/>
    <x v="42"/>
    <m/>
    <s v="0404857433"/>
    <s v="F5"/>
    <m/>
    <m/>
    <m/>
    <n v="8010"/>
    <n v="320"/>
    <n v="8010"/>
    <n v="8010"/>
    <s v="Friday "/>
    <m/>
    <s v="INSTALLED MOVE5000 30/08/2019 JOB[3181219]"/>
    <m/>
    <b v="0"/>
    <m/>
    <s v="NEW"/>
    <s v="NSW"/>
    <m/>
    <d v="2019-11-22T13:05:32"/>
    <d v="2019-11-22T13:05:26"/>
    <d v="2019-11-22T15:12:18"/>
    <d v="2019-11-22T17:05:00"/>
    <n v="0"/>
    <m/>
    <m/>
    <m/>
    <m/>
    <m/>
    <m/>
    <m/>
    <m/>
    <m/>
    <m/>
    <d v="2019-11-22T15:12:44"/>
    <m/>
    <b v="0"/>
    <b v="1"/>
    <m/>
    <b v="1"/>
    <m/>
    <m/>
    <m/>
    <b v="1"/>
    <m/>
    <b v="1"/>
    <m/>
    <b v="1"/>
    <b v="1"/>
    <m/>
    <m/>
    <n v="419"/>
    <n v="1250"/>
    <n v="4406"/>
    <n v="1"/>
    <n v="4"/>
    <n v="2"/>
    <n v="1"/>
    <b v="1"/>
    <m/>
    <m/>
    <m/>
    <m/>
    <m/>
    <m/>
    <m/>
    <m/>
    <m/>
    <m/>
    <m/>
    <m/>
    <m/>
    <m/>
    <m/>
    <m/>
    <s v="FDM MOVE5000"/>
    <s v="HOW DO I"/>
    <s v="TRANSFER TO CLIENT - ACCOUNT ENQUIRY"/>
    <s v="COMPLETE"/>
    <s v="4 - SIGNIFICANT"/>
    <s v="ASSIGNED"/>
    <s v="241 ORIORDAN ST"/>
    <s v=" "/>
    <s v="MASCOT"/>
    <s v="Fri 22/11/2019 18:24"/>
    <s v="Fri 22/11/2019 13:05"/>
    <s v="Fri 22/11/2019 17:05"/>
    <x v="388"/>
    <m/>
    <m/>
    <m/>
    <m/>
    <m/>
    <s v="EMAIL"/>
    <s v="SERVICEDESK@KEYCORP.NET"/>
    <s v="LUKE"/>
    <b v="0"/>
    <m/>
    <s v="METRO"/>
    <m/>
    <m/>
    <n v="-33.931226199999998"/>
    <n v="151.18556670000001"/>
    <m/>
    <s v="MOVE5000"/>
    <n v="0"/>
    <n v="0"/>
  </r>
  <r>
    <s v="20191117240"/>
    <x v="0"/>
    <s v="50637574"/>
    <s v="01"/>
    <s v="42298585485084"/>
    <s v="50637574"/>
    <x v="123"/>
    <x v="0"/>
    <b v="0"/>
    <s v="AUSSIE FASHION"/>
    <s v="3030"/>
    <x v="294"/>
    <m/>
    <s v="0411466818"/>
    <s v="F5"/>
    <m/>
    <m/>
    <m/>
    <n v="8002"/>
    <n v="320"/>
    <n v="8002"/>
    <n v="8002"/>
    <s v="Friday "/>
    <m/>
    <s v="INSTALLED MOVE5000 30/09/2019 JOB[3199392]"/>
    <m/>
    <b v="0"/>
    <m/>
    <s v="NEW"/>
    <s v="VIC"/>
    <m/>
    <d v="2019-11-22T13:07:54"/>
    <d v="2019-11-22T13:07:43"/>
    <d v="2019-11-22T13:15:26"/>
    <d v="2019-11-22T17:10:00"/>
    <n v="0"/>
    <m/>
    <m/>
    <m/>
    <m/>
    <m/>
    <m/>
    <m/>
    <m/>
    <m/>
    <m/>
    <d v="2019-11-22T13:15:55"/>
    <m/>
    <b v="0"/>
    <b v="1"/>
    <m/>
    <b v="1"/>
    <m/>
    <m/>
    <m/>
    <b v="1"/>
    <m/>
    <b v="1"/>
    <m/>
    <b v="1"/>
    <b v="1"/>
    <m/>
    <m/>
    <n v="419"/>
    <n v="1897"/>
    <n v="5442"/>
    <n v="1"/>
    <n v="4"/>
    <n v="2"/>
    <n v="1"/>
    <b v="1"/>
    <m/>
    <m/>
    <m/>
    <m/>
    <m/>
    <m/>
    <m/>
    <m/>
    <m/>
    <m/>
    <m/>
    <m/>
    <m/>
    <m/>
    <m/>
    <m/>
    <s v="FDM MOVE5000"/>
    <s v="PINPAD FROZEN"/>
    <s v="FROZEN ON PROCESSING"/>
    <s v="COMPLETE"/>
    <s v="4 - SIGNIFICANT"/>
    <s v="ASSIGNED"/>
    <s v="11 STATION PL"/>
    <s v=" "/>
    <s v="WERRIBEE"/>
    <s v="Fri 22/11/2019 18:24"/>
    <s v="Fri 22/11/2019 13:07"/>
    <s v="Fri 22/11/2019 17:10"/>
    <x v="390"/>
    <m/>
    <m/>
    <m/>
    <m/>
    <m/>
    <s v="EMAIL"/>
    <s v="SERVICEDESK@KEYCORP.NET"/>
    <s v="LUKE"/>
    <b v="0"/>
    <m/>
    <s v="METRO"/>
    <m/>
    <m/>
    <n v="-37.900401700000003"/>
    <n v="144.66115859999999"/>
    <s v="&lt;21&gt;&lt;/21&gt;&lt;83&gt;&lt;/83&gt;&lt;130&gt;&lt;/130&gt;"/>
    <s v="MOVE5000"/>
    <n v="0"/>
    <n v="0"/>
  </r>
  <r>
    <s v="20191117258"/>
    <x v="0"/>
    <s v="25595700"/>
    <s v="01"/>
    <s v="42298585256105"/>
    <s v="25595700"/>
    <x v="2"/>
    <x v="0"/>
    <b v="0"/>
    <s v="FRANK'S PITSTOP MOTORS PTY LTD"/>
    <s v="2130"/>
    <x v="295"/>
    <m/>
    <s v="0297997688"/>
    <s v="F5"/>
    <m/>
    <m/>
    <m/>
    <n v="8002"/>
    <n v="320"/>
    <n v="8002"/>
    <n v="8002"/>
    <s v="Friday "/>
    <m/>
    <s v="UPGRADED TO MOVE5000 11/10/2019 JOB[3209478]"/>
    <m/>
    <b v="0"/>
    <m/>
    <s v="NEW"/>
    <s v="NSW"/>
    <m/>
    <d v="2019-11-22T13:16:14"/>
    <d v="2019-11-22T13:15:58"/>
    <d v="2019-11-22T13:29:20"/>
    <d v="2019-11-22T17:15:00"/>
    <n v="0"/>
    <m/>
    <m/>
    <m/>
    <m/>
    <m/>
    <m/>
    <m/>
    <m/>
    <m/>
    <m/>
    <d v="2019-11-22T13:29:46"/>
    <m/>
    <b v="0"/>
    <b v="1"/>
    <m/>
    <b v="1"/>
    <m/>
    <m/>
    <m/>
    <b v="1"/>
    <m/>
    <b v="1"/>
    <m/>
    <b v="1"/>
    <b v="1"/>
    <m/>
    <m/>
    <n v="419"/>
    <n v="1555"/>
    <n v="5370"/>
    <n v="1"/>
    <n v="4"/>
    <n v="2"/>
    <n v="1"/>
    <b v="1"/>
    <m/>
    <m/>
    <m/>
    <m/>
    <m/>
    <m/>
    <m/>
    <m/>
    <m/>
    <m/>
    <m/>
    <m/>
    <m/>
    <m/>
    <m/>
    <m/>
    <s v="FDM MOVE5000"/>
    <s v="PIN PAD"/>
    <s v="STUCK TRANSACTION"/>
    <s v="COMPLETE"/>
    <s v="4 - SIGNIFICANT"/>
    <s v="ASSIGNED"/>
    <s v="45 LIVERPOOL RD"/>
    <s v=" "/>
    <s v="SUMMER HILL"/>
    <s v="Fri 22/11/2019 18:24"/>
    <s v="Fri 22/11/2019 13:15"/>
    <s v="Fri 22/11/2019 17:15"/>
    <x v="391"/>
    <m/>
    <m/>
    <m/>
    <m/>
    <m/>
    <s v="EMAIL"/>
    <s v="SERVICEDESK@KEYCORP.NET"/>
    <s v="LUKE"/>
    <b v="0"/>
    <m/>
    <s v="METRO"/>
    <m/>
    <m/>
    <n v="-33.8872827"/>
    <n v="151.1362776"/>
    <s v="&lt;21&gt;&lt;/21&gt;&lt;83&gt;&lt;/83&gt;&lt;130&gt;&lt;/130&gt;"/>
    <s v="MOVE5000"/>
    <n v="0"/>
    <n v="0"/>
  </r>
  <r>
    <s v="20191117262"/>
    <x v="0"/>
    <s v="25408724"/>
    <s v="01"/>
    <s v="42298519011532"/>
    <s v="25408724"/>
    <x v="2"/>
    <x v="0"/>
    <b v="0"/>
    <s v="FRANKLYN BLINDS AWNING"/>
    <s v="4123"/>
    <x v="296"/>
    <m/>
    <s v="0732459200"/>
    <s v="F5"/>
    <m/>
    <m/>
    <m/>
    <n v="8004"/>
    <n v="320"/>
    <n v="8004"/>
    <n v="8004"/>
    <s v="Friday "/>
    <m/>
    <s v="INSTALLED MOVE5000 10/01/2019 JOB[3045821]"/>
    <m/>
    <b v="0"/>
    <m/>
    <s v="NEW"/>
    <s v="QLD"/>
    <m/>
    <d v="2019-11-22T13:16:50"/>
    <d v="2019-11-22T13:16:41"/>
    <d v="2019-11-22T13:19:02"/>
    <d v="2019-11-22T17:20:00"/>
    <n v="-60"/>
    <m/>
    <m/>
    <m/>
    <m/>
    <m/>
    <m/>
    <m/>
    <m/>
    <m/>
    <m/>
    <d v="2019-11-22T13:19:37"/>
    <m/>
    <b v="0"/>
    <b v="1"/>
    <m/>
    <b v="1"/>
    <m/>
    <m/>
    <m/>
    <b v="1"/>
    <m/>
    <b v="1"/>
    <m/>
    <b v="1"/>
    <b v="1"/>
    <m/>
    <m/>
    <n v="419"/>
    <n v="1555"/>
    <n v="5370"/>
    <n v="1"/>
    <n v="4"/>
    <n v="2"/>
    <n v="1"/>
    <b v="1"/>
    <m/>
    <m/>
    <m/>
    <m/>
    <m/>
    <m/>
    <m/>
    <m/>
    <m/>
    <m/>
    <m/>
    <m/>
    <m/>
    <m/>
    <m/>
    <m/>
    <s v="FDM MOVE5000"/>
    <s v="PIN PAD"/>
    <s v="STUCK TRANSACTION"/>
    <s v="COMPLETE"/>
    <s v="4 - SIGNIFICANT"/>
    <s v="ASSIGNED"/>
    <s v="15 BRICKWORKS PLACE"/>
    <s v=" "/>
    <s v="ROCHEDALE"/>
    <s v="Fri 22/11/2019 18:24"/>
    <s v="Fri 22/11/2019 13:16"/>
    <s v="Fri 22/11/2019 17:20"/>
    <x v="359"/>
    <m/>
    <m/>
    <m/>
    <m/>
    <m/>
    <s v="EMAIL"/>
    <s v="SERVICEDESK@KEYCORP.NET"/>
    <s v="LUKE"/>
    <b v="0"/>
    <m/>
    <s v="METRO"/>
    <m/>
    <m/>
    <n v="-27.549847700000001"/>
    <n v="153.1181722"/>
    <s v="&lt;21&gt;&lt;/21&gt;&lt;83&gt;&lt;/83&gt;"/>
    <s v="MOVE5000"/>
    <n v="0"/>
    <n v="0"/>
  </r>
  <r>
    <s v="20191117270"/>
    <x v="0"/>
    <s v="50633198"/>
    <s v="01"/>
    <s v="42298585446425"/>
    <s v="50633198"/>
    <x v="2"/>
    <x v="0"/>
    <b v="0"/>
    <s v="CRUMPLER POP UP 1"/>
    <s v="3000"/>
    <x v="297"/>
    <m/>
    <s v="0399991718"/>
    <s v="F5"/>
    <m/>
    <m/>
    <m/>
    <n v="8004"/>
    <n v="320"/>
    <n v="8004"/>
    <n v="8004"/>
    <s v="Friday "/>
    <m/>
    <s v="INSTALLED MOVE5000 06/12/2018 JOB[3031098]"/>
    <m/>
    <b v="0"/>
    <m/>
    <s v="NEW"/>
    <s v="VIC"/>
    <m/>
    <d v="2019-11-22T13:22:15"/>
    <d v="2019-11-22T13:22:09"/>
    <d v="2019-11-22T13:26:05"/>
    <d v="2019-11-22T17:25:00"/>
    <n v="0"/>
    <m/>
    <m/>
    <m/>
    <m/>
    <m/>
    <m/>
    <m/>
    <m/>
    <m/>
    <m/>
    <d v="2019-11-22T13:26:43"/>
    <m/>
    <b v="0"/>
    <b v="1"/>
    <m/>
    <b v="1"/>
    <m/>
    <m/>
    <m/>
    <b v="1"/>
    <m/>
    <b v="1"/>
    <m/>
    <b v="1"/>
    <b v="1"/>
    <m/>
    <m/>
    <n v="419"/>
    <n v="1555"/>
    <n v="5370"/>
    <n v="1"/>
    <n v="4"/>
    <n v="2"/>
    <n v="1"/>
    <b v="1"/>
    <m/>
    <m/>
    <m/>
    <m/>
    <m/>
    <m/>
    <m/>
    <m/>
    <m/>
    <m/>
    <m/>
    <m/>
    <m/>
    <m/>
    <m/>
    <m/>
    <s v="FDM MOVE5000"/>
    <s v="PIN PAD"/>
    <s v="STUCK TRANSACTION"/>
    <s v="COMPLETE"/>
    <s v="4 - SIGNIFICANT"/>
    <s v="ASSIGNED"/>
    <s v="LEVEL 10 180 RUSSELL ST"/>
    <s v=" "/>
    <s v="MELBOURNE"/>
    <s v="Fri 22/11/2019 18:24"/>
    <s v="Fri 22/11/2019 13:22"/>
    <s v="Fri 22/11/2019 17:25"/>
    <x v="392"/>
    <m/>
    <m/>
    <m/>
    <m/>
    <m/>
    <s v="EMAIL"/>
    <s v="SERVICEDESK@KEYCORP.NET"/>
    <s v="LUKE"/>
    <b v="0"/>
    <m/>
    <s v="METRO"/>
    <m/>
    <m/>
    <n v="-37.812047399999997"/>
    <n v="144.96793819999999"/>
    <s v="&lt;21&gt;&lt;/21&gt;&lt;83&gt;&lt;/83&gt;"/>
    <s v="MOVE5000"/>
    <n v="0"/>
    <n v="0"/>
  </r>
  <r>
    <s v="20191117278"/>
    <x v="0"/>
    <s v="50637853"/>
    <s v="01"/>
    <s v="42298585486785"/>
    <s v="50637853"/>
    <x v="124"/>
    <x v="0"/>
    <b v="0"/>
    <s v="LITTLE BYRD"/>
    <s v="3032"/>
    <x v="298"/>
    <m/>
    <s v="0400559964"/>
    <s v="F5"/>
    <m/>
    <m/>
    <m/>
    <n v="8008"/>
    <n v="320"/>
    <n v="8008"/>
    <n v="8008"/>
    <s v="Friday "/>
    <m/>
    <s v="INSTALLED MOVE5000 11/10/2019 JOB[3209452]"/>
    <m/>
    <b v="0"/>
    <m/>
    <s v="NEW"/>
    <s v="VIC"/>
    <m/>
    <d v="2019-11-22T13:27:24"/>
    <d v="2019-11-22T13:26:39"/>
    <d v="2019-11-22T13:52:19"/>
    <d v="2019-11-22T17:30:00"/>
    <n v="0"/>
    <m/>
    <m/>
    <m/>
    <m/>
    <m/>
    <m/>
    <m/>
    <m/>
    <m/>
    <m/>
    <d v="2019-11-22T13:52:43"/>
    <m/>
    <b v="0"/>
    <b v="1"/>
    <m/>
    <b v="1"/>
    <m/>
    <m/>
    <m/>
    <b v="1"/>
    <m/>
    <b v="1"/>
    <m/>
    <b v="1"/>
    <b v="1"/>
    <m/>
    <m/>
    <n v="419"/>
    <n v="1555"/>
    <n v="5370"/>
    <n v="1"/>
    <n v="4"/>
    <n v="2"/>
    <n v="1"/>
    <b v="1"/>
    <m/>
    <m/>
    <m/>
    <m/>
    <m/>
    <m/>
    <m/>
    <m/>
    <m/>
    <m/>
    <m/>
    <m/>
    <m/>
    <m/>
    <m/>
    <m/>
    <s v="FDM MOVE5000"/>
    <s v="PIN PAD"/>
    <s v="STUCK TRANSACTION"/>
    <s v="COMPLETE"/>
    <s v="4 - SIGNIFICANT"/>
    <s v="ASSIGNED"/>
    <s v="160 UNION RD"/>
    <s v=" "/>
    <s v="ASCOT VALE"/>
    <s v="Fri 22/11/2019 18:24"/>
    <s v="Fri 22/11/2019 13:26"/>
    <s v="Fri 22/11/2019 17:30"/>
    <x v="393"/>
    <m/>
    <m/>
    <m/>
    <m/>
    <m/>
    <s v="EMAIL"/>
    <s v="SERVICEDESK@KEYCORP.NET"/>
    <s v="LUKE"/>
    <b v="0"/>
    <m/>
    <s v="METRO"/>
    <m/>
    <m/>
    <n v="-37.774892000000001"/>
    <n v="144.91587000000001"/>
    <s v="&lt;21&gt;&lt;/21&gt;&lt;83&gt;&lt;/83&gt;&lt;130&gt;&lt;/130&gt;"/>
    <s v="MOVE5000"/>
    <n v="0"/>
    <n v="0"/>
  </r>
  <r>
    <s v="20191117280"/>
    <x v="1"/>
    <s v="50637842"/>
    <s v="01"/>
    <s v="42298585486595"/>
    <s v="50637842"/>
    <x v="2"/>
    <x v="0"/>
    <b v="0"/>
    <s v="LUCKY COQ"/>
    <s v="3181"/>
    <x v="181"/>
    <m/>
    <s v="0395251288"/>
    <s v="F5"/>
    <m/>
    <m/>
    <m/>
    <n v="8003"/>
    <n v="320"/>
    <n v="8003"/>
    <n v="8003"/>
    <s v="Friday "/>
    <m/>
    <s v="INSTALLED MOVE5000 22/10/2019 JOB[3209365]"/>
    <m/>
    <b v="0"/>
    <m/>
    <s v="NEW"/>
    <s v="VIC"/>
    <m/>
    <d v="2019-11-22T13:28:07"/>
    <d v="2019-11-22T13:27:41"/>
    <d v="2019-11-22T13:40:54"/>
    <d v="2019-11-22T17:30:00"/>
    <n v="0"/>
    <m/>
    <m/>
    <m/>
    <m/>
    <m/>
    <m/>
    <m/>
    <m/>
    <m/>
    <m/>
    <d v="2019-11-22T13:41:26"/>
    <m/>
    <b v="0"/>
    <b v="1"/>
    <m/>
    <b v="1"/>
    <m/>
    <m/>
    <m/>
    <b v="1"/>
    <m/>
    <b v="1"/>
    <m/>
    <b v="1"/>
    <b v="1"/>
    <m/>
    <m/>
    <n v="419"/>
    <n v="1897"/>
    <n v="5439"/>
    <n v="1"/>
    <n v="4"/>
    <n v="2"/>
    <n v="1"/>
    <b v="1"/>
    <m/>
    <m/>
    <m/>
    <m/>
    <m/>
    <m/>
    <m/>
    <m/>
    <m/>
    <m/>
    <m/>
    <m/>
    <m/>
    <m/>
    <m/>
    <m/>
    <s v="FDM MOVE5000"/>
    <s v="PINPAD FROZEN"/>
    <s v="FROZEN ON REGISTERING TO NAB"/>
    <s v="COMPLETE"/>
    <s v="4 - SIGNIFICANT"/>
    <s v="ASSIGNED"/>
    <s v="179 CHAPEL ST"/>
    <s v=" "/>
    <s v="WINDSOR"/>
    <s v="Fri 22/11/2019 18:24"/>
    <s v="Fri 22/11/2019 13:27"/>
    <s v="Fri 22/11/2019 17:30"/>
    <x v="393"/>
    <m/>
    <m/>
    <m/>
    <m/>
    <m/>
    <s v="EMAIL"/>
    <s v="SERVICEDESK@KEYCORP.NET"/>
    <s v="LUKE"/>
    <b v="0"/>
    <m/>
    <s v="METRO"/>
    <m/>
    <m/>
    <n v="-37.851959999999998"/>
    <n v="144.993156"/>
    <s v="&lt;21&gt;&lt;/21&gt;&lt;83&gt;&lt;/83&gt;&lt;130&gt;&lt;/130&gt;"/>
    <s v="MOVE5000"/>
    <n v="0"/>
    <n v="0"/>
  </r>
  <r>
    <s v="20191117282"/>
    <x v="0"/>
    <s v="25576502"/>
    <s v="01"/>
    <s v="007222243"/>
    <s v="25576502"/>
    <x v="2"/>
    <x v="0"/>
    <b v="0"/>
    <s v="JIMBOOMBA VETERINARY"/>
    <s v="4280"/>
    <x v="76"/>
    <m/>
    <s v="0755469540"/>
    <s v="F5"/>
    <m/>
    <m/>
    <m/>
    <n v="8004"/>
    <n v="320"/>
    <n v="8004"/>
    <n v="8004"/>
    <s v="Friday "/>
    <m/>
    <s v="INSTALLED MOVE5000 08/10/2019 JOB[3206452]"/>
    <m/>
    <b v="0"/>
    <m/>
    <s v="NEW"/>
    <s v="QLD"/>
    <m/>
    <d v="2019-11-22T13:28:37"/>
    <d v="2019-11-22T13:28:22"/>
    <d v="2019-11-22T13:44:41"/>
    <d v="2019-11-22T17:30:00"/>
    <n v="-60"/>
    <m/>
    <m/>
    <m/>
    <m/>
    <m/>
    <m/>
    <m/>
    <m/>
    <m/>
    <m/>
    <d v="2019-11-22T13:45:12"/>
    <m/>
    <b v="0"/>
    <b v="1"/>
    <m/>
    <b v="1"/>
    <m/>
    <m/>
    <m/>
    <b v="1"/>
    <m/>
    <b v="1"/>
    <m/>
    <b v="1"/>
    <b v="1"/>
    <m/>
    <m/>
    <n v="419"/>
    <n v="1555"/>
    <n v="5370"/>
    <n v="1"/>
    <n v="4"/>
    <n v="2"/>
    <n v="1"/>
    <b v="1"/>
    <m/>
    <m/>
    <m/>
    <m/>
    <m/>
    <m/>
    <m/>
    <m/>
    <m/>
    <m/>
    <m/>
    <m/>
    <m/>
    <m/>
    <m/>
    <m/>
    <s v="FDM MOVE5000"/>
    <s v="PIN PAD"/>
    <s v="STUCK TRANSACTION"/>
    <s v="COMPLETE"/>
    <s v="4 - SIGNIFICANT"/>
    <s v="ASSIGNED"/>
    <s v="1/10 EUPHEMIA STREET"/>
    <s v=" "/>
    <s v="JIMBOOMBA"/>
    <s v="Fri 22/11/2019 18:24"/>
    <s v="Fri 22/11/2019 13:28"/>
    <s v="Fri 22/11/2019 17:30"/>
    <x v="394"/>
    <m/>
    <m/>
    <m/>
    <m/>
    <m/>
    <s v="EMAIL"/>
    <s v="SERVICEDESK@KEYCORP.NET"/>
    <s v="LUKE"/>
    <b v="0"/>
    <m/>
    <s v="METRO"/>
    <m/>
    <m/>
    <n v="-27.823951399999999"/>
    <n v="153.03064789999999"/>
    <s v="&lt;21&gt;&lt;/21&gt;&lt;83&gt;&lt;/83&gt;&lt;130&gt;&lt;/130&gt;"/>
    <s v="MOVE5000"/>
    <n v="0"/>
    <n v="0"/>
  </r>
  <r>
    <s v="20191117287"/>
    <x v="1"/>
    <s v="25334900"/>
    <s v="01"/>
    <s v="42298585427151"/>
    <s v="25334900"/>
    <x v="2"/>
    <x v="0"/>
    <b v="0"/>
    <s v="SQUIRES LOFT DOCKLANDS"/>
    <s v="3008"/>
    <x v="299"/>
    <m/>
    <s v="0402005003"/>
    <s v="F5"/>
    <m/>
    <m/>
    <m/>
    <n v="8010"/>
    <n v="320"/>
    <n v="8010"/>
    <n v="8010"/>
    <s v="Friday "/>
    <m/>
    <s v="INSTALLED MOVE5000 24/07/2018 JOB[2949519]"/>
    <m/>
    <b v="0"/>
    <m/>
    <s v="NEW"/>
    <s v="VIC"/>
    <m/>
    <d v="2019-11-22T13:29:51"/>
    <d v="2019-11-22T13:29:45"/>
    <d v="2019-11-22T13:48:12"/>
    <d v="2019-11-22T17:30:00"/>
    <n v="0"/>
    <m/>
    <m/>
    <m/>
    <m/>
    <m/>
    <m/>
    <m/>
    <m/>
    <m/>
    <m/>
    <d v="2019-11-22T13:48:32"/>
    <m/>
    <b v="0"/>
    <b v="1"/>
    <m/>
    <b v="1"/>
    <m/>
    <m/>
    <m/>
    <b v="1"/>
    <m/>
    <b v="1"/>
    <m/>
    <b v="1"/>
    <b v="1"/>
    <m/>
    <m/>
    <n v="419"/>
    <n v="1250"/>
    <n v="4050"/>
    <n v="1"/>
    <n v="4"/>
    <n v="2"/>
    <n v="1"/>
    <b v="1"/>
    <m/>
    <m/>
    <m/>
    <m/>
    <m/>
    <m/>
    <m/>
    <m/>
    <m/>
    <m/>
    <m/>
    <m/>
    <m/>
    <m/>
    <m/>
    <m/>
    <s v="FDM MOVE5000"/>
    <s v="HOW DO I"/>
    <s v="LOGON"/>
    <s v="COMPLETE"/>
    <s v="4 - SIGNIFICANT"/>
    <s v="ASSIGNED"/>
    <s v="SHOP 1 818 BOURKE ST"/>
    <s v=" "/>
    <s v="DOCKLANDS"/>
    <s v="Fri 22/11/2019 18:24"/>
    <s v="Fri 22/11/2019 13:29"/>
    <s v="Fri 22/11/2019 17:30"/>
    <x v="393"/>
    <m/>
    <m/>
    <m/>
    <m/>
    <m/>
    <s v="EMAIL"/>
    <s v="SERVICEDESK@KEYCORP.NET"/>
    <s v="LUKE"/>
    <b v="0"/>
    <m/>
    <s v="METRO"/>
    <m/>
    <m/>
    <n v="-37.819328499999997"/>
    <n v="144.94406280000001"/>
    <s v="&lt;21&gt;&lt;/21&gt;&lt;83&gt;&lt;/83&gt;"/>
    <s v="MOVE5000"/>
    <n v="0"/>
    <n v="0"/>
  </r>
  <r>
    <s v="20191117290"/>
    <x v="1"/>
    <s v="50633811"/>
    <s v="01"/>
    <s v="42298585452480"/>
    <s v="50633811"/>
    <x v="19"/>
    <x v="0"/>
    <b v="0"/>
    <s v="DARWIN MAZDA"/>
    <s v="0828"/>
    <x v="300"/>
    <m/>
    <s v="0889808080"/>
    <s v="F5"/>
    <m/>
    <m/>
    <m/>
    <n v="8002"/>
    <n v="320"/>
    <n v="8002"/>
    <n v="8004"/>
    <s v="Friday "/>
    <m/>
    <s v="INSTALLED MOVE5000 05/02/2019 JOB[3055493]"/>
    <m/>
    <b v="0"/>
    <m/>
    <s v="NEW"/>
    <s v="NT"/>
    <m/>
    <d v="2019-11-22T13:31:07"/>
    <d v="2019-11-22T13:30:56"/>
    <d v="2019-11-22T13:49:01"/>
    <d v="2019-11-22T17:30:00"/>
    <n v="-90"/>
    <m/>
    <m/>
    <m/>
    <m/>
    <m/>
    <m/>
    <m/>
    <m/>
    <m/>
    <m/>
    <d v="2019-11-22T16:22:52"/>
    <m/>
    <b v="0"/>
    <b v="1"/>
    <m/>
    <b v="1"/>
    <m/>
    <m/>
    <m/>
    <b v="1"/>
    <m/>
    <b v="1"/>
    <m/>
    <b v="1"/>
    <b v="1"/>
    <m/>
    <m/>
    <n v="419"/>
    <n v="1771"/>
    <n v="5322"/>
    <n v="1"/>
    <n v="4"/>
    <n v="2"/>
    <n v="1"/>
    <b v="1"/>
    <m/>
    <m/>
    <m/>
    <m/>
    <m/>
    <m/>
    <m/>
    <m/>
    <m/>
    <m/>
    <m/>
    <m/>
    <m/>
    <m/>
    <m/>
    <m/>
    <s v="FDM MOVE5000"/>
    <s v="COMMUNICATION"/>
    <s v="HOST RESPONSE ERROR"/>
    <s v="COMPLETE"/>
    <s v="4 - SIGNIFICANT"/>
    <s v="ASSIGNED"/>
    <s v="647 - 649 STUART HWY"/>
    <s v=" "/>
    <s v="BERRIMAH"/>
    <s v="Fri 22/11/2019 18:24"/>
    <s v="Fri 22/11/2019 13:30"/>
    <s v="Fri 22/11/2019 17:30"/>
    <x v="355"/>
    <m/>
    <m/>
    <m/>
    <m/>
    <m/>
    <s v="EMAIL"/>
    <s v="SERVICEDESK@KEYCORP.NET"/>
    <s v="LUKE"/>
    <b v="0"/>
    <m/>
    <s v="METRO"/>
    <m/>
    <m/>
    <n v="-12.430465099999999"/>
    <n v="130.91773140000001"/>
    <s v="&lt;21&gt;&lt;/21&gt;&lt;83&gt;&lt;/83&gt;&lt;130&gt;&lt;/130&gt;"/>
    <s v="MOVE5000"/>
    <n v="0"/>
    <n v="0"/>
  </r>
  <r>
    <s v="20191117291"/>
    <x v="0"/>
    <s v="50631791"/>
    <s v="01"/>
    <s v="42298595433603"/>
    <s v="50631791"/>
    <x v="5"/>
    <x v="0"/>
    <b v="0"/>
    <s v="ZEUS STREET GREEK SOUTHBANK"/>
    <s v="4101"/>
    <x v="301"/>
    <m/>
    <s v="0433844666"/>
    <s v="F5"/>
    <m/>
    <m/>
    <m/>
    <n v="8007"/>
    <n v="320"/>
    <n v="8007"/>
    <n v="8007"/>
    <s v="Friday "/>
    <m/>
    <s v="INSTALLED MOVE5000 13/09/2018 JOB[2982549]"/>
    <m/>
    <b v="0"/>
    <m/>
    <s v="NEW"/>
    <s v="QLD"/>
    <m/>
    <d v="2019-11-22T13:31:29"/>
    <d v="2019-11-22T13:31:16"/>
    <d v="2019-11-22T13:41:51"/>
    <d v="2019-11-22T17:35:00"/>
    <n v="-60"/>
    <m/>
    <m/>
    <m/>
    <m/>
    <m/>
    <m/>
    <m/>
    <m/>
    <m/>
    <m/>
    <d v="2019-11-22T13:42:27"/>
    <m/>
    <b v="0"/>
    <b v="1"/>
    <m/>
    <b v="1"/>
    <m/>
    <m/>
    <m/>
    <b v="1"/>
    <m/>
    <b v="1"/>
    <m/>
    <b v="1"/>
    <b v="1"/>
    <m/>
    <m/>
    <n v="419"/>
    <n v="1555"/>
    <n v="5370"/>
    <n v="1"/>
    <n v="4"/>
    <n v="2"/>
    <n v="1"/>
    <b v="1"/>
    <m/>
    <m/>
    <m/>
    <m/>
    <m/>
    <m/>
    <m/>
    <m/>
    <m/>
    <m/>
    <m/>
    <m/>
    <m/>
    <m/>
    <m/>
    <m/>
    <s v="FDM MOVE5000"/>
    <s v="PIN PAD"/>
    <s v="STUCK TRANSACTION"/>
    <s v="COMPLETE"/>
    <s v="4 - SIGNIFICANT"/>
    <s v="ASSIGNED"/>
    <s v="14 LITTLE STANLEY ST"/>
    <s v=" "/>
    <s v="SOUTH BRISBANE"/>
    <s v="Fri 22/11/2019 18:24"/>
    <s v="Fri 22/11/2019 13:31"/>
    <s v="Fri 22/11/2019 17:35"/>
    <x v="384"/>
    <m/>
    <m/>
    <m/>
    <m/>
    <m/>
    <s v="EMAIL"/>
    <s v="SERVICEDESK@KEYCORP.NET"/>
    <s v="LUKE"/>
    <b v="0"/>
    <m/>
    <s v="METRO"/>
    <m/>
    <m/>
    <n v="-27.479355000000002"/>
    <n v="153.02248499999999"/>
    <s v="&lt;21&gt;&lt;/21&gt;&lt;83&gt;&lt;/83&gt;"/>
    <s v="MOVE5000"/>
    <n v="0"/>
    <n v="0"/>
  </r>
  <r>
    <s v="20191117297"/>
    <x v="1"/>
    <s v="25438701"/>
    <s v="01"/>
    <s v="42298585438448"/>
    <s v="25438701"/>
    <x v="2"/>
    <x v="0"/>
    <b v="0"/>
    <s v="TASS GROUP PTY LTD"/>
    <s v="3051"/>
    <x v="302"/>
    <m/>
    <s v="0414437181"/>
    <s v="F5"/>
    <m/>
    <m/>
    <m/>
    <n v="8011"/>
    <n v="320"/>
    <n v="8011"/>
    <n v="8011"/>
    <s v="Friday "/>
    <m/>
    <s v="INSTALLED MOVE5000 16/02/2019 JOB[3068036]"/>
    <m/>
    <b v="0"/>
    <m/>
    <s v="NEW"/>
    <s v="VIC"/>
    <m/>
    <d v="2019-11-22T13:34:34"/>
    <d v="2019-11-22T13:34:18"/>
    <d v="2019-11-22T13:42:49"/>
    <d v="2019-11-22T17:35:00"/>
    <n v="0"/>
    <m/>
    <m/>
    <m/>
    <m/>
    <m/>
    <m/>
    <m/>
    <m/>
    <m/>
    <m/>
    <d v="2019-11-22T13:43:50"/>
    <m/>
    <b v="0"/>
    <b v="1"/>
    <m/>
    <b v="1"/>
    <m/>
    <m/>
    <m/>
    <b v="1"/>
    <m/>
    <b v="1"/>
    <m/>
    <b v="1"/>
    <b v="1"/>
    <m/>
    <m/>
    <n v="419"/>
    <n v="1555"/>
    <n v="5370"/>
    <n v="2"/>
    <n v="4"/>
    <n v="2"/>
    <n v="1"/>
    <b v="1"/>
    <m/>
    <m/>
    <m/>
    <m/>
    <m/>
    <m/>
    <m/>
    <m/>
    <m/>
    <m/>
    <m/>
    <m/>
    <m/>
    <m/>
    <n v="21"/>
    <m/>
    <s v="FDM MOVE5000"/>
    <s v="PIN PAD"/>
    <s v="STUCK TRANSACTION"/>
    <s v="FAILED"/>
    <s v="4 - SIGNIFICANT"/>
    <s v="ASSIGNED"/>
    <s v="56 COURTNEY ST"/>
    <s v=" "/>
    <s v="NORTH MELBOURNE"/>
    <s v="Fri 22/11/2019 18:24"/>
    <s v="Fri 22/11/2019 13:34"/>
    <s v="Fri 22/11/2019 17:35"/>
    <x v="395"/>
    <m/>
    <m/>
    <m/>
    <m/>
    <m/>
    <s v="EMAIL"/>
    <s v="SERVICEDESK@KEYCORP.NET"/>
    <s v="LUKE"/>
    <b v="0"/>
    <m/>
    <s v="METRO"/>
    <m/>
    <m/>
    <n v="-37.800889400000003"/>
    <n v="144.95305289999999"/>
    <s v="&lt;21&gt;&lt;/21&gt;&lt;83&gt;&lt;/83&gt;"/>
    <s v="MOVE5000"/>
    <n v="0"/>
    <n v="0"/>
  </r>
  <r>
    <s v="20191117312"/>
    <x v="0"/>
    <s v="50637630"/>
    <s v="01"/>
    <s v="42298585485571"/>
    <s v="50637630"/>
    <x v="2"/>
    <x v="0"/>
    <b v="0"/>
    <s v="AL AND S ELSE PTY LTD"/>
    <s v="2485"/>
    <x v="303"/>
    <m/>
    <s v="0423450048"/>
    <s v="F5"/>
    <m/>
    <m/>
    <m/>
    <n v="8006"/>
    <n v="320"/>
    <n v="8003"/>
    <n v="8003"/>
    <s v="Friday "/>
    <m/>
    <s v="INSTALLED MOVE5000 27/09/2019 JOB[3202455]"/>
    <m/>
    <b v="0"/>
    <m/>
    <s v="NEW"/>
    <s v="NSW"/>
    <m/>
    <d v="2019-11-22T13:38:08"/>
    <d v="2019-11-22T13:37:53"/>
    <d v="2019-11-22T17:27:56"/>
    <d v="2019-11-23T13:40:00"/>
    <n v="0"/>
    <m/>
    <m/>
    <m/>
    <m/>
    <m/>
    <m/>
    <m/>
    <m/>
    <m/>
    <m/>
    <d v="2019-11-22T17:29:25"/>
    <m/>
    <b v="0"/>
    <b v="1"/>
    <m/>
    <b v="1"/>
    <m/>
    <m/>
    <m/>
    <b v="1"/>
    <m/>
    <b v="1"/>
    <m/>
    <b v="1"/>
    <b v="1"/>
    <m/>
    <m/>
    <n v="419"/>
    <n v="820"/>
    <n v="1455"/>
    <n v="1"/>
    <n v="4"/>
    <n v="2"/>
    <n v="2"/>
    <b v="1"/>
    <m/>
    <m/>
    <m/>
    <m/>
    <m/>
    <m/>
    <m/>
    <m/>
    <m/>
    <m/>
    <m/>
    <m/>
    <m/>
    <m/>
    <m/>
    <m/>
    <s v="FDM MOVE5000"/>
    <s v="TRAINING REQUEST"/>
    <s v="PHONE TRAINING"/>
    <s v="COMPLETE"/>
    <s v="4 - SIGNIFICANT"/>
    <s v="ASSIGNED"/>
    <s v="UNIT 1"/>
    <s v="212 KENNEDY DRIVE"/>
    <s v="TWEED HEADS WEST"/>
    <s v="Fri 22/11/2019 18:24"/>
    <s v="Fri 22/11/2019 13:37"/>
    <s v="Sat 23/11/2019 13:40"/>
    <x v="396"/>
    <m/>
    <m/>
    <m/>
    <m/>
    <m/>
    <s v="EMAIL"/>
    <s v="SERVICEDESK@KEYCORP.NET"/>
    <s v="LUKE"/>
    <b v="0"/>
    <m/>
    <s v="COUNTRY"/>
    <m/>
    <m/>
    <n v="-28.186951100000002"/>
    <n v="153.5039021"/>
    <s v="&lt;21&gt;&lt;/21&gt;&lt;83&gt;&lt;/83&gt;&lt;130&gt;&lt;/130&gt;"/>
    <s v="MOVE5000"/>
    <n v="0"/>
    <n v="0"/>
  </r>
  <r>
    <s v="20191117323"/>
    <x v="0"/>
    <s v="50633397"/>
    <s v="01"/>
    <s v="42298585448660"/>
    <s v="50633397"/>
    <x v="2"/>
    <x v="0"/>
    <b v="0"/>
    <s v="GARRICK WILLIAM DON"/>
    <s v="2065"/>
    <x v="304"/>
    <m/>
    <s v="0409130880"/>
    <s v="F5"/>
    <m/>
    <m/>
    <m/>
    <n v="8007"/>
    <n v="320"/>
    <n v="8007"/>
    <n v="8007"/>
    <s v="Friday "/>
    <m/>
    <s v="INSTALLED MOVE5000 14/01/2019 JOB[3036823]"/>
    <m/>
    <b v="0"/>
    <m/>
    <s v="NEW"/>
    <s v="NSW"/>
    <m/>
    <d v="2019-11-22T13:40:14"/>
    <d v="2019-11-22T13:40:08"/>
    <d v="2019-11-22T13:46:38"/>
    <d v="2019-11-22T17:40:00"/>
    <n v="0"/>
    <m/>
    <m/>
    <m/>
    <m/>
    <m/>
    <m/>
    <m/>
    <m/>
    <m/>
    <m/>
    <d v="2019-11-22T13:47:00"/>
    <m/>
    <b v="0"/>
    <b v="1"/>
    <m/>
    <b v="1"/>
    <m/>
    <m/>
    <m/>
    <b v="1"/>
    <m/>
    <b v="1"/>
    <m/>
    <b v="1"/>
    <b v="1"/>
    <m/>
    <m/>
    <n v="419"/>
    <n v="1555"/>
    <n v="5370"/>
    <n v="1"/>
    <n v="4"/>
    <n v="2"/>
    <n v="1"/>
    <b v="1"/>
    <m/>
    <m/>
    <m/>
    <m/>
    <m/>
    <m/>
    <m/>
    <m/>
    <m/>
    <m/>
    <m/>
    <m/>
    <m/>
    <m/>
    <m/>
    <m/>
    <s v="FDM MOVE5000"/>
    <s v="PIN PAD"/>
    <s v="STUCK TRANSACTION"/>
    <s v="COMPLETE"/>
    <s v="4 - SIGNIFICANT"/>
    <s v="ASSIGNED"/>
    <s v="NORTH FOYER CONSULTING SUITIES GROUND FLR NORTH SH"/>
    <s v=" "/>
    <s v="ST LEONARDS"/>
    <s v="Fri 22/11/2019 18:24"/>
    <s v="Fri 22/11/2019 13:40"/>
    <s v="Fri 22/11/2019 17:40"/>
    <x v="397"/>
    <m/>
    <m/>
    <m/>
    <m/>
    <m/>
    <s v="EMAIL"/>
    <s v="SERVICEDESK@KEYCORP.NET"/>
    <s v="LUKE"/>
    <b v="0"/>
    <m/>
    <s v="METRO"/>
    <m/>
    <m/>
    <n v="-33.820076"/>
    <n v="151.18901199999999"/>
    <s v="&lt;21&gt;&lt;/21&gt;&lt;83&gt;&lt;/83&gt;"/>
    <s v="MOVE5000"/>
    <n v="0"/>
    <n v="0"/>
  </r>
  <r>
    <s v="20191117330"/>
    <x v="0"/>
    <s v="50637620"/>
    <s v="01"/>
    <s v="42298585485472"/>
    <s v="50637620"/>
    <x v="120"/>
    <x v="0"/>
    <b v="0"/>
    <s v="GOLDEN WOK IN PTY LTD"/>
    <s v="4740"/>
    <x v="305"/>
    <m/>
    <s v="0418687189"/>
    <s v="F5"/>
    <m/>
    <m/>
    <m/>
    <n v="8006"/>
    <n v="320"/>
    <n v="8006"/>
    <n v="8006"/>
    <s v="Friday 08:30-17:00"/>
    <m/>
    <s v="INSTALLED MOVE5000 27/09/2019 JOB[3201636]"/>
    <m/>
    <b v="0"/>
    <m/>
    <s v="NEW"/>
    <s v="QLD"/>
    <m/>
    <d v="2019-11-22T13:42:02"/>
    <d v="2019-11-22T13:41:51"/>
    <d v="2019-11-22T13:54:52"/>
    <d v="2019-11-23T13:45:00"/>
    <n v="-60"/>
    <m/>
    <m/>
    <m/>
    <m/>
    <m/>
    <m/>
    <m/>
    <m/>
    <m/>
    <m/>
    <d v="2019-11-22T13:55:23"/>
    <m/>
    <b v="0"/>
    <b v="1"/>
    <m/>
    <b v="1"/>
    <m/>
    <m/>
    <m/>
    <b v="1"/>
    <m/>
    <b v="1"/>
    <m/>
    <b v="1"/>
    <b v="1"/>
    <m/>
    <m/>
    <n v="419"/>
    <n v="1555"/>
    <n v="5370"/>
    <n v="1"/>
    <n v="4"/>
    <n v="2"/>
    <n v="3"/>
    <b v="1"/>
    <m/>
    <m/>
    <m/>
    <m/>
    <m/>
    <m/>
    <m/>
    <m/>
    <m/>
    <m/>
    <m/>
    <m/>
    <m/>
    <m/>
    <m/>
    <m/>
    <s v="FDM MOVE5000"/>
    <s v="PIN PAD"/>
    <s v="STUCK TRANSACTION"/>
    <s v="COMPLETE"/>
    <s v="4 - SIGNIFICANT"/>
    <s v="ASSIGNED"/>
    <s v="204 VICTORIA ST"/>
    <s v=" "/>
    <s v="MACKAY"/>
    <s v="Fri 22/11/2019 18:24"/>
    <s v="Fri 22/11/2019 13:41"/>
    <s v="Sat 23/11/2019 13:45"/>
    <x v="398"/>
    <m/>
    <m/>
    <m/>
    <m/>
    <m/>
    <s v="EMAIL"/>
    <s v="SERVICEDESK@KEYCORP.NET"/>
    <s v="LUKE"/>
    <b v="0"/>
    <m/>
    <s v="PROVINCIAL"/>
    <m/>
    <m/>
    <n v="-21.140401499999999"/>
    <n v="149.18189039999999"/>
    <s v="&lt;21&gt;&lt;/21&gt;&lt;83&gt;&lt;/83&gt;&lt;130&gt;&lt;/130&gt;"/>
    <s v="MOVE5000"/>
    <n v="0"/>
    <n v="0"/>
  </r>
  <r>
    <s v="20191117331"/>
    <x v="0"/>
    <s v="50636740"/>
    <s v="01"/>
    <s v="42298585478642"/>
    <s v="50636740"/>
    <x v="125"/>
    <x v="0"/>
    <b v="0"/>
    <s v="SIZEABLE SHOES AND ACCESSORIES"/>
    <s v="2031"/>
    <x v="306"/>
    <m/>
    <s v="0417200697"/>
    <s v="F5"/>
    <m/>
    <m/>
    <m/>
    <n v="8003"/>
    <n v="320"/>
    <n v="8003"/>
    <n v="8003"/>
    <s v="Friday "/>
    <m/>
    <s v="INSTALLED MOVE5000 01/08/2019 JOB[3162522]"/>
    <m/>
    <b v="0"/>
    <m/>
    <s v="NEW"/>
    <s v="NSW"/>
    <m/>
    <d v="2019-11-22T13:42:51"/>
    <d v="2019-11-22T13:42:16"/>
    <d v="2019-11-22T13:52:31"/>
    <d v="2019-11-22T17:45:00"/>
    <n v="0"/>
    <m/>
    <m/>
    <m/>
    <m/>
    <m/>
    <m/>
    <m/>
    <m/>
    <m/>
    <m/>
    <d v="2019-11-22T13:53:00"/>
    <m/>
    <b v="0"/>
    <b v="1"/>
    <m/>
    <b v="1"/>
    <m/>
    <m/>
    <m/>
    <b v="1"/>
    <m/>
    <b v="1"/>
    <m/>
    <b v="1"/>
    <b v="1"/>
    <m/>
    <m/>
    <n v="419"/>
    <n v="1555"/>
    <n v="5370"/>
    <n v="1"/>
    <n v="4"/>
    <n v="2"/>
    <n v="1"/>
    <b v="1"/>
    <m/>
    <m/>
    <m/>
    <m/>
    <m/>
    <m/>
    <m/>
    <m/>
    <m/>
    <m/>
    <m/>
    <m/>
    <m/>
    <m/>
    <m/>
    <m/>
    <s v="FDM MOVE5000"/>
    <s v="PIN PAD"/>
    <s v="STUCK TRANSACTION"/>
    <s v="COMPLETE"/>
    <s v="4 - SIGNIFICANT"/>
    <s v="ASSIGNED"/>
    <s v="44/73-109 BELMORE RD"/>
    <s v="ROYAL RANDWICK SHOPPING CENTRE"/>
    <s v="RANDWICK"/>
    <s v="Fri 22/11/2019 18:24"/>
    <s v="Fri 22/11/2019 13:42"/>
    <s v="Fri 22/11/2019 17:45"/>
    <x v="399"/>
    <m/>
    <m/>
    <m/>
    <m/>
    <m/>
    <s v="EMAIL"/>
    <s v="SERVICEDESK@KEYCORP.NET"/>
    <s v="LUKE"/>
    <b v="0"/>
    <m/>
    <s v="METRO"/>
    <m/>
    <m/>
    <n v="-33.915150199999999"/>
    <n v="151.24091340000001"/>
    <m/>
    <s v="MOVE5000"/>
    <n v="0"/>
    <n v="0"/>
  </r>
  <r>
    <s v="20191117334"/>
    <x v="0"/>
    <s v="50629532"/>
    <s v="01"/>
    <s v="42298585415057"/>
    <s v="50629532"/>
    <x v="126"/>
    <x v="0"/>
    <b v="0"/>
    <s v="MUFFIN BREAK SUNSHINE PLAZA"/>
    <s v="4558"/>
    <x v="307"/>
    <m/>
    <s v="0416264913"/>
    <s v="F6"/>
    <m/>
    <m/>
    <m/>
    <n v="8005"/>
    <n v="320"/>
    <n v="8005"/>
    <n v="8005"/>
    <s v="Friday "/>
    <m/>
    <s v="INSTALLED MOVE5000INT 04/04/2018 JOB[2880348]"/>
    <m/>
    <b v="0"/>
    <m/>
    <s v="NEW"/>
    <s v="QLD"/>
    <m/>
    <d v="2019-11-22T13:43:22"/>
    <d v="2019-11-22T13:43:08"/>
    <d v="2019-11-22T13:48:05"/>
    <d v="2019-11-23T13:45:00"/>
    <n v="-60"/>
    <m/>
    <m/>
    <m/>
    <m/>
    <m/>
    <m/>
    <m/>
    <m/>
    <m/>
    <m/>
    <d v="2019-11-22T13:48:28"/>
    <m/>
    <b v="0"/>
    <b v="1"/>
    <m/>
    <b v="1"/>
    <m/>
    <m/>
    <m/>
    <b v="1"/>
    <m/>
    <b v="1"/>
    <m/>
    <b v="1"/>
    <b v="1"/>
    <m/>
    <m/>
    <n v="420"/>
    <n v="1555"/>
    <n v="5370"/>
    <n v="1"/>
    <n v="4"/>
    <n v="2"/>
    <n v="3"/>
    <b v="1"/>
    <m/>
    <m/>
    <m/>
    <m/>
    <m/>
    <m/>
    <m/>
    <m/>
    <m/>
    <m/>
    <m/>
    <m/>
    <m/>
    <m/>
    <m/>
    <m/>
    <s v="FDM MOVE5000INT"/>
    <s v="PIN PAD"/>
    <s v="STUCK TRANSACTION"/>
    <s v="COMPLETE"/>
    <s v="4 - SIGNIFICANT"/>
    <s v="ASSIGNED"/>
    <s v="SHOP GD/115 SUNSHINE PLAZA MAROOCHYDORE RD"/>
    <s v=" "/>
    <s v="MAROOCHYDORE"/>
    <s v="Fri 22/11/2019 18:24"/>
    <s v="Fri 22/11/2019 13:43"/>
    <s v="Sat 23/11/2019 13:45"/>
    <x v="398"/>
    <m/>
    <m/>
    <m/>
    <m/>
    <m/>
    <s v="EMAIL"/>
    <s v="SERVICEDESK@KEYCORP.NET"/>
    <s v="LUKE"/>
    <b v="0"/>
    <m/>
    <s v="PROVINCIAL"/>
    <m/>
    <m/>
    <n v="-26.655080999999999"/>
    <n v="153.08838800000001"/>
    <s v="&lt;21/&gt;&lt;83/&gt;&lt;38/&gt;&lt;71/&gt;&lt;40/&gt;&lt;41/&gt;&lt;68/&gt;&lt;46/&gt;&lt;72/&gt;&lt;73/&gt;&lt;74/&gt;&lt;75/&gt;&lt;76/&gt;&lt;77/&gt;&lt;58/&gt;&lt;59/&gt;&lt;60/&gt;&lt;61/&gt;&lt;62/&gt;&lt;63/&gt;&lt;64/&gt;&lt;65/&gt;&lt;66/&gt;&lt;131&gt;SERIAL&lt;/131&gt;&lt;132&gt;PC-Eftpos&lt;/132&gt;"/>
    <s v="MOVE5000INT"/>
    <n v="0"/>
    <n v="0"/>
  </r>
  <r>
    <s v="20191117337"/>
    <x v="0"/>
    <s v="25615400"/>
    <s v="01"/>
    <s v="42298585490134"/>
    <s v="25615400"/>
    <x v="127"/>
    <x v="0"/>
    <b v="0"/>
    <s v="METRO PETROLEUM BLACKTOWN STH"/>
    <s v="2148"/>
    <x v="308"/>
    <m/>
    <s v="0430430873"/>
    <s v="F6"/>
    <m/>
    <m/>
    <m/>
    <n v="8009"/>
    <n v="320"/>
    <n v="8009"/>
    <n v="8003"/>
    <s v="Friday "/>
    <m/>
    <s v="INSTALLED MOVE5000INT 21/11/2019 JOB[3234451]"/>
    <m/>
    <b v="0"/>
    <m/>
    <s v="NEW"/>
    <s v="NSW"/>
    <m/>
    <d v="2019-11-22T13:44:00"/>
    <d v="2019-11-22T13:43:49"/>
    <d v="2019-11-22T13:50:31"/>
    <d v="2019-11-22T17:45:00"/>
    <n v="0"/>
    <m/>
    <m/>
    <m/>
    <m/>
    <m/>
    <m/>
    <m/>
    <m/>
    <m/>
    <m/>
    <d v="2019-11-22T15:43:36"/>
    <m/>
    <b v="0"/>
    <b v="1"/>
    <m/>
    <b v="1"/>
    <m/>
    <m/>
    <m/>
    <b v="1"/>
    <m/>
    <b v="1"/>
    <m/>
    <b v="1"/>
    <b v="1"/>
    <m/>
    <m/>
    <n v="420"/>
    <n v="1771"/>
    <n v="4867"/>
    <n v="1"/>
    <n v="4"/>
    <n v="2"/>
    <n v="1"/>
    <b v="1"/>
    <m/>
    <m/>
    <m/>
    <m/>
    <m/>
    <m/>
    <m/>
    <m/>
    <m/>
    <m/>
    <m/>
    <m/>
    <m/>
    <m/>
    <m/>
    <m/>
    <s v="FDM MOVE5000INT"/>
    <s v="COMMUNICATION"/>
    <s v="PC EFTPOS - OUTAGE"/>
    <s v="COMPLETE"/>
    <s v="4 - SIGNIFICANT"/>
    <s v="ASSIGNED"/>
    <s v="148 SUNNYHOLT RD"/>
    <s v=" "/>
    <s v="BLACKTOWN"/>
    <s v="Fri 22/11/2019 18:24"/>
    <s v="Fri 22/11/2019 13:43"/>
    <s v="Fri 22/11/2019 17:45"/>
    <x v="399"/>
    <m/>
    <m/>
    <m/>
    <m/>
    <m/>
    <s v="EMAIL"/>
    <s v="SERVICEDESK@KEYCORP.NET"/>
    <s v="LUKE"/>
    <b v="0"/>
    <m/>
    <s v="METRO"/>
    <m/>
    <m/>
    <n v="-33.752837700000001"/>
    <n v="150.91489490000001"/>
    <s v="&lt;21/&gt;&lt;83/&gt;&lt;130/&gt;&lt;38/&gt;&lt;71/&gt;&lt;40/&gt;&lt;41/&gt;&lt;68/&gt;&lt;46/&gt;&lt;72/&gt;&lt;73/&gt;&lt;74/&gt;&lt;75/&gt;&lt;76/&gt;&lt;77/&gt;&lt;58/&gt;&lt;59/&gt;&lt;60/&gt;&lt;61/&gt;&lt;62/&gt;&lt;63/&gt;&lt;64/&gt;&lt;65/&gt;&lt;66/&gt;"/>
    <s v="MOVE5000INT"/>
    <n v="0"/>
    <n v="0"/>
  </r>
  <r>
    <s v="20191117338"/>
    <x v="1"/>
    <s v="25438701"/>
    <s v="01"/>
    <s v="42298585438448"/>
    <s v="25438701"/>
    <x v="2"/>
    <x v="0"/>
    <b v="0"/>
    <s v="TASS GROUP PTY LTD"/>
    <s v="3051"/>
    <x v="302"/>
    <m/>
    <s v="0414437181"/>
    <s v="F5"/>
    <m/>
    <m/>
    <m/>
    <n v="8011"/>
    <n v="320"/>
    <n v="8004"/>
    <n v="8004"/>
    <s v="Friday "/>
    <m/>
    <s v="INSTALLED MOVE5000 16/02/2019 JOB[3068036]"/>
    <s v="20191117297"/>
    <b v="0"/>
    <m/>
    <s v="NEW"/>
    <s v="VIC"/>
    <m/>
    <d v="2019-11-22T13:34:34"/>
    <d v="2019-11-22T13:43:51"/>
    <d v="2019-11-22T16:09:41"/>
    <m/>
    <m/>
    <m/>
    <m/>
    <m/>
    <m/>
    <m/>
    <m/>
    <m/>
    <m/>
    <m/>
    <m/>
    <d v="2019-11-22T16:11:30"/>
    <m/>
    <b v="0"/>
    <b v="1"/>
    <m/>
    <b v="1"/>
    <m/>
    <m/>
    <m/>
    <b v="1"/>
    <m/>
    <b v="1"/>
    <m/>
    <b v="1"/>
    <b v="1"/>
    <m/>
    <m/>
    <n v="419"/>
    <n v="1555"/>
    <n v="5370"/>
    <n v="1"/>
    <n v="4"/>
    <n v="2"/>
    <n v="1"/>
    <b v="1"/>
    <m/>
    <m/>
    <m/>
    <m/>
    <m/>
    <m/>
    <m/>
    <m/>
    <m/>
    <m/>
    <m/>
    <m/>
    <m/>
    <m/>
    <m/>
    <m/>
    <s v="FDM MOVE5000"/>
    <s v="PIN PAD"/>
    <s v="STUCK TRANSACTION"/>
    <s v="COMPLETE"/>
    <s v="4 - SIGNIFICANT"/>
    <s v="ASSIGNED"/>
    <s v="56 COURTNEY ST"/>
    <s v=" "/>
    <s v="NORTH MELBOURNE"/>
    <s v="Fri 22/11/2019 18:24"/>
    <s v="Fri 22/11/2019 13:43"/>
    <m/>
    <x v="14"/>
    <m/>
    <m/>
    <m/>
    <m/>
    <m/>
    <s v="EMAIL"/>
    <s v="SERVICEDESK@KEYCORP.NET"/>
    <s v="LUKE"/>
    <b v="0"/>
    <m/>
    <s v="METRO"/>
    <m/>
    <m/>
    <n v="-37.800889400000003"/>
    <n v="144.95305289999999"/>
    <s v="&lt;21&gt;&lt;/21&gt;&lt;83&gt;&lt;/83&gt;"/>
    <s v="MOVE5000"/>
    <n v="0"/>
    <n v="0"/>
  </r>
  <r>
    <s v="20191117339"/>
    <x v="0"/>
    <s v="25454100"/>
    <s v="01"/>
    <s v="000381483"/>
    <s v="25454100"/>
    <x v="2"/>
    <x v="0"/>
    <b v="0"/>
    <s v="KIPPA RING MOTEL"/>
    <s v="4021"/>
    <x v="309"/>
    <m/>
    <s v="0732833969"/>
    <s v="F5"/>
    <m/>
    <m/>
    <m/>
    <n v="8011"/>
    <n v="320"/>
    <n v="8011"/>
    <n v="8011"/>
    <s v="Friday "/>
    <m/>
    <s v="INSTALLED MOVE5000 08/03/2019 JOB[3078059]"/>
    <m/>
    <b v="0"/>
    <m/>
    <s v="NEW"/>
    <s v="QLD"/>
    <m/>
    <d v="2019-11-22T13:44:46"/>
    <d v="2019-11-22T13:43:53"/>
    <d v="2019-11-22T13:50:11"/>
    <d v="2019-11-22T17:45:00"/>
    <n v="-60"/>
    <m/>
    <m/>
    <m/>
    <m/>
    <m/>
    <m/>
    <m/>
    <m/>
    <m/>
    <m/>
    <d v="2019-11-22T13:50:34"/>
    <m/>
    <b v="0"/>
    <b v="1"/>
    <m/>
    <b v="1"/>
    <m/>
    <m/>
    <m/>
    <b v="1"/>
    <m/>
    <b v="1"/>
    <m/>
    <b v="1"/>
    <b v="1"/>
    <m/>
    <m/>
    <n v="419"/>
    <n v="1250"/>
    <n v="4397"/>
    <n v="1"/>
    <n v="4"/>
    <n v="2"/>
    <n v="1"/>
    <b v="1"/>
    <m/>
    <m/>
    <m/>
    <m/>
    <m/>
    <m/>
    <m/>
    <m/>
    <m/>
    <m/>
    <m/>
    <m/>
    <m/>
    <m/>
    <m/>
    <m/>
    <s v="FDM MOVE5000"/>
    <s v="HOW DO I"/>
    <s v="POS ENQUIRY"/>
    <s v="COMPLETE"/>
    <s v="4 - SIGNIFICANT"/>
    <s v="ASSIGNED"/>
    <s v="418 ELIZABETH ST"/>
    <s v=" "/>
    <s v="KIPPA-RING"/>
    <s v="Fri 22/11/2019 18:24"/>
    <s v="Fri 22/11/2019 13:43"/>
    <s v="Fri 22/11/2019 17:45"/>
    <x v="386"/>
    <m/>
    <m/>
    <m/>
    <m/>
    <m/>
    <s v="EMAIL"/>
    <s v="SERVICEDESK@KEYCORP.NET"/>
    <s v="LUKE"/>
    <b v="0"/>
    <m/>
    <s v="METRO"/>
    <m/>
    <m/>
    <n v="-27.227271999999999"/>
    <n v="153.08542700000001"/>
    <s v="&lt;21&gt;&lt;/21&gt;&lt;83&gt;&lt;/83&gt;"/>
    <s v="MOVE5000"/>
    <n v="0"/>
    <n v="0"/>
  </r>
  <r>
    <s v="20191117342"/>
    <x v="0"/>
    <s v="50637350"/>
    <s v="01"/>
    <s v="42298585483261"/>
    <s v="50637350"/>
    <x v="104"/>
    <x v="0"/>
    <b v="0"/>
    <s v="GIVV TECHNOLOGIES LTD"/>
    <s v="3148"/>
    <x v="310"/>
    <m/>
    <s v="0427927174"/>
    <s v="F5"/>
    <m/>
    <m/>
    <m/>
    <n v="8001"/>
    <n v="320"/>
    <n v="8001"/>
    <n v="8001"/>
    <s v="Friday 08:30-17:00"/>
    <m/>
    <s v="INSTALLED MOVE5000 13/09/2019 JOB[3187489]"/>
    <m/>
    <b v="0"/>
    <m/>
    <s v="NEW"/>
    <s v="VIC"/>
    <m/>
    <d v="2019-11-22T13:45:01"/>
    <d v="2019-11-22T13:44:47"/>
    <d v="2019-11-22T14:00:45"/>
    <d v="2019-11-23T09:15:00"/>
    <n v="0"/>
    <m/>
    <m/>
    <m/>
    <m/>
    <m/>
    <m/>
    <m/>
    <m/>
    <m/>
    <m/>
    <d v="2019-11-22T14:01:33"/>
    <m/>
    <b v="0"/>
    <b v="1"/>
    <m/>
    <b v="1"/>
    <m/>
    <m/>
    <m/>
    <b v="1"/>
    <m/>
    <b v="1"/>
    <m/>
    <b v="1"/>
    <b v="1"/>
    <m/>
    <m/>
    <n v="419"/>
    <n v="1555"/>
    <n v="5370"/>
    <n v="1"/>
    <n v="4"/>
    <n v="2"/>
    <n v="1"/>
    <b v="1"/>
    <m/>
    <m/>
    <m/>
    <m/>
    <m/>
    <m/>
    <m/>
    <m/>
    <m/>
    <m/>
    <m/>
    <m/>
    <m/>
    <m/>
    <m/>
    <m/>
    <s v="FDM MOVE5000"/>
    <s v="PIN PAD"/>
    <s v="STUCK TRANSACTION"/>
    <s v="COMPLETE"/>
    <s v="4 - SIGNIFICANT"/>
    <s v="ASSIGNED"/>
    <s v="LEVEL 2, CENTRAL TOWER, 1341 DANDENONG RD"/>
    <s v=" "/>
    <s v="CHADSTONE"/>
    <s v="Fri 22/11/2019 18:24"/>
    <s v="Fri 22/11/2019 13:44"/>
    <s v="Sat 23/11/2019 09:15"/>
    <x v="372"/>
    <m/>
    <m/>
    <m/>
    <m/>
    <m/>
    <s v="EMAIL"/>
    <s v="SERVICEDESK@KEYCORP.NET"/>
    <s v="LUKE"/>
    <b v="0"/>
    <m/>
    <s v="METRO"/>
    <m/>
    <m/>
    <n v="-37.8868011"/>
    <n v="145.08547799999999"/>
    <s v="&lt;21&gt;&lt;/21&gt;&lt;83&gt;&lt;/83&gt;&lt;130&gt;&lt;/130&gt;"/>
    <s v="MOVE5000"/>
    <n v="0"/>
    <n v="0"/>
  </r>
  <r>
    <s v="20191117345"/>
    <x v="0"/>
    <s v="99400"/>
    <s v="01"/>
    <s v="DEFAULT"/>
    <s v="99400"/>
    <x v="2"/>
    <x v="0"/>
    <b v="0"/>
    <s v="INGENICO INTERNATIONAL "/>
    <s v="2085"/>
    <x v="3"/>
    <m/>
    <s v="02 9997 0930"/>
    <s v="FD"/>
    <m/>
    <m/>
    <m/>
    <n v="8004"/>
    <n v="320"/>
    <n v="8003"/>
    <n v="8003"/>
    <s v="Friday 09:00-17:30"/>
    <m/>
    <s v="INSTALLED VX570 08/08/2009 JOB[1043076]"/>
    <m/>
    <b v="0"/>
    <m/>
    <s v="NEW"/>
    <s v="NSW"/>
    <m/>
    <d v="2019-11-22T13:47:35"/>
    <d v="2019-11-22T13:45:53"/>
    <d v="2019-11-22T15:41:19"/>
    <d v="2019-11-23T09:15:00"/>
    <n v="0"/>
    <m/>
    <m/>
    <m/>
    <m/>
    <m/>
    <m/>
    <m/>
    <m/>
    <m/>
    <m/>
    <d v="2019-11-22T15:42:05"/>
    <m/>
    <b v="0"/>
    <b v="1"/>
    <m/>
    <b v="1"/>
    <m/>
    <m/>
    <m/>
    <b v="1"/>
    <m/>
    <b v="1"/>
    <m/>
    <b v="1"/>
    <b v="1"/>
    <m/>
    <m/>
    <n v="212"/>
    <n v="1900"/>
    <n v="5454"/>
    <n v="2"/>
    <n v="4"/>
    <n v="2"/>
    <n v="1"/>
    <b v="1"/>
    <m/>
    <m/>
    <m/>
    <m/>
    <m/>
    <m/>
    <m/>
    <m/>
    <m/>
    <m/>
    <m/>
    <m/>
    <m/>
    <m/>
    <n v="5"/>
    <m/>
    <s v="VX570"/>
    <s v="BOQ MERCHANT"/>
    <s v="BOQ MERCHANT"/>
    <s v="FAILED"/>
    <s v="4 - SIGNIFICANT"/>
    <s v="ASSIGNED"/>
    <s v="SUITE 1/3 MINNA CLOSE "/>
    <m/>
    <s v="BELROSE "/>
    <s v="Fri 22/11/2019 18:24"/>
    <s v="Fri 22/11/2019 13:45"/>
    <s v="Sat 23/11/2019 09:15"/>
    <x v="372"/>
    <m/>
    <m/>
    <m/>
    <m/>
    <m/>
    <s v="EMAIL"/>
    <s v="SERVICEDESK@KEYCORP.NET"/>
    <s v="LUKE"/>
    <b v="0"/>
    <m/>
    <s v="METRO"/>
    <m/>
    <m/>
    <n v="-33.703378299999997"/>
    <n v="151.2086505"/>
    <s v="&lt;21&gt;&lt;/21&gt;&lt;83&gt;&lt;/83&gt;&lt;130&gt;&lt;/130&gt;"/>
    <s v="MISC"/>
    <n v="0"/>
    <n v="0"/>
  </r>
  <r>
    <s v="20191117350"/>
    <x v="0"/>
    <s v="50633871"/>
    <s v="01"/>
    <s v="42298585453272"/>
    <s v="50633871"/>
    <x v="128"/>
    <x v="0"/>
    <b v="0"/>
    <s v="EAST COAST TYRE AND AUTO"/>
    <s v="4215"/>
    <x v="311"/>
    <m/>
    <s v="0410896630"/>
    <s v="F5"/>
    <m/>
    <m/>
    <m/>
    <n v="8007"/>
    <n v="320"/>
    <n v="8007"/>
    <n v="8003"/>
    <s v="Friday "/>
    <m/>
    <s v="INSTALLED MOVE5000 31/01/2019 JOB[3057727]"/>
    <m/>
    <b v="0"/>
    <m/>
    <s v="NEW"/>
    <s v="QLD"/>
    <m/>
    <d v="2019-11-22T13:47:55"/>
    <d v="2019-11-22T13:47:52"/>
    <d v="2019-11-22T13:58:46"/>
    <d v="2019-11-23T13:50:00"/>
    <n v="-60"/>
    <m/>
    <m/>
    <m/>
    <m/>
    <m/>
    <m/>
    <m/>
    <m/>
    <m/>
    <m/>
    <d v="2019-11-22T15:41:04"/>
    <m/>
    <b v="0"/>
    <b v="1"/>
    <m/>
    <b v="1"/>
    <m/>
    <m/>
    <m/>
    <b v="1"/>
    <m/>
    <b v="1"/>
    <m/>
    <b v="1"/>
    <b v="1"/>
    <m/>
    <m/>
    <n v="419"/>
    <n v="1250"/>
    <n v="4406"/>
    <n v="1"/>
    <n v="4"/>
    <n v="2"/>
    <n v="3"/>
    <b v="1"/>
    <m/>
    <m/>
    <m/>
    <m/>
    <m/>
    <m/>
    <m/>
    <m/>
    <m/>
    <m/>
    <m/>
    <m/>
    <m/>
    <m/>
    <m/>
    <m/>
    <s v="FDM MOVE5000"/>
    <s v="HOW DO I"/>
    <s v="TRANSFER TO CLIENT - ACCOUNT ENQUIRY"/>
    <s v="COMPLETE"/>
    <s v="4 - SIGNIFICANT"/>
    <s v="ASSIGNED"/>
    <s v="40 FERRY RD"/>
    <s v=" "/>
    <s v="SOUTHPORT"/>
    <s v="Fri 22/11/2019 18:24"/>
    <s v="Fri 22/11/2019 13:47"/>
    <s v="Sat 23/11/2019 13:50"/>
    <x v="304"/>
    <m/>
    <m/>
    <m/>
    <m/>
    <m/>
    <s v="EMAIL"/>
    <s v="SERVICEDESK@KEYCORP.NET"/>
    <s v="LUKE"/>
    <b v="0"/>
    <m/>
    <s v="PROVINCIAL"/>
    <m/>
    <m/>
    <n v="-27.975266999999999"/>
    <n v="153.41116149999999"/>
    <s v="&lt;21&gt;&lt;/21&gt;&lt;83&gt;&lt;/83&gt;"/>
    <s v="MOVE5000"/>
    <n v="0"/>
    <n v="0"/>
  </r>
  <r>
    <s v="20191117355"/>
    <x v="0"/>
    <s v="25571400"/>
    <s v="01"/>
    <s v="42298585477016"/>
    <s v="25571400"/>
    <x v="2"/>
    <x v="0"/>
    <b v="0"/>
    <s v="HENDOS POWER TOOLS"/>
    <s v="2539"/>
    <x v="312"/>
    <m/>
    <s v="0447054615"/>
    <s v="F6"/>
    <m/>
    <m/>
    <m/>
    <n v="8005"/>
    <n v="320"/>
    <n v="8005"/>
    <n v="8005"/>
    <s v="Friday "/>
    <m/>
    <s v="INSTALLED MOVE5000INT 27/08/2019 JOB[3167379]"/>
    <m/>
    <b v="0"/>
    <m/>
    <s v="NEW"/>
    <s v="NSW"/>
    <m/>
    <d v="2019-11-22T13:49:57"/>
    <d v="2019-11-22T13:49:29"/>
    <d v="2019-11-22T13:54:05"/>
    <d v="2019-11-25T13:50:00"/>
    <n v="0"/>
    <m/>
    <m/>
    <m/>
    <m/>
    <m/>
    <m/>
    <m/>
    <m/>
    <m/>
    <m/>
    <d v="2019-11-22T13:54:29"/>
    <m/>
    <b v="0"/>
    <b v="1"/>
    <m/>
    <b v="1"/>
    <m/>
    <m/>
    <m/>
    <b v="1"/>
    <m/>
    <b v="1"/>
    <m/>
    <b v="1"/>
    <b v="1"/>
    <m/>
    <m/>
    <n v="420"/>
    <n v="1555"/>
    <n v="5370"/>
    <n v="1"/>
    <n v="4"/>
    <n v="2"/>
    <n v="4"/>
    <b v="1"/>
    <m/>
    <m/>
    <m/>
    <m/>
    <m/>
    <m/>
    <m/>
    <m/>
    <m/>
    <m/>
    <m/>
    <m/>
    <m/>
    <m/>
    <m/>
    <m/>
    <s v="FDM MOVE5000INT"/>
    <s v="PIN PAD"/>
    <s v="STUCK TRANSACTION"/>
    <s v="COMPLETE"/>
    <s v="4 - SIGNIFICANT"/>
    <s v="ASSIGNED"/>
    <s v="211 PRINCES HWY"/>
    <s v=" "/>
    <s v="ULLADULLA"/>
    <s v="Fri 22/11/2019 18:24"/>
    <s v="Fri 22/11/2019 13:49"/>
    <s v="Mon 25/11/2019 13:50"/>
    <x v="400"/>
    <m/>
    <m/>
    <m/>
    <m/>
    <m/>
    <s v="EMAIL"/>
    <s v="SERVICEDESK@KEYCORP.NET"/>
    <s v="LUKE"/>
    <b v="0"/>
    <m/>
    <s v="REMOTE"/>
    <m/>
    <m/>
    <n v="-35.367140200000001"/>
    <n v="150.469831"/>
    <s v="&lt;21/&gt;&lt;83/&gt;&lt;130&gt;NBC24&lt;/130&gt;&lt;38/&gt;&lt;71/&gt;&lt;40/&gt;&lt;41/&gt;&lt;68/&gt;&lt;46/&gt;&lt;72/&gt;&lt;73/&gt;&lt;74/&gt;&lt;75/&gt;&lt;76/&gt;&lt;77/&gt;&lt;58/&gt;&lt;59/&gt;&lt;60/&gt;&lt;61/&gt;&lt;62/&gt;&lt;63/&gt;&lt;64/&gt;&lt;65/&gt;&lt;66/&gt;&lt;131&gt;USB&lt;/131&gt;&lt;132&gt;PC-Eftpos&lt;/132&gt;"/>
    <s v="MOVE5000INT"/>
    <n v="0"/>
    <n v="0"/>
  </r>
  <r>
    <s v="20191117361"/>
    <x v="0"/>
    <s v="50637574"/>
    <s v="01"/>
    <s v="42298585485084"/>
    <s v="50637574"/>
    <x v="123"/>
    <x v="0"/>
    <b v="0"/>
    <s v="AUSSIE FASHION"/>
    <s v="3030"/>
    <x v="294"/>
    <m/>
    <s v="0411466818"/>
    <s v="F5"/>
    <m/>
    <m/>
    <m/>
    <n v="8011"/>
    <n v="320"/>
    <n v="8011"/>
    <n v="8011"/>
    <s v="Friday "/>
    <m/>
    <s v="INSTALLED MOVE5000 30/09/2019 JOB[3199392]"/>
    <m/>
    <b v="0"/>
    <m/>
    <s v="NEW"/>
    <s v="VIC"/>
    <m/>
    <d v="2019-11-22T13:52:44"/>
    <d v="2019-11-22T13:50:37"/>
    <d v="2019-11-22T13:57:54"/>
    <d v="2019-11-22T17:50:00"/>
    <n v="0"/>
    <m/>
    <m/>
    <m/>
    <m/>
    <m/>
    <m/>
    <m/>
    <m/>
    <m/>
    <m/>
    <d v="2019-11-22T13:59:46"/>
    <m/>
    <b v="0"/>
    <b v="1"/>
    <m/>
    <b v="1"/>
    <m/>
    <m/>
    <m/>
    <b v="1"/>
    <m/>
    <b v="1"/>
    <m/>
    <b v="1"/>
    <b v="1"/>
    <m/>
    <m/>
    <n v="419"/>
    <n v="1555"/>
    <n v="5370"/>
    <n v="1"/>
    <n v="4"/>
    <n v="2"/>
    <n v="1"/>
    <b v="1"/>
    <m/>
    <m/>
    <m/>
    <m/>
    <m/>
    <m/>
    <m/>
    <m/>
    <m/>
    <m/>
    <m/>
    <m/>
    <m/>
    <m/>
    <m/>
    <m/>
    <s v="FDM MOVE5000"/>
    <s v="PIN PAD"/>
    <s v="STUCK TRANSACTION"/>
    <s v="COMPLETE"/>
    <s v="4 - SIGNIFICANT"/>
    <s v="ASSIGNED"/>
    <s v="11 STATION PL"/>
    <s v=" "/>
    <s v="WERRIBEE"/>
    <s v="Fri 22/11/2019 18:24"/>
    <s v="Fri 22/11/2019 13:50"/>
    <s v="Fri 22/11/2019 17:50"/>
    <x v="401"/>
    <m/>
    <m/>
    <m/>
    <m/>
    <m/>
    <s v="EMAIL"/>
    <s v="SERVICEDESK@KEYCORP.NET"/>
    <s v="LUKE"/>
    <b v="0"/>
    <m/>
    <s v="METRO"/>
    <m/>
    <m/>
    <n v="-37.900401700000003"/>
    <n v="144.66115859999999"/>
    <s v="&lt;21&gt;&lt;/21&gt;&lt;83&gt;&lt;/83&gt;&lt;130&gt;&lt;/130&gt;"/>
    <s v="MOVE5000"/>
    <n v="0"/>
    <n v="0"/>
  </r>
  <r>
    <s v="20191117362"/>
    <x v="0"/>
    <s v="50637574"/>
    <s v="01"/>
    <s v="42298585485084"/>
    <s v="50637574"/>
    <x v="123"/>
    <x v="0"/>
    <b v="0"/>
    <s v="AUSSIE FASHION"/>
    <s v="3030"/>
    <x v="294"/>
    <m/>
    <s v="0411466818"/>
    <s v="F5"/>
    <m/>
    <m/>
    <m/>
    <n v="8004"/>
    <n v="320"/>
    <n v="8004"/>
    <n v="8004"/>
    <s v="Friday "/>
    <m/>
    <s v="INSTALLED MOVE5000 30/09/2019 JOB[3199392]"/>
    <m/>
    <b v="0"/>
    <m/>
    <s v="NEW"/>
    <s v="VIC"/>
    <m/>
    <d v="2019-11-22T13:51:03"/>
    <d v="2019-11-22T13:50:53"/>
    <d v="2019-11-22T13:54:30"/>
    <d v="2019-11-22T17:50:00"/>
    <n v="0"/>
    <m/>
    <m/>
    <m/>
    <m/>
    <m/>
    <m/>
    <m/>
    <m/>
    <m/>
    <m/>
    <d v="2019-11-22T13:55:02"/>
    <m/>
    <b v="0"/>
    <b v="1"/>
    <m/>
    <b v="1"/>
    <m/>
    <m/>
    <m/>
    <b v="1"/>
    <m/>
    <b v="1"/>
    <m/>
    <b v="1"/>
    <b v="1"/>
    <m/>
    <m/>
    <n v="419"/>
    <n v="1897"/>
    <n v="5442"/>
    <n v="1"/>
    <n v="4"/>
    <n v="2"/>
    <n v="1"/>
    <b v="1"/>
    <m/>
    <m/>
    <m/>
    <m/>
    <m/>
    <m/>
    <m/>
    <m/>
    <m/>
    <m/>
    <m/>
    <m/>
    <m/>
    <m/>
    <m/>
    <m/>
    <s v="FDM MOVE5000"/>
    <s v="PINPAD FROZEN"/>
    <s v="FROZEN ON PROCESSING"/>
    <s v="COMPLETE"/>
    <s v="4 - SIGNIFICANT"/>
    <s v="ASSIGNED"/>
    <s v="11 STATION PL"/>
    <s v=" "/>
    <s v="WERRIBEE"/>
    <s v="Fri 22/11/2019 18:24"/>
    <s v="Fri 22/11/2019 13:50"/>
    <s v="Fri 22/11/2019 17:50"/>
    <x v="401"/>
    <m/>
    <m/>
    <m/>
    <m/>
    <m/>
    <s v="EMAIL"/>
    <s v="SERVICEDESK@KEYCORP.NET"/>
    <s v="LUKE"/>
    <b v="0"/>
    <m/>
    <s v="METRO"/>
    <m/>
    <m/>
    <n v="-37.900401700000003"/>
    <n v="144.66115859999999"/>
    <s v="&lt;21&gt;&lt;/21&gt;&lt;83&gt;&lt;/83&gt;&lt;130&gt;&lt;/130&gt;"/>
    <s v="MOVE5000"/>
    <n v="0"/>
    <n v="0"/>
  </r>
  <r>
    <s v="20191117366"/>
    <x v="0"/>
    <s v="50637351"/>
    <s v="01"/>
    <s v="42298585483261"/>
    <s v="50637351"/>
    <x v="104"/>
    <x v="0"/>
    <b v="0"/>
    <s v="GIVV TECHNOLOGIES LTD"/>
    <s v="3148"/>
    <x v="310"/>
    <m/>
    <s v="0427927174"/>
    <s v="F5"/>
    <m/>
    <m/>
    <m/>
    <n v="8001"/>
    <n v="320"/>
    <n v="8001"/>
    <n v="8001"/>
    <s v="Friday 08:30-17:00"/>
    <m/>
    <s v="INSTALLED MOVE5000 13/09/2019 JOB[3187491]"/>
    <m/>
    <b v="0"/>
    <m/>
    <s v="NEW"/>
    <s v="VIC"/>
    <m/>
    <d v="2019-11-22T13:59:24"/>
    <d v="2019-11-22T13:52:32"/>
    <d v="2019-11-22T14:44:30"/>
    <d v="2019-11-23T09:25:00"/>
    <n v="0"/>
    <m/>
    <m/>
    <m/>
    <m/>
    <m/>
    <m/>
    <m/>
    <m/>
    <m/>
    <m/>
    <d v="2019-11-22T14:44:55"/>
    <m/>
    <b v="0"/>
    <b v="1"/>
    <m/>
    <b v="1"/>
    <m/>
    <m/>
    <m/>
    <b v="1"/>
    <m/>
    <b v="1"/>
    <m/>
    <b v="1"/>
    <b v="1"/>
    <m/>
    <m/>
    <n v="419"/>
    <n v="1555"/>
    <n v="5370"/>
    <n v="1"/>
    <n v="4"/>
    <n v="2"/>
    <n v="1"/>
    <b v="1"/>
    <m/>
    <m/>
    <m/>
    <m/>
    <m/>
    <m/>
    <m/>
    <m/>
    <m/>
    <m/>
    <m/>
    <m/>
    <m/>
    <m/>
    <m/>
    <m/>
    <s v="FDM MOVE5000"/>
    <s v="PIN PAD"/>
    <s v="STUCK TRANSACTION"/>
    <s v="COMPLETE"/>
    <s v="4 - SIGNIFICANT"/>
    <s v="ASSIGNED"/>
    <s v="LEVEL 2, CENTRAL TOWER, 1341 DANDENONG RD"/>
    <s v=" "/>
    <s v="CHADSTONE"/>
    <s v="Fri 22/11/2019 18:24"/>
    <s v="Fri 22/11/2019 13:52"/>
    <s v="Sat 23/11/2019 09:25"/>
    <x v="402"/>
    <m/>
    <m/>
    <m/>
    <m/>
    <m/>
    <s v="EMAIL"/>
    <s v="SERVICEDESK@KEYCORP.NET"/>
    <s v="LUKE"/>
    <b v="0"/>
    <m/>
    <s v="METRO"/>
    <m/>
    <m/>
    <n v="-37.8868011"/>
    <n v="145.08547799999999"/>
    <s v="&lt;21&gt;&lt;/21&gt;&lt;83&gt;&lt;/83&gt;&lt;130&gt;&lt;/130&gt;"/>
    <s v="MOVE5000"/>
    <n v="0"/>
    <n v="0"/>
  </r>
  <r>
    <s v="20191117372"/>
    <x v="1"/>
    <s v="50637788"/>
    <s v="01"/>
    <s v="42298585486421"/>
    <s v="50637788"/>
    <x v="45"/>
    <x v="0"/>
    <b v="0"/>
    <s v="PORT MELBOURNE PUBLIC"/>
    <s v="3207"/>
    <x v="313"/>
    <m/>
    <s v="0386444044"/>
    <s v="F5"/>
    <m/>
    <m/>
    <m/>
    <n v="8008"/>
    <n v="320"/>
    <n v="8008"/>
    <n v="8008"/>
    <s v="Friday "/>
    <m/>
    <s v="INSTALLED MOVE5000 23/10/2019 JOB[3207957]"/>
    <m/>
    <b v="0"/>
    <m/>
    <s v="NEW"/>
    <s v="VIC"/>
    <m/>
    <d v="2019-11-22T13:54:22"/>
    <d v="2019-11-22T13:54:11"/>
    <d v="2019-11-22T14:04:11"/>
    <d v="2019-11-22T17:55:00"/>
    <n v="0"/>
    <m/>
    <m/>
    <m/>
    <m/>
    <m/>
    <m/>
    <m/>
    <m/>
    <m/>
    <m/>
    <d v="2019-11-22T14:04:35"/>
    <m/>
    <b v="0"/>
    <b v="1"/>
    <m/>
    <b v="1"/>
    <m/>
    <m/>
    <m/>
    <b v="1"/>
    <m/>
    <b v="1"/>
    <m/>
    <b v="1"/>
    <b v="1"/>
    <m/>
    <m/>
    <n v="419"/>
    <n v="1555"/>
    <n v="5370"/>
    <n v="1"/>
    <n v="4"/>
    <n v="2"/>
    <n v="1"/>
    <b v="1"/>
    <m/>
    <m/>
    <m/>
    <m/>
    <m/>
    <m/>
    <m/>
    <m/>
    <m/>
    <m/>
    <m/>
    <m/>
    <m/>
    <m/>
    <m/>
    <m/>
    <s v="FDM MOVE5000"/>
    <s v="PIN PAD"/>
    <s v="STUCK TRANSACTION"/>
    <s v="COMPLETE"/>
    <s v="4 - SIGNIFICANT"/>
    <s v="ASSIGNED"/>
    <s v="89 BERTIE ST"/>
    <s v=" "/>
    <s v="PORT MELBOURNE"/>
    <s v="Fri 22/11/2019 18:24"/>
    <s v="Fri 22/11/2019 13:54"/>
    <s v="Fri 22/11/2019 17:55"/>
    <x v="403"/>
    <m/>
    <m/>
    <m/>
    <m/>
    <m/>
    <s v="EMAIL"/>
    <s v="SERVICEDESK@KEYCORP.NET"/>
    <s v="LUKE"/>
    <b v="0"/>
    <m/>
    <s v="METRO"/>
    <m/>
    <m/>
    <n v="-37.8291009"/>
    <n v="144.9363209"/>
    <s v="&lt;21&gt;&lt;/21&gt;&lt;83&gt;&lt;/83&gt;&lt;130&gt;&lt;/130&gt;"/>
    <s v="MOVE5000"/>
    <n v="0"/>
    <n v="0"/>
  </r>
  <r>
    <s v="20191117374"/>
    <x v="0"/>
    <s v="25338901"/>
    <s v="01"/>
    <s v="42298585407856"/>
    <s v="25338901"/>
    <x v="2"/>
    <x v="0"/>
    <b v="0"/>
    <s v="BACKYARD BURGER KITCHEN"/>
    <s v="2021"/>
    <x v="314"/>
    <m/>
    <s v="0431789580"/>
    <s v="F5"/>
    <m/>
    <m/>
    <m/>
    <n v="8009"/>
    <n v="320"/>
    <n v="8009"/>
    <n v="8003"/>
    <s v="Friday 08:30-17:30"/>
    <m/>
    <s v="INSTALLED MOVE5000 03/08/2018 JOB[2956681]"/>
    <m/>
    <b v="0"/>
    <m/>
    <s v="NEW"/>
    <s v="NSW"/>
    <m/>
    <d v="2019-11-22T13:55:09"/>
    <d v="2019-11-22T13:54:40"/>
    <d v="2019-11-22T13:57:54"/>
    <d v="2019-11-23T08:55:00"/>
    <n v="0"/>
    <m/>
    <m/>
    <m/>
    <m/>
    <m/>
    <m/>
    <m/>
    <m/>
    <m/>
    <m/>
    <d v="2019-11-22T15:38:21"/>
    <m/>
    <b v="0"/>
    <b v="1"/>
    <m/>
    <b v="1"/>
    <m/>
    <m/>
    <m/>
    <b v="1"/>
    <m/>
    <b v="1"/>
    <m/>
    <b v="1"/>
    <b v="1"/>
    <m/>
    <m/>
    <n v="419"/>
    <n v="1771"/>
    <n v="4867"/>
    <n v="1"/>
    <n v="4"/>
    <n v="2"/>
    <n v="1"/>
    <b v="1"/>
    <m/>
    <m/>
    <m/>
    <m/>
    <m/>
    <m/>
    <m/>
    <m/>
    <m/>
    <m/>
    <m/>
    <m/>
    <m/>
    <m/>
    <m/>
    <m/>
    <s v="FDM MOVE5000"/>
    <s v="COMMUNICATION"/>
    <s v="PC EFTPOS - OUTAGE"/>
    <s v="COMPLETE"/>
    <s v="4 - SIGNIFICANT"/>
    <s v="ASSIGNED"/>
    <s v="SHOP 4, BUILDING 220, ENTERTAINMENT QUARTER"/>
    <s v="116 LANG RD"/>
    <s v="MOORE PARK"/>
    <s v="Fri 22/11/2019 18:24"/>
    <s v="Fri 22/11/2019 13:54"/>
    <s v="Sat 23/11/2019 08:55"/>
    <x v="404"/>
    <m/>
    <m/>
    <m/>
    <m/>
    <m/>
    <s v="EMAIL"/>
    <s v="SERVICEDESK@KEYCORP.NET"/>
    <s v="LUKE"/>
    <b v="0"/>
    <m/>
    <s v="METRO"/>
    <m/>
    <m/>
    <n v="-33.895099500000001"/>
    <n v="151.2259109"/>
    <s v="&lt;21&gt;&lt;/21&gt;&lt;83&gt;&lt;/83&gt;"/>
    <s v="MOVE5000"/>
    <n v="0"/>
    <n v="0"/>
  </r>
  <r>
    <s v="20191117377"/>
    <x v="1"/>
    <s v="25561500"/>
    <s v="01"/>
    <s v="42298585407641"/>
    <s v="25561500"/>
    <x v="129"/>
    <x v="0"/>
    <b v="0"/>
    <s v="CHU MANCHU"/>
    <s v="3072"/>
    <x v="315"/>
    <m/>
    <s v="0411338759"/>
    <s v="F5"/>
    <m/>
    <m/>
    <m/>
    <n v="8003"/>
    <n v="320"/>
    <n v="8003"/>
    <n v="8003"/>
    <s v="Friday "/>
    <m/>
    <s v="UPGRADED TO MOVE5000 24/07/2019 JOB[3159199]"/>
    <m/>
    <b v="0"/>
    <m/>
    <s v="NEW"/>
    <s v="VIC"/>
    <m/>
    <d v="2019-11-22T13:55:54"/>
    <d v="2019-11-22T13:55:29"/>
    <d v="2019-11-22T13:59:24"/>
    <d v="2019-11-22T17:55:00"/>
    <n v="0"/>
    <m/>
    <m/>
    <m/>
    <m/>
    <m/>
    <m/>
    <m/>
    <m/>
    <m/>
    <m/>
    <d v="2019-11-22T14:00:22"/>
    <m/>
    <b v="0"/>
    <b v="1"/>
    <m/>
    <b v="1"/>
    <m/>
    <m/>
    <m/>
    <b v="1"/>
    <m/>
    <b v="1"/>
    <m/>
    <b v="1"/>
    <b v="1"/>
    <m/>
    <m/>
    <n v="419"/>
    <n v="1555"/>
    <n v="5370"/>
    <n v="1"/>
    <n v="4"/>
    <n v="2"/>
    <n v="1"/>
    <b v="1"/>
    <m/>
    <m/>
    <m/>
    <m/>
    <m/>
    <m/>
    <m/>
    <m/>
    <m/>
    <m/>
    <m/>
    <m/>
    <m/>
    <m/>
    <m/>
    <m/>
    <s v="FDM MOVE5000"/>
    <s v="PIN PAD"/>
    <s v="STUCK TRANSACTION"/>
    <s v="COMPLETE"/>
    <s v="4 - SIGNIFICANT"/>
    <s v="ASSIGNED"/>
    <s v="2 4 GILBERT RD"/>
    <s v=" "/>
    <s v="PRESTON"/>
    <s v="Fri 22/11/2019 18:24"/>
    <s v="Fri 22/11/2019 13:55"/>
    <s v="Fri 22/11/2019 17:55"/>
    <x v="403"/>
    <m/>
    <m/>
    <m/>
    <m/>
    <m/>
    <s v="EMAIL"/>
    <s v="SERVICEDESK@KEYCORP.NET"/>
    <s v="LUKE"/>
    <b v="0"/>
    <m/>
    <s v="METRO"/>
    <m/>
    <m/>
    <n v="-37.750874000000003"/>
    <n v="144.988317"/>
    <s v="&lt;21&gt;&lt;/21&gt;&lt;83&gt;&lt;/83&gt;&lt;130&gt;&lt;/130&gt;"/>
    <s v="MOVE5000"/>
    <n v="0"/>
    <n v="0"/>
  </r>
  <r>
    <s v="20191117384"/>
    <x v="0"/>
    <s v="50633269"/>
    <s v="01"/>
    <s v="42298585447191"/>
    <s v="50633269"/>
    <x v="130"/>
    <x v="0"/>
    <b v="0"/>
    <s v="HONG YUAN PTY LTD"/>
    <s v="3199"/>
    <x v="316"/>
    <m/>
    <s v="0404559282"/>
    <s v="F7"/>
    <m/>
    <m/>
    <m/>
    <n v="8005"/>
    <n v="320"/>
    <n v="8005"/>
    <n v="8005"/>
    <s v="Friday "/>
    <m/>
    <s v="INSTALLED MOVE5000 12/12/2018 JOB[3034203]"/>
    <m/>
    <b v="0"/>
    <m/>
    <s v="NEW"/>
    <s v="VIC"/>
    <m/>
    <d v="2019-11-22T13:56:27"/>
    <d v="2019-11-22T13:56:11"/>
    <d v="2019-11-22T14:03:27"/>
    <d v="2019-11-22T18:00:00"/>
    <n v="0"/>
    <m/>
    <m/>
    <m/>
    <m/>
    <m/>
    <m/>
    <m/>
    <m/>
    <m/>
    <m/>
    <d v="2019-11-22T14:04:06"/>
    <m/>
    <b v="0"/>
    <b v="1"/>
    <m/>
    <b v="1"/>
    <m/>
    <m/>
    <m/>
    <b v="1"/>
    <m/>
    <b v="1"/>
    <m/>
    <b v="1"/>
    <b v="1"/>
    <m/>
    <m/>
    <n v="441"/>
    <n v="1555"/>
    <n v="5370"/>
    <n v="1"/>
    <n v="4"/>
    <n v="2"/>
    <n v="1"/>
    <b v="1"/>
    <m/>
    <m/>
    <m/>
    <m/>
    <m/>
    <m/>
    <m/>
    <m/>
    <m/>
    <m/>
    <m/>
    <m/>
    <m/>
    <m/>
    <m/>
    <m/>
    <s v="FDM MOVE5000 POSGATE"/>
    <s v="PIN PAD"/>
    <s v="STUCK TRANSACTION"/>
    <s v="COMPLETE"/>
    <s v="4 - SIGNIFICANT"/>
    <s v="ASSIGNED"/>
    <s v="T045 BAYSIDE SHOPPING CENTRE 28 BEACH ST"/>
    <s v=" "/>
    <s v="FRANKSTON"/>
    <s v="Fri 22/11/2019 18:24"/>
    <s v="Fri 22/11/2019 13:56"/>
    <s v="Fri 22/11/2019 18:00"/>
    <x v="405"/>
    <m/>
    <m/>
    <m/>
    <m/>
    <m/>
    <s v="EMAIL"/>
    <s v="SERVICEDESK@KEYCORP.NET"/>
    <s v="LUKE"/>
    <b v="0"/>
    <m/>
    <s v="METRO"/>
    <m/>
    <m/>
    <n v="-38.1411382"/>
    <n v="145.12464779999999"/>
    <s v="&lt;21&gt;&lt;/21&gt;&lt;83&gt;&lt;/83&gt;"/>
    <s v="MOVE5000POS"/>
    <n v="0"/>
    <n v="0"/>
  </r>
  <r>
    <s v="20191117402"/>
    <x v="1"/>
    <s v="50638158"/>
    <s v="01"/>
    <s v="42298585489094"/>
    <s v="50638158"/>
    <x v="5"/>
    <x v="0"/>
    <b v="0"/>
    <s v="SHELTER41"/>
    <s v="2478"/>
    <x v="317"/>
    <m/>
    <s v="0420323545"/>
    <s v="F5"/>
    <m/>
    <m/>
    <m/>
    <n v="8009"/>
    <n v="320"/>
    <n v="8009"/>
    <n v="8004"/>
    <s v="Friday "/>
    <m/>
    <s v="INSTALLED MOVE5000 15/11/2019 JOB[3226394]"/>
    <m/>
    <b v="0"/>
    <m/>
    <s v="NEW"/>
    <s v="NSW"/>
    <m/>
    <d v="2019-11-22T14:00:48"/>
    <d v="2019-11-22T14:00:29"/>
    <d v="2019-11-22T14:06:39"/>
    <d v="2019-11-23T14:00:00"/>
    <n v="0"/>
    <m/>
    <m/>
    <m/>
    <m/>
    <m/>
    <m/>
    <m/>
    <m/>
    <m/>
    <m/>
    <d v="2019-11-22T15:15:36"/>
    <m/>
    <b v="0"/>
    <b v="1"/>
    <m/>
    <b v="1"/>
    <m/>
    <m/>
    <m/>
    <b v="1"/>
    <m/>
    <b v="1"/>
    <m/>
    <b v="1"/>
    <b v="1"/>
    <m/>
    <m/>
    <n v="419"/>
    <n v="1771"/>
    <n v="4867"/>
    <n v="1"/>
    <n v="4"/>
    <n v="2"/>
    <n v="2"/>
    <b v="1"/>
    <m/>
    <m/>
    <m/>
    <m/>
    <m/>
    <m/>
    <m/>
    <m/>
    <m/>
    <m/>
    <m/>
    <m/>
    <m/>
    <m/>
    <m/>
    <m/>
    <s v="FDM MOVE5000"/>
    <s v="COMMUNICATION"/>
    <s v="PC EFTPOS - OUTAGE"/>
    <s v="COMPLETE"/>
    <s v="4 - SIGNIFICANT"/>
    <s v="ASSIGNED"/>
    <s v="41 PACIFIC PDE"/>
    <s v=" "/>
    <s v="LENNOX HEAD"/>
    <s v="Fri 22/11/2019 18:24"/>
    <s v="Fri 22/11/2019 14:00"/>
    <s v="Sat 23/11/2019 14:00"/>
    <x v="406"/>
    <m/>
    <m/>
    <m/>
    <m/>
    <m/>
    <s v="EMAIL"/>
    <s v="SERVICEDESK@KEYCORP.NET"/>
    <s v="LUKE"/>
    <b v="0"/>
    <m/>
    <s v="COUNTRY"/>
    <m/>
    <m/>
    <n v="-28.789643999999999"/>
    <n v="153.593277"/>
    <s v="&lt;21&gt;&lt;/21&gt;&lt;83&gt;&lt;/83&gt;&lt;130&gt;&lt;/130&gt;"/>
    <s v="MOVE5000"/>
    <n v="0"/>
    <n v="0"/>
  </r>
  <r>
    <s v="20191117407"/>
    <x v="0"/>
    <s v="50630473"/>
    <s v="01"/>
    <s v="42298585422988"/>
    <s v="50630473"/>
    <x v="131"/>
    <x v="0"/>
    <b v="0"/>
    <s v="CLEVER DESIGNS"/>
    <s v="6163"/>
    <x v="318"/>
    <m/>
    <s v="0412229809"/>
    <s v="F5"/>
    <m/>
    <m/>
    <m/>
    <n v="8010"/>
    <n v="320"/>
    <n v="8010"/>
    <n v="8010"/>
    <s v="Friday "/>
    <m/>
    <s v="INSTALLED MOVE5000 07/06/2018 JOB[2920045]"/>
    <m/>
    <b v="0"/>
    <m/>
    <s v="NEW"/>
    <s v="WA"/>
    <m/>
    <d v="2019-11-22T14:01:04"/>
    <d v="2019-11-22T14:01:00"/>
    <d v="2019-11-22T14:14:23"/>
    <d v="2019-11-25T14:05:00"/>
    <n v="-180"/>
    <m/>
    <m/>
    <m/>
    <m/>
    <m/>
    <m/>
    <m/>
    <m/>
    <m/>
    <m/>
    <d v="2019-11-22T15:11:25"/>
    <m/>
    <b v="0"/>
    <b v="1"/>
    <m/>
    <b v="1"/>
    <m/>
    <m/>
    <m/>
    <b v="1"/>
    <m/>
    <b v="1"/>
    <m/>
    <b v="1"/>
    <b v="1"/>
    <m/>
    <m/>
    <n v="419"/>
    <n v="1771"/>
    <n v="4807"/>
    <n v="1"/>
    <n v="4"/>
    <n v="2"/>
    <n v="4"/>
    <b v="1"/>
    <m/>
    <m/>
    <m/>
    <m/>
    <m/>
    <m/>
    <m/>
    <m/>
    <m/>
    <m/>
    <m/>
    <m/>
    <m/>
    <m/>
    <m/>
    <m/>
    <s v="FDM MOVE5000"/>
    <s v="COMMUNICATION"/>
    <s v="BROADBAND - ERROR LOG ON REQUIRED"/>
    <s v="COMPLETE"/>
    <s v="4 - SIGNIFICANT"/>
    <s v="ASSIGNED"/>
    <s v="1 352 SOUTH ST"/>
    <s v=" "/>
    <s v="O'CONNOR"/>
    <s v="Fri 22/11/2019 18:24"/>
    <s v="Fri 22/11/2019 14:01"/>
    <s v="Mon 25/11/2019 14:05"/>
    <x v="377"/>
    <m/>
    <m/>
    <m/>
    <m/>
    <m/>
    <s v="EMAIL"/>
    <s v="SERVICEDESK@KEYCORP.NET"/>
    <s v="LUKE"/>
    <b v="0"/>
    <m/>
    <s v="REMOTE"/>
    <m/>
    <m/>
    <n v="-32.062904899999999"/>
    <n v="115.7861716"/>
    <s v="&lt;21&gt;&lt;/21&gt;&lt;83&gt;&lt;/83&gt;"/>
    <s v="MOVE5000"/>
    <n v="0"/>
    <n v="0"/>
  </r>
  <r>
    <s v="20191117418"/>
    <x v="1"/>
    <s v="50634550"/>
    <s v="01"/>
    <s v="42298585458578"/>
    <s v="50634550"/>
    <x v="5"/>
    <x v="0"/>
    <b v="0"/>
    <s v="KITCHEN IROHA"/>
    <s v="3070"/>
    <x v="319"/>
    <m/>
    <s v="0431419463"/>
    <s v="F5"/>
    <m/>
    <m/>
    <m/>
    <n v="8003"/>
    <n v="320"/>
    <n v="8003"/>
    <n v="8003"/>
    <s v="Friday "/>
    <m/>
    <s v="INSTALLED MOVE5000 22/03/2019 JOB[3080750]"/>
    <m/>
    <b v="0"/>
    <m/>
    <s v="NEW"/>
    <s v="VIC"/>
    <m/>
    <d v="2019-11-22T14:03:24"/>
    <d v="2019-11-22T14:03:00"/>
    <d v="2019-11-22T14:08:41"/>
    <d v="2019-11-23T08:05:00"/>
    <n v="0"/>
    <m/>
    <m/>
    <m/>
    <m/>
    <m/>
    <m/>
    <m/>
    <m/>
    <m/>
    <m/>
    <d v="2019-11-22T14:09:05"/>
    <m/>
    <b v="0"/>
    <b v="1"/>
    <m/>
    <b v="1"/>
    <m/>
    <m/>
    <m/>
    <b v="1"/>
    <m/>
    <b v="1"/>
    <m/>
    <b v="1"/>
    <b v="1"/>
    <m/>
    <m/>
    <n v="419"/>
    <n v="1555"/>
    <n v="5370"/>
    <n v="1"/>
    <n v="4"/>
    <n v="2"/>
    <n v="1"/>
    <b v="1"/>
    <m/>
    <m/>
    <m/>
    <m/>
    <m/>
    <m/>
    <m/>
    <m/>
    <m/>
    <m/>
    <m/>
    <m/>
    <m/>
    <m/>
    <m/>
    <m/>
    <s v="FDM MOVE5000"/>
    <s v="PIN PAD"/>
    <s v="STUCK TRANSACTION"/>
    <s v="COMPLETE"/>
    <s v="4 - SIGNIFICANT"/>
    <s v="ASSIGNED"/>
    <s v="487 HIGH ST"/>
    <s v=" "/>
    <s v="NORTHCOTE"/>
    <s v="Fri 22/11/2019 18:24"/>
    <s v="Fri 22/11/2019 14:03"/>
    <s v="Sat 23/11/2019 08:05"/>
    <x v="407"/>
    <m/>
    <m/>
    <m/>
    <m/>
    <m/>
    <s v="EMAIL"/>
    <s v="SERVICEDESK@KEYCORP.NET"/>
    <s v="LUKE"/>
    <b v="0"/>
    <m/>
    <s v="METRO"/>
    <m/>
    <m/>
    <n v="-37.765782999999999"/>
    <n v="144.999177"/>
    <s v="&lt;21&gt;&lt;/21&gt;&lt;83&gt;&lt;/83&gt;"/>
    <s v="MOVE5000"/>
    <n v="0"/>
    <n v="0"/>
  </r>
  <r>
    <s v="20191117422"/>
    <x v="1"/>
    <s v="50631175"/>
    <s v="01"/>
    <s v="42298585428464"/>
    <s v="50631175"/>
    <x v="132"/>
    <x v="0"/>
    <b v="0"/>
    <s v="SHYNIE PTY LTD"/>
    <s v="3192"/>
    <x v="320"/>
    <m/>
    <s v="0418563847"/>
    <s v="F5"/>
    <m/>
    <m/>
    <m/>
    <n v="8004"/>
    <n v="320"/>
    <n v="8004"/>
    <n v="8004"/>
    <s v="Friday "/>
    <m/>
    <s v="INSTALLED MOVE5000 24/07/2018 JOB[2950952]"/>
    <m/>
    <b v="0"/>
    <m/>
    <s v="NEW"/>
    <s v="VIC"/>
    <m/>
    <d v="2019-11-22T14:04:18"/>
    <d v="2019-11-22T14:04:07"/>
    <d v="2019-11-22T14:08:02"/>
    <d v="2019-11-23T08:05:00"/>
    <n v="0"/>
    <m/>
    <m/>
    <m/>
    <m/>
    <m/>
    <m/>
    <m/>
    <m/>
    <m/>
    <m/>
    <d v="2019-11-22T14:09:11"/>
    <m/>
    <b v="0"/>
    <b v="1"/>
    <m/>
    <b v="1"/>
    <m/>
    <m/>
    <m/>
    <b v="1"/>
    <m/>
    <b v="1"/>
    <m/>
    <b v="1"/>
    <b v="1"/>
    <m/>
    <m/>
    <n v="419"/>
    <n v="1897"/>
    <n v="5442"/>
    <n v="1"/>
    <n v="4"/>
    <n v="2"/>
    <n v="1"/>
    <b v="1"/>
    <m/>
    <m/>
    <m/>
    <m/>
    <m/>
    <m/>
    <m/>
    <m/>
    <m/>
    <m/>
    <m/>
    <m/>
    <m/>
    <m/>
    <m/>
    <m/>
    <s v="FDM MOVE5000"/>
    <s v="PINPAD FROZEN"/>
    <s v="FROZEN ON PROCESSING"/>
    <s v="COMPLETE"/>
    <s v="4 - SIGNIFICANT"/>
    <s v="ASSIGNED"/>
    <s v="SHOP 1025 1239 NEPEAN HWY"/>
    <s v=" "/>
    <s v="CHELTENHAM"/>
    <s v="Fri 22/11/2019 18:24"/>
    <s v="Fri 22/11/2019 14:04"/>
    <s v="Sat 23/11/2019 08:05"/>
    <x v="407"/>
    <m/>
    <m/>
    <m/>
    <m/>
    <m/>
    <s v="EMAIL"/>
    <s v="SERVICEDESK@KEYCORP.NET"/>
    <s v="LUKE"/>
    <b v="0"/>
    <m/>
    <s v="METRO"/>
    <m/>
    <m/>
    <n v="-37.957856499999998"/>
    <n v="145.0517256"/>
    <s v="&lt;21&gt;&lt;/21&gt;&lt;83&gt;&lt;/83&gt;"/>
    <s v="MOVE5000"/>
    <n v="0"/>
    <n v="0"/>
  </r>
  <r>
    <s v="20191117425"/>
    <x v="0"/>
    <s v="50636595"/>
    <s v="01"/>
    <s v="42298585477263"/>
    <s v="50636595"/>
    <x v="133"/>
    <x v="0"/>
    <b v="0"/>
    <s v="OK MANUIA ENTERPRISE PTY LTD"/>
    <s v="4301"/>
    <x v="321"/>
    <m/>
    <s v="0403683431"/>
    <s v="F5"/>
    <m/>
    <m/>
    <m/>
    <n v="8008"/>
    <n v="320"/>
    <n v="8008"/>
    <n v="8008"/>
    <s v="Friday "/>
    <m/>
    <s v="INSTALLED MOVE5000 15/08/2019 JOB[3156209]"/>
    <m/>
    <b v="0"/>
    <m/>
    <s v="NEW"/>
    <s v="QLD"/>
    <m/>
    <d v="2019-11-22T14:04:44"/>
    <d v="2019-11-22T14:04:36"/>
    <d v="2019-11-22T14:10:35"/>
    <d v="2019-11-22T18:05:00"/>
    <n v="-60"/>
    <m/>
    <m/>
    <m/>
    <m/>
    <m/>
    <m/>
    <m/>
    <m/>
    <m/>
    <m/>
    <d v="2019-11-22T14:10:57"/>
    <m/>
    <b v="0"/>
    <b v="1"/>
    <m/>
    <b v="1"/>
    <m/>
    <m/>
    <m/>
    <b v="1"/>
    <m/>
    <b v="1"/>
    <m/>
    <b v="1"/>
    <b v="1"/>
    <m/>
    <m/>
    <n v="419"/>
    <n v="1555"/>
    <n v="5370"/>
    <n v="1"/>
    <n v="4"/>
    <n v="2"/>
    <n v="1"/>
    <b v="1"/>
    <m/>
    <m/>
    <m/>
    <m/>
    <m/>
    <m/>
    <m/>
    <m/>
    <m/>
    <m/>
    <m/>
    <m/>
    <m/>
    <m/>
    <m/>
    <m/>
    <s v="FDM MOVE5000"/>
    <s v="PIN PAD"/>
    <s v="STUCK TRANSACTION"/>
    <s v="COMPLETE"/>
    <s v="4 - SIGNIFICANT"/>
    <s v="ASSIGNED"/>
    <s v="SHOP 18/183 KRUGER PDE"/>
    <s v=" "/>
    <s v="REDBANK PLAINS"/>
    <s v="Fri 22/11/2019 18:24"/>
    <s v="Fri 22/11/2019 14:04"/>
    <s v="Fri 22/11/2019 18:05"/>
    <x v="388"/>
    <m/>
    <m/>
    <m/>
    <m/>
    <m/>
    <s v="EMAIL"/>
    <s v="SERVICEDESK@KEYCORP.NET"/>
    <s v="LUKE"/>
    <b v="0"/>
    <m/>
    <s v="METRO"/>
    <m/>
    <m/>
    <n v="-27.628882900000001"/>
    <n v="152.87404839999999"/>
    <s v="&lt;21&gt;&lt;/21&gt;&lt;83&gt;&lt;/83&gt;&lt;130&gt;&lt;/130&gt;"/>
    <s v="MOVE5000"/>
    <n v="0"/>
    <n v="0"/>
  </r>
  <r>
    <s v="20191117426"/>
    <x v="1"/>
    <s v="50634059"/>
    <s v="01"/>
    <s v="42298585455129"/>
    <s v="50634059"/>
    <x v="134"/>
    <x v="0"/>
    <b v="0"/>
    <s v="FOOD CULTURE BULK AND WHOLEFOODS"/>
    <s v="2483"/>
    <x v="322"/>
    <m/>
    <s v="0422552730"/>
    <s v="F5"/>
    <m/>
    <m/>
    <m/>
    <n v="8006"/>
    <n v="320"/>
    <n v="8006"/>
    <n v="8006"/>
    <s v="Friday "/>
    <m/>
    <s v="INSTALLED MOVE5000 20/02/2019 JOB[3065160]"/>
    <m/>
    <b v="0"/>
    <m/>
    <s v="NEW"/>
    <s v="NSW"/>
    <m/>
    <d v="2019-11-22T14:05:16"/>
    <d v="2019-11-22T14:05:10"/>
    <d v="2019-11-22T14:13:50"/>
    <d v="2019-11-23T14:05:00"/>
    <n v="0"/>
    <m/>
    <m/>
    <m/>
    <m/>
    <m/>
    <m/>
    <m/>
    <m/>
    <m/>
    <m/>
    <d v="2019-11-22T14:14:28"/>
    <m/>
    <b v="0"/>
    <b v="1"/>
    <m/>
    <b v="1"/>
    <m/>
    <m/>
    <m/>
    <b v="1"/>
    <m/>
    <b v="1"/>
    <m/>
    <b v="1"/>
    <b v="1"/>
    <m/>
    <m/>
    <n v="419"/>
    <n v="1897"/>
    <n v="5442"/>
    <n v="1"/>
    <n v="4"/>
    <n v="2"/>
    <n v="2"/>
    <b v="1"/>
    <m/>
    <m/>
    <m/>
    <m/>
    <m/>
    <m/>
    <m/>
    <m/>
    <m/>
    <m/>
    <m/>
    <m/>
    <m/>
    <m/>
    <m/>
    <m/>
    <s v="FDM MOVE5000"/>
    <s v="PINPAD FROZEN"/>
    <s v="FROZEN ON PROCESSING"/>
    <s v="COMPLETE"/>
    <s v="4 - SIGNIFICANT"/>
    <s v="ASSIGNED"/>
    <s v="SHOP 22A 82 RAJAH RD"/>
    <s v=" "/>
    <s v="OCEAN SHORES"/>
    <s v="Fri 22/11/2019 18:24"/>
    <s v="Fri 22/11/2019 14:05"/>
    <s v="Sat 23/11/2019 14:05"/>
    <x v="408"/>
    <m/>
    <m/>
    <m/>
    <m/>
    <m/>
    <s v="EMAIL"/>
    <s v="SERVICEDESK@KEYCORP.NET"/>
    <s v="LUKE"/>
    <b v="0"/>
    <m/>
    <s v="COUNTRY"/>
    <m/>
    <m/>
    <n v="-28.5244611"/>
    <n v="153.54652490000001"/>
    <s v="&lt;21&gt;&lt;/21&gt;&lt;83&gt;&lt;/83&gt;"/>
    <s v="MOVE5000"/>
    <n v="0"/>
    <n v="0"/>
  </r>
  <r>
    <s v="20191117435"/>
    <x v="0"/>
    <s v="50635677"/>
    <s v="01"/>
    <s v="42298585468551"/>
    <s v="50635677"/>
    <x v="135"/>
    <x v="0"/>
    <b v="0"/>
    <s v="QUEENSLAND RADIOLOGY SPECIALISTS"/>
    <s v="4127"/>
    <x v="323"/>
    <m/>
    <s v="0455191067"/>
    <s v="F5"/>
    <m/>
    <m/>
    <m/>
    <n v="8011"/>
    <n v="320"/>
    <n v="8011"/>
    <n v="8011"/>
    <s v="Friday "/>
    <m/>
    <s v="INSTALLED MOVE5000 13/08/2019 JOB[3120624]"/>
    <m/>
    <b v="0"/>
    <m/>
    <s v="NEW"/>
    <s v="QLD"/>
    <m/>
    <d v="2019-11-22T14:07:44"/>
    <d v="2019-11-22T14:07:34"/>
    <d v="2019-11-22T14:15:57"/>
    <d v="2019-11-22T18:10:00"/>
    <n v="-60"/>
    <m/>
    <m/>
    <m/>
    <m/>
    <m/>
    <m/>
    <m/>
    <m/>
    <m/>
    <m/>
    <d v="2019-11-22T14:16:16"/>
    <m/>
    <b v="0"/>
    <b v="1"/>
    <m/>
    <b v="1"/>
    <m/>
    <m/>
    <m/>
    <b v="1"/>
    <m/>
    <b v="1"/>
    <m/>
    <b v="1"/>
    <b v="1"/>
    <m/>
    <m/>
    <n v="419"/>
    <n v="1555"/>
    <n v="5370"/>
    <n v="1"/>
    <n v="4"/>
    <n v="2"/>
    <n v="1"/>
    <b v="1"/>
    <m/>
    <m/>
    <m/>
    <m/>
    <m/>
    <m/>
    <m/>
    <m/>
    <m/>
    <m/>
    <m/>
    <m/>
    <m/>
    <m/>
    <m/>
    <m/>
    <s v="FDM MOVE5000"/>
    <s v="PIN PAD"/>
    <s v="STUCK TRANSACTION"/>
    <s v="COMPLETE"/>
    <s v="4 - SIGNIFICANT"/>
    <s v="ASSIGNED"/>
    <s v="SUITE 4 A 3  15 DENNIS RD PLAZA CHAMBERS"/>
    <s v=" "/>
    <s v="SPRINGWOOD"/>
    <s v="Fri 22/11/2019 18:24"/>
    <s v="Fri 22/11/2019 14:07"/>
    <s v="Fri 22/11/2019 18:10"/>
    <x v="390"/>
    <m/>
    <m/>
    <m/>
    <m/>
    <m/>
    <s v="EMAIL"/>
    <s v="SERVICEDESK@KEYCORP.NET"/>
    <s v="LUKE"/>
    <b v="0"/>
    <m/>
    <s v="METRO"/>
    <m/>
    <m/>
    <n v="-27.6213719"/>
    <n v="153.1291324"/>
    <s v="&lt;21&gt;&lt;/21&gt;&lt;83&gt;&lt;/83&gt;&lt;130&gt;&lt;/130&gt;"/>
    <s v="MOVE5000"/>
    <n v="0"/>
    <n v="0"/>
  </r>
  <r>
    <s v="20191117440"/>
    <x v="0"/>
    <s v="50630271"/>
    <s v="01"/>
    <s v="42298585421287"/>
    <s v="50630271"/>
    <x v="85"/>
    <x v="0"/>
    <b v="0"/>
    <s v="PHELAN'S BAKERY"/>
    <s v="4510"/>
    <x v="324"/>
    <m/>
    <s v="0438262253"/>
    <s v="F5"/>
    <m/>
    <m/>
    <m/>
    <n v="8005"/>
    <n v="320"/>
    <n v="8005"/>
    <n v="8005"/>
    <s v="Friday "/>
    <m/>
    <s v="INSTALLED MOVE5000 30/05/2018 JOB[2913030]"/>
    <m/>
    <b v="0"/>
    <m/>
    <s v="NEW"/>
    <s v="QLD"/>
    <m/>
    <d v="2019-11-22T14:13:27"/>
    <d v="2019-11-22T14:09:55"/>
    <d v="2019-11-22T14:19:19"/>
    <d v="2019-11-22T18:10:00"/>
    <n v="-60"/>
    <m/>
    <m/>
    <m/>
    <m/>
    <m/>
    <m/>
    <m/>
    <m/>
    <m/>
    <m/>
    <d v="2019-11-22T14:19:47"/>
    <m/>
    <b v="0"/>
    <b v="1"/>
    <m/>
    <b v="1"/>
    <m/>
    <m/>
    <m/>
    <b v="1"/>
    <m/>
    <b v="1"/>
    <m/>
    <b v="1"/>
    <b v="1"/>
    <m/>
    <m/>
    <n v="419"/>
    <n v="1555"/>
    <n v="5370"/>
    <n v="1"/>
    <n v="4"/>
    <n v="2"/>
    <n v="1"/>
    <b v="1"/>
    <m/>
    <m/>
    <m/>
    <m/>
    <m/>
    <m/>
    <m/>
    <m/>
    <m/>
    <m/>
    <m/>
    <m/>
    <m/>
    <m/>
    <m/>
    <m/>
    <s v="FDM MOVE5000"/>
    <s v="PIN PAD"/>
    <s v="STUCK TRANSACTION"/>
    <s v="COMPLETE"/>
    <s v="4 - SIGNIFICANT"/>
    <s v="ASSIGNED"/>
    <s v="SHOP 2 LOT 9 22 ROWE ST"/>
    <s v=" "/>
    <s v="CABOOLTURE"/>
    <s v="Fri 22/11/2019 18:24"/>
    <s v="Fri 22/11/2019 14:09"/>
    <s v="Fri 22/11/2019 18:10"/>
    <x v="390"/>
    <m/>
    <m/>
    <m/>
    <m/>
    <m/>
    <s v="EMAIL"/>
    <s v="SERVICEDESK@KEYCORP.NET"/>
    <s v="LUKE"/>
    <b v="0"/>
    <m/>
    <s v="METRO"/>
    <m/>
    <m/>
    <n v="-27.0787385"/>
    <n v="152.95439579999999"/>
    <s v="&lt;21&gt;&lt;/21&gt;&lt;83&gt;&lt;/83&gt;"/>
    <s v="MOVE5000"/>
    <n v="0"/>
    <n v="0"/>
  </r>
  <r>
    <s v="20191117442"/>
    <x v="1"/>
    <s v="50636792"/>
    <s v="01"/>
    <s v="42298585479111"/>
    <s v="50636792"/>
    <x v="5"/>
    <x v="0"/>
    <b v="0"/>
    <s v="KEBABJI"/>
    <s v="3122"/>
    <x v="180"/>
    <m/>
    <s v="0438371911"/>
    <s v="F5"/>
    <m/>
    <m/>
    <m/>
    <n v="8003"/>
    <n v="320"/>
    <n v="8003"/>
    <n v="8003"/>
    <s v="Friday "/>
    <m/>
    <s v="INSTALLED MOVE5000 07/08/2019 JOB[3165095]"/>
    <m/>
    <b v="0"/>
    <m/>
    <s v="NEW"/>
    <s v="VIC"/>
    <m/>
    <d v="2019-11-22T14:11:08"/>
    <d v="2019-11-22T14:10:48"/>
    <d v="2019-11-22T14:23:14"/>
    <d v="2019-11-23T08:10:00"/>
    <n v="0"/>
    <m/>
    <m/>
    <m/>
    <m/>
    <m/>
    <m/>
    <m/>
    <m/>
    <m/>
    <m/>
    <d v="2019-11-22T14:24:22"/>
    <m/>
    <b v="0"/>
    <b v="1"/>
    <m/>
    <b v="1"/>
    <m/>
    <m/>
    <m/>
    <b v="1"/>
    <m/>
    <b v="1"/>
    <m/>
    <b v="1"/>
    <b v="1"/>
    <m/>
    <m/>
    <n v="419"/>
    <n v="1555"/>
    <n v="5370"/>
    <n v="1"/>
    <n v="4"/>
    <n v="2"/>
    <n v="1"/>
    <b v="1"/>
    <m/>
    <m/>
    <m/>
    <m/>
    <m/>
    <m/>
    <m/>
    <m/>
    <m/>
    <m/>
    <m/>
    <m/>
    <m/>
    <m/>
    <m/>
    <m/>
    <s v="FDM MOVE5000"/>
    <s v="PIN PAD"/>
    <s v="STUCK TRANSACTION"/>
    <s v="COMPLETE"/>
    <s v="4 - SIGNIFICANT"/>
    <s v="ASSIGNED"/>
    <s v="SHOP 11 672 GLENFERRIE RD"/>
    <s v=" "/>
    <s v="HAWTHORN"/>
    <s v="Fri 22/11/2019 18:24"/>
    <s v="Fri 22/11/2019 14:10"/>
    <s v="Sat 23/11/2019 08:10"/>
    <x v="409"/>
    <m/>
    <m/>
    <m/>
    <m/>
    <m/>
    <s v="EMAIL"/>
    <s v="SERVICEDESK@KEYCORP.NET"/>
    <s v="LUKE"/>
    <b v="0"/>
    <m/>
    <s v="METRO"/>
    <m/>
    <m/>
    <n v="-37.821198600000002"/>
    <n v="145.03622480000001"/>
    <s v="&lt;21&gt;&lt;/21&gt;&lt;83&gt;&lt;/83&gt;&lt;130&gt;&lt;/130&gt;"/>
    <s v="MOVE5000"/>
    <n v="0"/>
    <n v="0"/>
  </r>
  <r>
    <s v="20191117448"/>
    <x v="1"/>
    <s v="50638057"/>
    <s v="01"/>
    <s v="42298585487783"/>
    <s v="50638057"/>
    <x v="136"/>
    <x v="0"/>
    <b v="0"/>
    <s v="PENFOLD MAZDA"/>
    <s v="3125"/>
    <x v="325"/>
    <m/>
    <s v="0392681294"/>
    <s v="F5"/>
    <m/>
    <m/>
    <m/>
    <n v="8007"/>
    <n v="320"/>
    <n v="8007"/>
    <n v="8007"/>
    <s v="Friday "/>
    <m/>
    <s v="INSTALLED MOVE5000 11/11/2019 JOB[3217165]"/>
    <m/>
    <b v="0"/>
    <m/>
    <s v="NEW"/>
    <s v="VIC"/>
    <m/>
    <d v="2019-11-22T14:13:18"/>
    <d v="2019-11-22T14:13:13"/>
    <d v="2019-11-22T14:17:22"/>
    <d v="2019-11-23T08:15:00"/>
    <n v="0"/>
    <m/>
    <m/>
    <m/>
    <m/>
    <m/>
    <m/>
    <m/>
    <m/>
    <m/>
    <m/>
    <d v="2019-11-22T14:17:43"/>
    <m/>
    <b v="0"/>
    <b v="1"/>
    <m/>
    <b v="1"/>
    <m/>
    <m/>
    <m/>
    <b v="1"/>
    <m/>
    <b v="1"/>
    <m/>
    <b v="1"/>
    <b v="1"/>
    <m/>
    <m/>
    <n v="419"/>
    <n v="1555"/>
    <n v="5370"/>
    <n v="1"/>
    <n v="4"/>
    <n v="2"/>
    <n v="1"/>
    <b v="1"/>
    <m/>
    <m/>
    <m/>
    <m/>
    <m/>
    <m/>
    <m/>
    <m/>
    <m/>
    <m/>
    <m/>
    <m/>
    <m/>
    <m/>
    <m/>
    <m/>
    <s v="FDM MOVE5000"/>
    <s v="PIN PAD"/>
    <s v="STUCK TRANSACTION"/>
    <s v="COMPLETE"/>
    <s v="4 - SIGNIFICANT"/>
    <s v="ASSIGNED"/>
    <s v="8 SOMERS ST"/>
    <s v=" "/>
    <s v="BURWOOD"/>
    <s v="Fri 22/11/2019 18:24"/>
    <s v="Fri 22/11/2019 14:13"/>
    <s v="Sat 23/11/2019 08:15"/>
    <x v="410"/>
    <m/>
    <m/>
    <m/>
    <m/>
    <m/>
    <s v="EMAIL"/>
    <s v="SERVICEDESK@KEYCORP.NET"/>
    <s v="LUKE"/>
    <b v="0"/>
    <m/>
    <s v="METRO"/>
    <m/>
    <m/>
    <n v="-37.850233799999998"/>
    <n v="145.0996088"/>
    <s v="&lt;21&gt;&lt;/21&gt;&lt;83&gt;&lt;/83&gt;&lt;130&gt;&lt;/130&gt;"/>
    <s v="MOVE5000"/>
    <n v="0"/>
    <n v="0"/>
  </r>
  <r>
    <s v="20191117451"/>
    <x v="1"/>
    <s v="25342101"/>
    <s v="01"/>
    <s v="42298585411338"/>
    <s v="25342101"/>
    <x v="137"/>
    <x v="0"/>
    <b v="0"/>
    <s v="GIORGIOS CAFE BAR RESTAURANT"/>
    <s v="3143"/>
    <x v="326"/>
    <m/>
    <s v="0398224664"/>
    <s v="F5"/>
    <m/>
    <m/>
    <m/>
    <n v="8006"/>
    <n v="320"/>
    <n v="8006"/>
    <n v="8006"/>
    <s v="Friday "/>
    <m/>
    <s v="UPGRADED TO MOVE5000 13/08/2018 JOB[2959312]"/>
    <m/>
    <b v="0"/>
    <m/>
    <s v="NEW"/>
    <s v="VIC"/>
    <m/>
    <d v="2019-11-22T14:25:27"/>
    <d v="2019-11-22T14:14:31"/>
    <d v="2019-11-22T14:28:15"/>
    <d v="2019-11-23T08:15:00"/>
    <n v="0"/>
    <m/>
    <m/>
    <m/>
    <m/>
    <m/>
    <m/>
    <m/>
    <m/>
    <m/>
    <m/>
    <d v="2019-11-22T14:28:37"/>
    <m/>
    <b v="0"/>
    <b v="1"/>
    <m/>
    <b v="1"/>
    <m/>
    <m/>
    <m/>
    <b v="1"/>
    <m/>
    <b v="1"/>
    <m/>
    <b v="1"/>
    <b v="1"/>
    <m/>
    <m/>
    <n v="419"/>
    <n v="1555"/>
    <n v="5370"/>
    <n v="1"/>
    <n v="4"/>
    <n v="2"/>
    <n v="1"/>
    <b v="1"/>
    <m/>
    <m/>
    <m/>
    <m/>
    <m/>
    <m/>
    <m/>
    <m/>
    <m/>
    <m/>
    <m/>
    <m/>
    <m/>
    <m/>
    <m/>
    <m/>
    <s v="FDM MOVE5000"/>
    <s v="PIN PAD"/>
    <s v="STUCK TRANSACTION"/>
    <s v="COMPLETE"/>
    <s v="4 - SIGNIFICANT"/>
    <s v="ASSIGNED"/>
    <s v="SHOP 2 1235 HIGH ST"/>
    <s v=" "/>
    <s v="ARMADALE"/>
    <s v="Fri 22/11/2019 18:24"/>
    <s v="Fri 22/11/2019 14:14"/>
    <s v="Sat 23/11/2019 08:15"/>
    <x v="410"/>
    <m/>
    <m/>
    <m/>
    <m/>
    <m/>
    <s v="EMAIL"/>
    <s v="SERVICEDESK@KEYCORP.NET"/>
    <s v="LUKE"/>
    <b v="0"/>
    <m/>
    <s v="METRO"/>
    <m/>
    <m/>
    <n v="-37.856425399999999"/>
    <n v="145.02892180000001"/>
    <s v="&lt;21&gt;&lt;/21&gt;&lt;83&gt;&lt;/83&gt;"/>
    <s v="MOVE5000"/>
    <n v="0"/>
    <n v="0"/>
  </r>
  <r>
    <s v="20191117461"/>
    <x v="0"/>
    <s v="50621801"/>
    <s v="01"/>
    <s v="42298585350940"/>
    <s v="50621801"/>
    <x v="2"/>
    <x v="0"/>
    <b v="0"/>
    <s v="HIDDEN VALLEY GOLF AND COUNTRY CLUB INC"/>
    <s v="3756"/>
    <x v="189"/>
    <m/>
    <s v="0357830200"/>
    <s v="XM"/>
    <m/>
    <m/>
    <m/>
    <n v="8011"/>
    <n v="320"/>
    <n v="8011"/>
    <n v="8011"/>
    <s v="Friday 09:00-20:00"/>
    <m/>
    <s v="INSTALLED T103PMOBILE 07/11/2014 JOB[1984240]"/>
    <m/>
    <b v="0"/>
    <m/>
    <s v="NEW"/>
    <s v="VIC"/>
    <m/>
    <d v="2019-11-22T14:16:55"/>
    <d v="2019-11-22T14:16:23"/>
    <d v="2019-11-22T14:21:30"/>
    <d v="2019-11-22T18:20:00"/>
    <n v="0"/>
    <m/>
    <m/>
    <m/>
    <m/>
    <m/>
    <m/>
    <m/>
    <m/>
    <m/>
    <m/>
    <d v="2019-11-22T14:21:51"/>
    <m/>
    <b v="0"/>
    <b v="1"/>
    <m/>
    <b v="1"/>
    <m/>
    <m/>
    <m/>
    <b v="1"/>
    <m/>
    <b v="1"/>
    <m/>
    <b v="1"/>
    <b v="1"/>
    <m/>
    <m/>
    <n v="354"/>
    <n v="1459"/>
    <n v="4183"/>
    <n v="1"/>
    <n v="4"/>
    <n v="2"/>
    <n v="1"/>
    <b v="1"/>
    <m/>
    <m/>
    <m/>
    <m/>
    <m/>
    <m/>
    <m/>
    <m/>
    <m/>
    <m/>
    <m/>
    <m/>
    <m/>
    <m/>
    <m/>
    <m/>
    <s v="T103PMOBILE"/>
    <s v="5 FD MISC"/>
    <s v="TRANSFER TO MERCHANT SERVICES"/>
    <s v="COMPLETE"/>
    <s v="4 - SIGNIFICANT"/>
    <s v="ASSIGNED"/>
    <s v="189 HIDDEN VALLEY BLV"/>
    <s v=" "/>
    <s v="WALLAN"/>
    <s v="Fri 22/11/2019 18:24"/>
    <s v="Fri 22/11/2019 14:16"/>
    <s v="Fri 22/11/2019 18:20"/>
    <x v="411"/>
    <m/>
    <m/>
    <m/>
    <m/>
    <m/>
    <s v="EMAIL"/>
    <s v="SERVICEDESK@KEYCORP.NET"/>
    <s v="LUKE"/>
    <b v="0"/>
    <m/>
    <s v="METRO"/>
    <m/>
    <m/>
    <n v="-37.392254999999999"/>
    <n v="144.99612099999999"/>
    <s v="&lt;21&gt;&lt;/21&gt;&lt;83&gt;14675&lt;/83&gt;"/>
    <s v="T103PMOBILE"/>
    <n v="0"/>
    <n v="0"/>
  </r>
  <r>
    <s v="20191117462"/>
    <x v="0"/>
    <s v="50638175"/>
    <s v="01"/>
    <s v="42298585489300"/>
    <s v="50638175"/>
    <x v="36"/>
    <x v="0"/>
    <b v="0"/>
    <s v="FERGUSON PLARRE"/>
    <s v="3040"/>
    <x v="89"/>
    <m/>
    <s v="0438594681"/>
    <s v="F5"/>
    <m/>
    <m/>
    <m/>
    <n v="8009"/>
    <n v="320"/>
    <n v="8009"/>
    <n v="8009"/>
    <s v="Friday 08:30-17:30"/>
    <m/>
    <s v="INSTALLED MOVE5000 13/11/2019 JOB[3227195]"/>
    <m/>
    <b v="0"/>
    <m/>
    <s v="NEW"/>
    <s v="VIC"/>
    <m/>
    <d v="2019-11-22T14:17:00"/>
    <d v="2019-11-22T14:16:50"/>
    <d v="2019-11-22T14:18:33"/>
    <d v="2019-11-23T09:20:00"/>
    <n v="0"/>
    <m/>
    <m/>
    <m/>
    <m/>
    <m/>
    <m/>
    <m/>
    <m/>
    <m/>
    <m/>
    <d v="2019-11-22T15:01:53"/>
    <m/>
    <b v="0"/>
    <b v="1"/>
    <m/>
    <b v="1"/>
    <m/>
    <m/>
    <m/>
    <b v="1"/>
    <m/>
    <b v="1"/>
    <m/>
    <b v="1"/>
    <b v="1"/>
    <m/>
    <m/>
    <n v="419"/>
    <n v="1771"/>
    <n v="4867"/>
    <n v="1"/>
    <n v="4"/>
    <n v="2"/>
    <n v="1"/>
    <b v="1"/>
    <m/>
    <m/>
    <m/>
    <m/>
    <m/>
    <m/>
    <m/>
    <m/>
    <m/>
    <m/>
    <m/>
    <m/>
    <m/>
    <m/>
    <m/>
    <m/>
    <s v="FDM MOVE5000"/>
    <s v="COMMUNICATION"/>
    <s v="PC EFTPOS - OUTAGE"/>
    <s v="COMPLETE"/>
    <s v="4 - SIGNIFICANT"/>
    <s v="ASSIGNED"/>
    <s v="1077 MOUNT ALEXANDER RD"/>
    <s v=" "/>
    <s v="ESSENDON"/>
    <s v="Fri 22/11/2019 18:24"/>
    <s v="Fri 22/11/2019 14:16"/>
    <s v="Sat 23/11/2019 09:20"/>
    <x v="412"/>
    <m/>
    <m/>
    <m/>
    <m/>
    <m/>
    <s v="EMAIL"/>
    <s v="SERVICEDESK@KEYCORP.NET"/>
    <s v="LUKE"/>
    <b v="0"/>
    <m/>
    <s v="METRO"/>
    <m/>
    <m/>
    <n v="-37.745698099999998"/>
    <n v="144.9105089"/>
    <s v="&lt;21&gt;&lt;/21&gt;&lt;83&gt;&lt;/83&gt;&lt;130&gt;&lt;/130&gt;"/>
    <s v="MOVE5000"/>
    <n v="0"/>
    <n v="0"/>
  </r>
  <r>
    <s v="20191117467"/>
    <x v="0"/>
    <s v="25123100"/>
    <s v="01"/>
    <s v="42298585352888"/>
    <s v="25123100"/>
    <x v="138"/>
    <x v="0"/>
    <b v="0"/>
    <s v="TAYLORS HOME CENTRE"/>
    <s v="3450"/>
    <x v="327"/>
    <m/>
    <s v="0354721203"/>
    <s v="XM"/>
    <m/>
    <m/>
    <m/>
    <n v="8007"/>
    <n v="320"/>
    <n v="8007"/>
    <n v="8007"/>
    <s v="Friday 09:00-17:00"/>
    <s v="V 155.6"/>
    <s v="INSTALLED T103PMOBILE 14/04/2015 JOB[2088913]"/>
    <m/>
    <b v="0"/>
    <m/>
    <s v="NEW"/>
    <s v="VIC"/>
    <m/>
    <d v="2019-11-22T14:19:53"/>
    <d v="2019-11-22T14:19:41"/>
    <d v="2019-11-22T14:28:18"/>
    <d v="2019-11-23T14:20:00"/>
    <n v="0"/>
    <m/>
    <m/>
    <m/>
    <m/>
    <m/>
    <m/>
    <m/>
    <m/>
    <m/>
    <m/>
    <d v="2019-11-22T14:28:41"/>
    <m/>
    <b v="0"/>
    <b v="1"/>
    <m/>
    <b v="1"/>
    <m/>
    <m/>
    <m/>
    <b v="1"/>
    <m/>
    <b v="1"/>
    <m/>
    <b v="1"/>
    <b v="1"/>
    <m/>
    <m/>
    <n v="354"/>
    <n v="1459"/>
    <n v="4183"/>
    <n v="1"/>
    <n v="4"/>
    <n v="2"/>
    <n v="3"/>
    <b v="1"/>
    <m/>
    <m/>
    <m/>
    <m/>
    <m/>
    <m/>
    <m/>
    <m/>
    <m/>
    <m/>
    <m/>
    <m/>
    <m/>
    <m/>
    <m/>
    <m/>
    <s v="T103PMOBILE"/>
    <s v="5 FD MISC"/>
    <s v="TRANSFER TO MERCHANT SERVICES"/>
    <s v="COMPLETE"/>
    <s v="4 - SIGNIFICANT"/>
    <s v="ASSIGNED"/>
    <s v="67 69 MOSTYN ST"/>
    <s v=" "/>
    <s v="CASTLEMAINE"/>
    <s v="Fri 22/11/2019 18:24"/>
    <s v="Fri 22/11/2019 14:19"/>
    <s v="Sat 23/11/2019 14:20"/>
    <x v="413"/>
    <m/>
    <m/>
    <m/>
    <m/>
    <m/>
    <s v="EMAIL"/>
    <s v="SERVICEDESK@KEYCORP.NET"/>
    <s v="LUKE"/>
    <b v="0"/>
    <m/>
    <s v="PROVINCIAL"/>
    <m/>
    <m/>
    <n v="-37.065427"/>
    <n v="144.218324"/>
    <s v="&lt;21&gt;&lt;/21&gt;&lt;83&gt;&lt;/83&gt;"/>
    <s v="T103PMOBILE"/>
    <n v="0"/>
    <n v="0"/>
  </r>
  <r>
    <s v="20191117469"/>
    <x v="0"/>
    <s v="25580400"/>
    <s v="01"/>
    <s v="42298585481919"/>
    <s v="25580400"/>
    <x v="5"/>
    <x v="0"/>
    <b v="0"/>
    <s v="CAFE SIANOS"/>
    <s v="2020"/>
    <x v="42"/>
    <m/>
    <s v="0404857433"/>
    <s v="F5"/>
    <m/>
    <m/>
    <m/>
    <n v="8009"/>
    <n v="320"/>
    <n v="8009"/>
    <n v="8009"/>
    <s v="Friday "/>
    <m/>
    <s v="INSTALLED MOVE5000 30/08/2019 JOB[3181219]"/>
    <m/>
    <b v="0"/>
    <m/>
    <s v="NEW"/>
    <s v="NSW"/>
    <m/>
    <d v="2019-11-22T14:21:23"/>
    <d v="2019-11-22T14:21:10"/>
    <d v="2019-11-22T14:26:09"/>
    <d v="2019-11-23T08:25:00"/>
    <n v="0"/>
    <m/>
    <m/>
    <m/>
    <m/>
    <m/>
    <m/>
    <m/>
    <m/>
    <m/>
    <m/>
    <d v="2019-11-22T15:02:04"/>
    <m/>
    <b v="0"/>
    <b v="1"/>
    <m/>
    <b v="1"/>
    <m/>
    <m/>
    <m/>
    <b v="1"/>
    <m/>
    <b v="1"/>
    <m/>
    <b v="1"/>
    <b v="1"/>
    <m/>
    <m/>
    <n v="419"/>
    <n v="1771"/>
    <n v="4867"/>
    <n v="1"/>
    <n v="4"/>
    <n v="2"/>
    <n v="1"/>
    <b v="1"/>
    <m/>
    <m/>
    <m/>
    <m/>
    <m/>
    <m/>
    <m/>
    <m/>
    <m/>
    <m/>
    <m/>
    <m/>
    <m/>
    <m/>
    <m/>
    <m/>
    <s v="FDM MOVE5000"/>
    <s v="COMMUNICATION"/>
    <s v="PC EFTPOS - OUTAGE"/>
    <s v="COMPLETE"/>
    <s v="4 - SIGNIFICANT"/>
    <s v="ASSIGNED"/>
    <s v="241 ORIORDAN ST"/>
    <s v=" "/>
    <s v="MASCOT"/>
    <s v="Fri 22/11/2019 18:24"/>
    <s v="Fri 22/11/2019 14:21"/>
    <s v="Sat 23/11/2019 08:25"/>
    <x v="414"/>
    <m/>
    <m/>
    <m/>
    <m/>
    <m/>
    <s v="EMAIL"/>
    <s v="SERVICEDESK@KEYCORP.NET"/>
    <s v="LUKE"/>
    <b v="0"/>
    <m/>
    <s v="METRO"/>
    <m/>
    <m/>
    <n v="-33.931226199999998"/>
    <n v="151.18556670000001"/>
    <m/>
    <s v="MOVE5000"/>
    <n v="0"/>
    <n v="0"/>
  </r>
  <r>
    <s v="20191117474"/>
    <x v="0"/>
    <s v="50637484"/>
    <s v="01"/>
    <s v="42298585484277"/>
    <s v="50637484"/>
    <x v="139"/>
    <x v="0"/>
    <b v="0"/>
    <s v="MIA BELLAS COFFEE"/>
    <s v="4500"/>
    <x v="328"/>
    <m/>
    <s v="0410664333"/>
    <s v="F6"/>
    <m/>
    <m/>
    <m/>
    <n v="8005"/>
    <n v="320"/>
    <n v="8005"/>
    <n v="8003"/>
    <s v="Friday "/>
    <m/>
    <s v="INSTALLED MOVE5000INT 31/10/2019 JOB[3191582]"/>
    <m/>
    <b v="0"/>
    <m/>
    <s v="NEW"/>
    <s v="QLD"/>
    <m/>
    <d v="2019-11-22T14:24:52"/>
    <d v="2019-11-22T14:24:38"/>
    <d v="2019-11-22T14:27:30"/>
    <d v="2019-11-22T18:25:00"/>
    <n v="-60"/>
    <m/>
    <m/>
    <m/>
    <m/>
    <m/>
    <m/>
    <m/>
    <m/>
    <m/>
    <m/>
    <d v="2019-11-22T15:35:33"/>
    <m/>
    <b v="0"/>
    <b v="1"/>
    <m/>
    <b v="1"/>
    <m/>
    <m/>
    <m/>
    <b v="1"/>
    <m/>
    <b v="1"/>
    <m/>
    <b v="1"/>
    <b v="1"/>
    <m/>
    <m/>
    <n v="420"/>
    <n v="1479"/>
    <n v="3284"/>
    <n v="1"/>
    <n v="4"/>
    <n v="2"/>
    <n v="1"/>
    <b v="1"/>
    <m/>
    <m/>
    <m/>
    <m/>
    <m/>
    <m/>
    <m/>
    <m/>
    <m/>
    <m/>
    <m/>
    <m/>
    <m/>
    <m/>
    <m/>
    <m/>
    <s v="FDM MOVE5000INT"/>
    <s v="ITEM REQUEST"/>
    <s v="STATIONERY ORDER"/>
    <s v="COMPLETE"/>
    <s v="4 - SIGNIFICANT"/>
    <s v="ASSIGNED"/>
    <s v="SHOP 1 , 167 GYMPIE RD"/>
    <s v=" "/>
    <s v="STRATHPINE"/>
    <s v="Fri 22/11/2019 18:24"/>
    <s v="Fri 22/11/2019 14:24"/>
    <s v="Fri 22/11/2019 18:25"/>
    <x v="392"/>
    <m/>
    <m/>
    <m/>
    <m/>
    <m/>
    <s v="EMAIL"/>
    <s v="SERVICEDESK@KEYCORP.NET"/>
    <s v="LUKE"/>
    <b v="0"/>
    <m/>
    <s v="METRO"/>
    <m/>
    <m/>
    <n v="-27.311827000000001"/>
    <n v="152.99168"/>
    <s v="&lt;21/&gt;&lt;83/&gt;&lt;130/&gt;&lt;38/&gt;&lt;71/&gt;&lt;40/&gt;&lt;41/&gt;&lt;68/&gt;&lt;46/&gt;&lt;72/&gt;&lt;73/&gt;&lt;74/&gt;&lt;75/&gt;&lt;76/&gt;&lt;77/&gt;&lt;58/&gt;&lt;59/&gt;&lt;60/&gt;&lt;61/&gt;&lt;62/&gt;&lt;63/&gt;&lt;64/&gt;&lt;65/&gt;&lt;66/&gt;&lt;131&gt;USB&lt;/131&gt;&lt;132&gt;PC-Eftpos&lt;/132&gt;"/>
    <s v="MOVE5000INT"/>
    <n v="0"/>
    <n v="0"/>
  </r>
  <r>
    <s v="20191117481"/>
    <x v="0"/>
    <s v="50637733"/>
    <s v="01"/>
    <s v="42298585486272"/>
    <s v="50637733"/>
    <x v="140"/>
    <x v="0"/>
    <b v="0"/>
    <s v="PEPPERCORN MOTOR INN"/>
    <s v="2821"/>
    <x v="329"/>
    <m/>
    <s v="0417699579"/>
    <s v="F5"/>
    <m/>
    <m/>
    <m/>
    <n v="8009"/>
    <n v="320"/>
    <n v="8009"/>
    <n v="8009"/>
    <s v="Friday "/>
    <m/>
    <s v="INSTALLED MOVE5000 10/10/2019 JOB[3206576]"/>
    <m/>
    <b v="0"/>
    <m/>
    <s v="NEW"/>
    <s v="NSW"/>
    <m/>
    <d v="2019-11-22T14:27:41"/>
    <d v="2019-11-22T14:27:14"/>
    <d v="2019-11-22T17:12:46"/>
    <d v="2019-11-25T14:30:00"/>
    <n v="0"/>
    <m/>
    <m/>
    <m/>
    <m/>
    <m/>
    <m/>
    <m/>
    <m/>
    <m/>
    <m/>
    <d v="2019-11-22T17:13:11"/>
    <m/>
    <b v="0"/>
    <b v="1"/>
    <m/>
    <b v="1"/>
    <m/>
    <m/>
    <m/>
    <b v="1"/>
    <m/>
    <b v="1"/>
    <m/>
    <b v="1"/>
    <b v="1"/>
    <m/>
    <m/>
    <n v="419"/>
    <n v="1250"/>
    <n v="4406"/>
    <n v="1"/>
    <n v="4"/>
    <n v="2"/>
    <n v="4"/>
    <b v="1"/>
    <m/>
    <m/>
    <m/>
    <m/>
    <m/>
    <m/>
    <m/>
    <m/>
    <m/>
    <m/>
    <m/>
    <m/>
    <m/>
    <m/>
    <m/>
    <m/>
    <s v="FDM MOVE5000"/>
    <s v="HOW DO I"/>
    <s v="TRANSFER TO CLIENT - ACCOUNT ENQUIRY"/>
    <s v="COMPLETE"/>
    <s v="4 - SIGNIFICANT"/>
    <s v="ASSIGNED"/>
    <s v="18 TRANGIE RD"/>
    <s v=" "/>
    <s v="NARROMINE"/>
    <s v="Fri 22/11/2019 18:24"/>
    <s v="Fri 22/11/2019 14:27"/>
    <s v="Mon 25/11/2019 14:30"/>
    <x v="415"/>
    <m/>
    <m/>
    <m/>
    <m/>
    <m/>
    <s v="EMAIL"/>
    <s v="SERVICEDESK@KEYCORP.NET"/>
    <s v="LUKE"/>
    <b v="0"/>
    <m/>
    <s v="REMOTE"/>
    <m/>
    <m/>
    <n v="-32.2252261"/>
    <n v="148.238125"/>
    <s v="&lt;21&gt;&lt;/21&gt;&lt;83&gt;&lt;/83&gt;&lt;130&gt;&lt;/130&gt;"/>
    <s v="MOVE5000"/>
    <n v="0"/>
    <n v="0"/>
  </r>
  <r>
    <s v="20191117500"/>
    <x v="0"/>
    <s v="50634707"/>
    <s v="01"/>
    <s v="42298585459840"/>
    <s v="50634707"/>
    <x v="5"/>
    <x v="0"/>
    <b v="0"/>
    <s v="MASSIMO RESTAURANT AND BAR"/>
    <s v="4000"/>
    <x v="330"/>
    <m/>
    <s v="0403117482"/>
    <s v="F5"/>
    <m/>
    <m/>
    <m/>
    <n v="8007"/>
    <n v="320"/>
    <n v="8007"/>
    <n v="8007"/>
    <s v="Friday 08:30-17:00"/>
    <m/>
    <s v="INSTALLED MOVE5000 02/04/2019 JOB[3085254]"/>
    <m/>
    <b v="0"/>
    <m/>
    <s v="NEW"/>
    <s v="QLD"/>
    <m/>
    <d v="2019-11-22T14:33:16"/>
    <d v="2019-11-22T14:32:43"/>
    <d v="2019-11-22T14:54:30"/>
    <d v="2019-11-23T10:05:00"/>
    <n v="-60"/>
    <m/>
    <m/>
    <m/>
    <m/>
    <m/>
    <m/>
    <m/>
    <m/>
    <m/>
    <m/>
    <d v="2019-11-22T14:56:19"/>
    <m/>
    <b v="0"/>
    <b v="1"/>
    <m/>
    <b v="1"/>
    <m/>
    <m/>
    <m/>
    <b v="1"/>
    <m/>
    <b v="1"/>
    <m/>
    <b v="1"/>
    <b v="1"/>
    <m/>
    <m/>
    <n v="419"/>
    <n v="1555"/>
    <n v="5370"/>
    <n v="1"/>
    <n v="4"/>
    <n v="2"/>
    <n v="1"/>
    <b v="1"/>
    <m/>
    <m/>
    <m/>
    <m/>
    <m/>
    <m/>
    <m/>
    <m/>
    <m/>
    <m/>
    <m/>
    <m/>
    <m/>
    <m/>
    <m/>
    <m/>
    <s v="FDM MOVE5000"/>
    <s v="PIN PAD"/>
    <s v="STUCK TRANSACTION"/>
    <s v="COMPLETE"/>
    <s v="4 - SIGNIFICANT"/>
    <s v="ASSIGNED"/>
    <s v="BROADWALK LEVEL 123 EAGLE ST"/>
    <s v=" "/>
    <s v="BRISBANE"/>
    <s v="Fri 22/11/2019 18:24"/>
    <s v="Fri 22/11/2019 14:32"/>
    <s v="Sat 23/11/2019 10:05"/>
    <x v="416"/>
    <m/>
    <m/>
    <m/>
    <m/>
    <m/>
    <s v="EMAIL"/>
    <s v="SERVICEDESK@KEYCORP.NET"/>
    <s v="LUKE"/>
    <b v="0"/>
    <m/>
    <s v="METRO"/>
    <m/>
    <m/>
    <n v="-27.467145599999998"/>
    <n v="153.03041590000001"/>
    <s v="&lt;21&gt;&lt;/21&gt;&lt;83&gt;&lt;/83&gt;"/>
    <s v="MOVE5000"/>
    <n v="0"/>
    <n v="0"/>
  </r>
  <r>
    <s v="20191117504"/>
    <x v="0"/>
    <s v="50635264"/>
    <s v="01"/>
    <s v="42298585464634"/>
    <s v="50635264"/>
    <x v="2"/>
    <x v="0"/>
    <b v="0"/>
    <s v="B AND R ENCLOSURES PTY LTD"/>
    <s v="4110"/>
    <x v="331"/>
    <m/>
    <s v="0418729962"/>
    <s v="F5"/>
    <m/>
    <m/>
    <m/>
    <n v="8006"/>
    <n v="320"/>
    <n v="8006"/>
    <n v="8006"/>
    <s v="Friday "/>
    <m/>
    <s v="INSTALLED MOVE5000 23/04/2019 JOB[3102023]"/>
    <m/>
    <b v="0"/>
    <m/>
    <s v="NEW"/>
    <s v="QLD"/>
    <m/>
    <d v="2019-11-22T14:50:50"/>
    <d v="2019-11-22T14:36:09"/>
    <d v="2019-11-22T14:55:50"/>
    <d v="2019-11-22T18:40:00"/>
    <n v="-60"/>
    <m/>
    <m/>
    <m/>
    <m/>
    <m/>
    <m/>
    <m/>
    <m/>
    <m/>
    <m/>
    <d v="2019-11-22T14:56:14"/>
    <m/>
    <b v="0"/>
    <b v="1"/>
    <m/>
    <b v="1"/>
    <m/>
    <m/>
    <m/>
    <b v="1"/>
    <m/>
    <b v="1"/>
    <m/>
    <b v="1"/>
    <b v="1"/>
    <m/>
    <m/>
    <n v="419"/>
    <n v="1250"/>
    <n v="1591"/>
    <n v="1"/>
    <n v="4"/>
    <n v="2"/>
    <n v="1"/>
    <b v="1"/>
    <m/>
    <m/>
    <m/>
    <m/>
    <m/>
    <m/>
    <m/>
    <m/>
    <m/>
    <m/>
    <m/>
    <m/>
    <m/>
    <m/>
    <m/>
    <m/>
    <s v="FDM MOVE5000"/>
    <s v="HOW DO I"/>
    <s v="REPRINT RECEIPT"/>
    <s v="COMPLETE"/>
    <s v="4 - SIGNIFICANT"/>
    <s v="ASSIGNED"/>
    <s v="51 STRADBROKE ST"/>
    <s v=" "/>
    <s v="HEATHWOOD"/>
    <s v="Fri 22/11/2019 18:24"/>
    <s v="Fri 22/11/2019 14:36"/>
    <s v="Fri 22/11/2019 18:40"/>
    <x v="397"/>
    <m/>
    <m/>
    <m/>
    <m/>
    <m/>
    <s v="EMAIL"/>
    <s v="SERVICEDESK@KEYCORP.NET"/>
    <s v="LUKE"/>
    <b v="0"/>
    <m/>
    <s v="METRO"/>
    <m/>
    <m/>
    <n v="-27.639995299999999"/>
    <n v="152.97853660000001"/>
    <s v="&lt;21&gt;&lt;/21&gt;&lt;83&gt;&lt;/83&gt;"/>
    <s v="MOVE5000"/>
    <n v="0"/>
    <n v="0"/>
  </r>
  <r>
    <s v="20191117508"/>
    <x v="0"/>
    <s v="50633356"/>
    <s v="01"/>
    <s v="42298585447977"/>
    <s v="50633356"/>
    <x v="5"/>
    <x v="0"/>
    <b v="0"/>
    <s v="VAKRATUND PTY LTD"/>
    <s v="3555"/>
    <x v="175"/>
    <m/>
    <s v="0433 300 591 "/>
    <s v="F7"/>
    <m/>
    <m/>
    <m/>
    <n v="8009"/>
    <n v="320"/>
    <n v="1389"/>
    <n v="1389"/>
    <s v="Friday "/>
    <m/>
    <s v="INSTALLED MOVE5000 08/01/2019 JOB[3035943]"/>
    <m/>
    <b v="0"/>
    <m/>
    <s v="NEW"/>
    <s v="VIC"/>
    <m/>
    <d v="2019-11-22T14:40:09"/>
    <d v="2019-11-22T14:39:56"/>
    <d v="2019-11-22T15:56:53"/>
    <d v="2019-11-23T14:40:00"/>
    <n v="0"/>
    <m/>
    <m/>
    <m/>
    <m/>
    <m/>
    <m/>
    <m/>
    <m/>
    <m/>
    <m/>
    <d v="2019-11-22T15:57:13"/>
    <m/>
    <b v="0"/>
    <b v="1"/>
    <m/>
    <b v="1"/>
    <m/>
    <m/>
    <m/>
    <b v="1"/>
    <m/>
    <b v="1"/>
    <m/>
    <b v="1"/>
    <b v="1"/>
    <m/>
    <m/>
    <n v="441"/>
    <n v="1250"/>
    <n v="4050"/>
    <n v="1"/>
    <n v="4"/>
    <n v="2"/>
    <n v="3"/>
    <b v="1"/>
    <m/>
    <m/>
    <m/>
    <m/>
    <m/>
    <m/>
    <m/>
    <m/>
    <m/>
    <m/>
    <m/>
    <m/>
    <m/>
    <m/>
    <m/>
    <m/>
    <s v="FDM MOVE5000 POSGATE"/>
    <s v="HOW DO I"/>
    <s v="LOGON"/>
    <s v="COMPLETE"/>
    <s v="4 - SIGNIFICANT"/>
    <s v="ASSIGNED"/>
    <s v="SHOP 127 LANSELL SQUARE 267 HIGH ST"/>
    <s v=" "/>
    <s v="KANGAROO FLAT"/>
    <s v="Fri 22/11/2019 18:24"/>
    <s v="Fri 22/11/2019 14:39"/>
    <s v="Sat 23/11/2019 14:40"/>
    <x v="417"/>
    <m/>
    <m/>
    <m/>
    <m/>
    <m/>
    <s v="EMAIL"/>
    <s v="SERVICEDESK@KEYCORP.NET"/>
    <s v="LUKE"/>
    <b v="0"/>
    <m/>
    <s v="PROVINCIAL"/>
    <m/>
    <m/>
    <n v="-36.810408600000002"/>
    <n v="144.2424245"/>
    <s v="&lt;21&gt;&lt;/21&gt;&lt;83&gt;&lt;/83&gt;"/>
    <s v="MOVE5000POS"/>
    <n v="0"/>
    <n v="0"/>
  </r>
  <r>
    <s v="20191117510"/>
    <x v="1"/>
    <s v="50636130"/>
    <s v="01"/>
    <s v="42298585472553"/>
    <s v="50636130"/>
    <x v="6"/>
    <x v="0"/>
    <b v="0"/>
    <s v="KONIHO PTY LTD"/>
    <s v="3121"/>
    <x v="191"/>
    <m/>
    <s v="0499156648"/>
    <s v="F5"/>
    <m/>
    <m/>
    <m/>
    <n v="8003"/>
    <n v="320"/>
    <n v="8003"/>
    <n v="8003"/>
    <s v="Friday "/>
    <m/>
    <s v="INSTALLED MOVE5000 21/06/2019 JOB[3137063]"/>
    <m/>
    <b v="0"/>
    <m/>
    <s v="NEW"/>
    <s v="VIC"/>
    <m/>
    <d v="2019-11-22T14:41:34"/>
    <d v="2019-11-22T14:41:05"/>
    <d v="2019-11-22T14:58:46"/>
    <d v="2019-11-23T08:45:00"/>
    <n v="0"/>
    <m/>
    <m/>
    <m/>
    <m/>
    <m/>
    <m/>
    <m/>
    <m/>
    <m/>
    <m/>
    <d v="2019-11-22T14:59:48"/>
    <m/>
    <b v="0"/>
    <b v="1"/>
    <m/>
    <b v="1"/>
    <m/>
    <m/>
    <m/>
    <b v="1"/>
    <m/>
    <b v="1"/>
    <m/>
    <b v="1"/>
    <b v="1"/>
    <m/>
    <m/>
    <n v="419"/>
    <n v="1555"/>
    <n v="5370"/>
    <n v="1"/>
    <n v="4"/>
    <n v="2"/>
    <n v="1"/>
    <b v="1"/>
    <m/>
    <m/>
    <m/>
    <m/>
    <m/>
    <m/>
    <m/>
    <m/>
    <m/>
    <m/>
    <m/>
    <m/>
    <m/>
    <m/>
    <m/>
    <m/>
    <s v="FDM MOVE5000"/>
    <s v="PIN PAD"/>
    <s v="STUCK TRANSACTION"/>
    <s v="COMPLETE"/>
    <s v="4 - SIGNIFICANT"/>
    <s v="ASSIGNED"/>
    <s v="108 CHESTNUT ST"/>
    <s v=" "/>
    <s v="CREMORNE"/>
    <s v="Fri 22/11/2019 18:24"/>
    <s v="Fri 22/11/2019 14:41"/>
    <s v="Sat 23/11/2019 08:45"/>
    <x v="418"/>
    <m/>
    <m/>
    <m/>
    <m/>
    <m/>
    <s v="EMAIL"/>
    <s v="SERVICEDESK@KEYCORP.NET"/>
    <s v="LUKE"/>
    <b v="0"/>
    <m/>
    <s v="METRO"/>
    <m/>
    <m/>
    <n v="-37.829608200000003"/>
    <n v="144.9950685"/>
    <s v="&lt;21&gt;&lt;/21&gt;&lt;83&gt;&lt;/83&gt;"/>
    <s v="MOVE5000"/>
    <n v="0"/>
    <n v="0"/>
  </r>
  <r>
    <s v="20191117515"/>
    <x v="0"/>
    <s v="50634069"/>
    <s v="01"/>
    <s v="42298585455335"/>
    <s v="50634069"/>
    <x v="5"/>
    <x v="0"/>
    <b v="0"/>
    <s v="LAO CHHAY PTY LTD"/>
    <s v="3220"/>
    <x v="207"/>
    <m/>
    <s v="0434030009"/>
    <s v="F5"/>
    <m/>
    <m/>
    <m/>
    <n v="8011"/>
    <n v="320"/>
    <n v="8011"/>
    <n v="8011"/>
    <s v="Friday "/>
    <m/>
    <s v="INSTALLED MOVE5000 15/02/2019 JOB[3065780]"/>
    <m/>
    <b v="0"/>
    <m/>
    <s v="NEW"/>
    <s v="VIC"/>
    <m/>
    <d v="2019-11-22T14:44:21"/>
    <d v="2019-11-22T14:44:17"/>
    <d v="2019-11-22T14:51:06"/>
    <d v="2019-11-23T14:45:00"/>
    <n v="0"/>
    <m/>
    <m/>
    <m/>
    <m/>
    <m/>
    <m/>
    <m/>
    <m/>
    <m/>
    <m/>
    <d v="2019-11-22T14:51:25"/>
    <m/>
    <b v="0"/>
    <b v="1"/>
    <m/>
    <b v="1"/>
    <m/>
    <m/>
    <m/>
    <b v="1"/>
    <m/>
    <b v="1"/>
    <m/>
    <b v="1"/>
    <b v="1"/>
    <m/>
    <m/>
    <n v="419"/>
    <n v="1555"/>
    <n v="5370"/>
    <n v="1"/>
    <n v="4"/>
    <n v="2"/>
    <n v="3"/>
    <b v="1"/>
    <m/>
    <m/>
    <m/>
    <m/>
    <m/>
    <m/>
    <m/>
    <m/>
    <m/>
    <m/>
    <m/>
    <m/>
    <m/>
    <m/>
    <m/>
    <m/>
    <s v="FDM MOVE5000"/>
    <s v="PIN PAD"/>
    <s v="STUCK TRANSACTION"/>
    <s v="COMPLETE"/>
    <s v="4 - SIGNIFICANT"/>
    <s v="ASSIGNED"/>
    <s v="SHOP 216/95 MALOP ST"/>
    <s v=" "/>
    <s v="GEELONG"/>
    <s v="Fri 22/11/2019 18:24"/>
    <s v="Fri 22/11/2019 14:44"/>
    <s v="Sat 23/11/2019 14:45"/>
    <x v="419"/>
    <m/>
    <m/>
    <m/>
    <m/>
    <m/>
    <s v="EMAIL"/>
    <s v="SERVICEDESK@KEYCORP.NET"/>
    <s v="LUKE"/>
    <b v="0"/>
    <m/>
    <s v="PROVINCIAL"/>
    <m/>
    <m/>
    <n v="-38.146238400000001"/>
    <n v="144.36246259999999"/>
    <s v="&lt;21&gt;&lt;/21&gt;&lt;83&gt;&lt;/83&gt;"/>
    <s v="MOVE5000"/>
    <n v="0"/>
    <n v="0"/>
  </r>
  <r>
    <s v="20191117528"/>
    <x v="0"/>
    <s v="25561700"/>
    <s v="01"/>
    <s v="000344127"/>
    <s v="25561700"/>
    <x v="2"/>
    <x v="0"/>
    <b v="0"/>
    <s v="MBK BICKNELL ENTERPRISES PTY LTD"/>
    <s v="4211"/>
    <x v="332"/>
    <m/>
    <s v="0755272885"/>
    <s v="F5"/>
    <m/>
    <m/>
    <m/>
    <n v="8009"/>
    <n v="320"/>
    <n v="8009"/>
    <n v="8009"/>
    <s v="Friday "/>
    <m/>
    <s v="INSTALLED MOVE5000 31/07/2019 JOB[3159306]"/>
    <m/>
    <b v="0"/>
    <m/>
    <s v="NEW"/>
    <s v="QLD"/>
    <m/>
    <d v="2019-11-22T14:51:08"/>
    <d v="2019-11-22T14:50:33"/>
    <d v="2019-11-22T15:01:16"/>
    <d v="2019-11-23T14:50:00"/>
    <n v="-60"/>
    <m/>
    <m/>
    <m/>
    <m/>
    <m/>
    <m/>
    <m/>
    <m/>
    <m/>
    <m/>
    <d v="2019-11-22T15:01:43"/>
    <m/>
    <b v="0"/>
    <b v="1"/>
    <m/>
    <b v="1"/>
    <m/>
    <m/>
    <m/>
    <b v="1"/>
    <m/>
    <b v="1"/>
    <m/>
    <b v="1"/>
    <b v="1"/>
    <m/>
    <m/>
    <n v="419"/>
    <n v="1771"/>
    <n v="4867"/>
    <n v="1"/>
    <n v="4"/>
    <n v="2"/>
    <n v="3"/>
    <b v="1"/>
    <m/>
    <m/>
    <m/>
    <m/>
    <m/>
    <m/>
    <m/>
    <m/>
    <m/>
    <m/>
    <m/>
    <m/>
    <m/>
    <m/>
    <m/>
    <m/>
    <s v="FDM MOVE5000"/>
    <s v="COMMUNICATION"/>
    <s v="PC EFTPOS - OUTAGE"/>
    <s v="COMPLETE"/>
    <s v="4 - SIGNIFICANT"/>
    <s v="ASSIGNED"/>
    <s v="SHOP 29 NERANG MALL"/>
    <s v="7-29 CAYUGA STREET"/>
    <s v="NERANG"/>
    <s v="Fri 22/11/2019 18:24"/>
    <s v="Fri 22/11/2019 14:50"/>
    <s v="Sat 23/11/2019 14:50"/>
    <x v="420"/>
    <m/>
    <m/>
    <m/>
    <m/>
    <m/>
    <s v="EMAIL"/>
    <s v="SERVICEDESK@KEYCORP.NET"/>
    <s v="LUKE"/>
    <b v="0"/>
    <m/>
    <s v="PROVINCIAL"/>
    <m/>
    <m/>
    <n v="-27.9999468"/>
    <n v="153.3386849"/>
    <s v="&lt;21&gt;&lt;/21&gt;&lt;83&gt;&lt;/83&gt;&lt;130&gt;&lt;/130&gt;"/>
    <s v="MOVE5000"/>
    <n v="0"/>
    <n v="0"/>
  </r>
  <r>
    <s v="20191117530"/>
    <x v="0"/>
    <s v="50624750"/>
    <s v="01"/>
    <s v="42298585375707"/>
    <s v="50624750"/>
    <x v="141"/>
    <x v="0"/>
    <b v="0"/>
    <s v="SUNVIEW TAKE AWAY"/>
    <s v="3500"/>
    <x v="333"/>
    <m/>
    <s v="0428501718"/>
    <s v="XM"/>
    <m/>
    <m/>
    <m/>
    <n v="8011"/>
    <n v="320"/>
    <n v="8011"/>
    <n v="8011"/>
    <s v="Friday "/>
    <m/>
    <s v="INSTALLED T103PMOBILE 15/01/2016 JOB[2284743]"/>
    <m/>
    <b v="0"/>
    <m/>
    <s v="NEW"/>
    <s v="VIC"/>
    <m/>
    <d v="2019-11-22T14:52:43"/>
    <d v="2019-11-22T14:51:28"/>
    <d v="2019-11-22T14:59:47"/>
    <d v="2019-11-23T14:55:00"/>
    <n v="0"/>
    <m/>
    <m/>
    <m/>
    <m/>
    <m/>
    <m/>
    <m/>
    <m/>
    <m/>
    <m/>
    <d v="2019-11-22T15:00:13"/>
    <m/>
    <b v="0"/>
    <b v="1"/>
    <m/>
    <b v="1"/>
    <m/>
    <m/>
    <m/>
    <b v="1"/>
    <m/>
    <b v="1"/>
    <m/>
    <b v="1"/>
    <b v="1"/>
    <m/>
    <m/>
    <n v="354"/>
    <n v="1460"/>
    <n v="3358"/>
    <n v="1"/>
    <n v="4"/>
    <n v="2"/>
    <n v="2"/>
    <b v="1"/>
    <m/>
    <m/>
    <m/>
    <m/>
    <m/>
    <m/>
    <m/>
    <m/>
    <m/>
    <m/>
    <m/>
    <m/>
    <m/>
    <m/>
    <m/>
    <m/>
    <s v="T103PMOBILE"/>
    <s v="6 FD MERCHANT TRAINING"/>
    <s v="MERCHANT TRAINING"/>
    <s v="COMPLETE"/>
    <s v="4 - SIGNIFICANT"/>
    <s v="ASSIGNED"/>
    <s v="324 ETIWANDA AVE"/>
    <s v=" "/>
    <s v="MILDURA"/>
    <s v="Fri 22/11/2019 18:24"/>
    <s v="Fri 22/11/2019 14:51"/>
    <s v="Sat 23/11/2019 14:55"/>
    <x v="421"/>
    <m/>
    <m/>
    <m/>
    <m/>
    <m/>
    <s v="EMAIL"/>
    <s v="SERVICEDESK@KEYCORP.NET"/>
    <s v="LUKE"/>
    <b v="0"/>
    <m/>
    <s v="COUNTRY"/>
    <m/>
    <m/>
    <n v="-34.197178999999998"/>
    <n v="142.16828799999999"/>
    <s v="&lt;21&gt;&lt;/21&gt;&lt;83&gt;22991&lt;/83&gt;"/>
    <s v="T103PMOBILE"/>
    <n v="0"/>
    <n v="0"/>
  </r>
  <r>
    <s v="20191117542"/>
    <x v="0"/>
    <s v="50621385"/>
    <s v="01"/>
    <s v="42298585347284"/>
    <s v="50621385"/>
    <x v="2"/>
    <x v="0"/>
    <b v="0"/>
    <s v="ANGLICARE WA"/>
    <s v="6980"/>
    <x v="158"/>
    <m/>
    <s v="0894218255"/>
    <s v="XM"/>
    <m/>
    <m/>
    <m/>
    <n v="8006"/>
    <n v="320"/>
    <n v="8006"/>
    <n v="8006"/>
    <s v="Friday 09:30-17:00"/>
    <m/>
    <s v="INSTALLED T103PMOBILE 25/08/2014 JOB[1949747]"/>
    <m/>
    <b v="0"/>
    <m/>
    <s v="NEW"/>
    <s v="WA"/>
    <m/>
    <d v="2019-11-22T14:56:43"/>
    <d v="2019-11-22T14:56:36"/>
    <d v="2019-11-22T15:02:49"/>
    <d v="2019-11-22T19:00:00"/>
    <n v="-180"/>
    <m/>
    <m/>
    <m/>
    <m/>
    <m/>
    <m/>
    <m/>
    <m/>
    <m/>
    <m/>
    <d v="2019-11-22T15:03:41"/>
    <m/>
    <b v="0"/>
    <b v="1"/>
    <m/>
    <b v="1"/>
    <m/>
    <m/>
    <m/>
    <b v="1"/>
    <m/>
    <b v="1"/>
    <m/>
    <b v="1"/>
    <b v="1"/>
    <m/>
    <m/>
    <n v="354"/>
    <n v="1459"/>
    <n v="4130"/>
    <n v="1"/>
    <n v="4"/>
    <n v="2"/>
    <n v="1"/>
    <b v="1"/>
    <m/>
    <m/>
    <m/>
    <m/>
    <m/>
    <m/>
    <m/>
    <m/>
    <m/>
    <m/>
    <m/>
    <m/>
    <m/>
    <m/>
    <m/>
    <m/>
    <s v="T103PMOBILE"/>
    <s v="5 FD MISC"/>
    <s v="CLOSED CALL ENQUIRY"/>
    <s v="COMPLETE"/>
    <s v="4 - SIGNIFICANT"/>
    <s v="ASSIGNED"/>
    <s v="UNIT 9 199 ABERNETHY ROAD"/>
    <s v=" "/>
    <s v="BELMONT"/>
    <s v="Fri 22/11/2019 18:24"/>
    <s v="Fri 22/11/2019 14:56"/>
    <s v="Fri 22/11/2019 19:00"/>
    <x v="355"/>
    <m/>
    <m/>
    <m/>
    <m/>
    <m/>
    <s v="EMAIL"/>
    <s v="SERVICEDESK@KEYCORP.NET"/>
    <s v="LUKE"/>
    <b v="0"/>
    <m/>
    <s v="METRO"/>
    <m/>
    <m/>
    <n v="-31.9566135"/>
    <n v="115.93026159999999"/>
    <s v="&lt;21&gt;&lt;/21&gt;&lt;83&gt;13944&lt;/83&gt;&lt;130&gt;&lt;/130&gt;"/>
    <s v="T103PMOBILE"/>
    <n v="0"/>
    <n v="0"/>
  </r>
  <r>
    <s v="20191117550"/>
    <x v="0"/>
    <s v="25450200"/>
    <s v="01"/>
    <s v="42298585455665"/>
    <s v="25450200"/>
    <x v="2"/>
    <x v="0"/>
    <b v="0"/>
    <s v="SUSHI ON MILTON"/>
    <s v="4064"/>
    <x v="334"/>
    <m/>
    <s v="0435906535"/>
    <s v="F5"/>
    <m/>
    <m/>
    <m/>
    <n v="8011"/>
    <n v="320"/>
    <n v="8011"/>
    <n v="8011"/>
    <s v="Friday "/>
    <m/>
    <s v="INSTALLED MOVE5000 05/03/2019 JOB[3075769]"/>
    <m/>
    <b v="0"/>
    <m/>
    <s v="NEW"/>
    <s v="QLD"/>
    <m/>
    <d v="2019-11-22T15:03:02"/>
    <d v="2019-11-22T15:00:15"/>
    <d v="2019-11-22T15:05:43"/>
    <d v="2019-11-25T15:00:00"/>
    <n v="-60"/>
    <m/>
    <m/>
    <m/>
    <m/>
    <m/>
    <m/>
    <m/>
    <m/>
    <m/>
    <m/>
    <d v="2019-11-22T15:06:07"/>
    <m/>
    <b v="0"/>
    <b v="1"/>
    <m/>
    <b v="1"/>
    <m/>
    <m/>
    <m/>
    <b v="1"/>
    <m/>
    <b v="1"/>
    <m/>
    <b v="1"/>
    <b v="1"/>
    <m/>
    <m/>
    <n v="419"/>
    <n v="1555"/>
    <n v="5370"/>
    <n v="2"/>
    <n v="4"/>
    <n v="2"/>
    <n v="4"/>
    <b v="1"/>
    <m/>
    <m/>
    <m/>
    <m/>
    <m/>
    <m/>
    <m/>
    <m/>
    <m/>
    <m/>
    <m/>
    <m/>
    <m/>
    <m/>
    <n v="5"/>
    <m/>
    <s v="FDM MOVE5000"/>
    <s v="PIN PAD"/>
    <s v="STUCK TRANSACTION"/>
    <s v="FAILED"/>
    <s v="4 - SIGNIFICANT"/>
    <s v="ASSIGNED"/>
    <s v="SHOP 3 36 PARK RD"/>
    <s v=" "/>
    <s v="MILTON"/>
    <s v="Fri 22/11/2019 18:24"/>
    <s v="Fri 22/11/2019 15:00"/>
    <s v="Mon 25/11/2019 15:00"/>
    <x v="422"/>
    <m/>
    <m/>
    <m/>
    <m/>
    <m/>
    <s v="EMAIL"/>
    <s v="SERVICEDESK@KEYCORP.NET"/>
    <s v="LUKE"/>
    <b v="0"/>
    <m/>
    <s v="REMOTE"/>
    <m/>
    <m/>
    <n v="-27.471198099999999"/>
    <n v="153.00514620000001"/>
    <s v="&lt;21&gt;&lt;/21&gt;&lt;83&gt;&lt;/83&gt;"/>
    <s v="MOVE5000"/>
    <n v="0"/>
    <n v="0"/>
  </r>
  <r>
    <s v="20191117556"/>
    <x v="0"/>
    <s v="50621385"/>
    <s v="01"/>
    <s v="42298585347284"/>
    <s v="50621385"/>
    <x v="2"/>
    <x v="0"/>
    <b v="0"/>
    <s v="ANGLICARE WA"/>
    <s v="6980"/>
    <x v="158"/>
    <m/>
    <s v="0894218255"/>
    <s v="XM"/>
    <m/>
    <m/>
    <m/>
    <n v="8009"/>
    <n v="320"/>
    <n v="8001"/>
    <n v="8007"/>
    <s v="Friday 09:30-17:00"/>
    <m/>
    <s v="INSTALLED T103PMOBILE 25/08/2014 JOB[1949747]"/>
    <m/>
    <b v="0"/>
    <m/>
    <s v="NEW"/>
    <s v="WA"/>
    <m/>
    <d v="2019-11-22T15:03:22"/>
    <d v="2019-11-22T15:03:15"/>
    <d v="2019-11-22T15:26:50"/>
    <d v="2019-11-22T19:05:00"/>
    <n v="-180"/>
    <m/>
    <m/>
    <m/>
    <m/>
    <m/>
    <m/>
    <m/>
    <m/>
    <m/>
    <m/>
    <d v="2019-11-22T16:12:59"/>
    <m/>
    <b v="0"/>
    <b v="1"/>
    <m/>
    <b v="1"/>
    <m/>
    <m/>
    <m/>
    <b v="1"/>
    <m/>
    <b v="1"/>
    <m/>
    <b v="1"/>
    <b v="1"/>
    <m/>
    <m/>
    <n v="354"/>
    <n v="1459"/>
    <n v="4130"/>
    <n v="1"/>
    <n v="4"/>
    <n v="2"/>
    <n v="1"/>
    <b v="1"/>
    <m/>
    <m/>
    <m/>
    <m/>
    <m/>
    <m/>
    <m/>
    <m/>
    <m/>
    <m/>
    <m/>
    <m/>
    <m/>
    <m/>
    <m/>
    <m/>
    <s v="T103PMOBILE"/>
    <s v="5 FD MISC"/>
    <s v="CLOSED CALL ENQUIRY"/>
    <s v="COMPLETE"/>
    <s v="4 - SIGNIFICANT"/>
    <s v="ASSIGNED"/>
    <s v="UNIT 9 199 ABERNETHY ROAD"/>
    <s v=" "/>
    <s v="BELMONT"/>
    <s v="Fri 22/11/2019 18:24"/>
    <s v="Fri 22/11/2019 15:03"/>
    <s v="Fri 22/11/2019 19:05"/>
    <x v="365"/>
    <m/>
    <m/>
    <m/>
    <m/>
    <m/>
    <s v="EMAIL"/>
    <s v="SERVICEDESK@KEYCORP.NET"/>
    <s v="LUKE"/>
    <b v="0"/>
    <m/>
    <s v="METRO"/>
    <m/>
    <m/>
    <n v="-31.9566135"/>
    <n v="115.93026159999999"/>
    <s v="&lt;21&gt;&lt;/21&gt;&lt;83&gt;13944&lt;/83&gt;&lt;130&gt;&lt;/130&gt;"/>
    <s v="T103PMOBILE"/>
    <n v="0"/>
    <n v="0"/>
  </r>
  <r>
    <s v="20191117561"/>
    <x v="0"/>
    <s v="99400"/>
    <s v="01"/>
    <s v="DEFAULT"/>
    <s v="99400"/>
    <x v="8"/>
    <x v="1"/>
    <b v="0"/>
    <s v="INGENICO INTERNATIONAL "/>
    <s v="2085"/>
    <x v="3"/>
    <m/>
    <s v="02 9997 0930"/>
    <s v="FD"/>
    <m/>
    <m/>
    <m/>
    <n v="8001"/>
    <n v="320"/>
    <n v="8001"/>
    <n v="8001"/>
    <m/>
    <s v="HANGUPCALL"/>
    <m/>
    <m/>
    <b v="0"/>
    <m/>
    <s v="NEW"/>
    <s v="NSW"/>
    <m/>
    <d v="2019-11-22T15:05:57"/>
    <d v="2019-11-22T15:05:57"/>
    <d v="2019-11-22T15:05:57"/>
    <m/>
    <m/>
    <m/>
    <m/>
    <m/>
    <m/>
    <m/>
    <m/>
    <d v="2019-11-22T15:05:57"/>
    <n v="0"/>
    <d v="2019-11-22T15:05:57"/>
    <n v="0"/>
    <d v="2019-11-22T15:05:57"/>
    <m/>
    <b v="0"/>
    <b v="1"/>
    <m/>
    <b v="1"/>
    <m/>
    <m/>
    <m/>
    <b v="1"/>
    <m/>
    <b v="0"/>
    <m/>
    <b v="0"/>
    <b v="1"/>
    <m/>
    <m/>
    <n v="196"/>
    <n v="1235"/>
    <n v="3576"/>
    <n v="1"/>
    <n v="4"/>
    <n v="1"/>
    <n v="1"/>
    <b v="1"/>
    <m/>
    <m/>
    <m/>
    <m/>
    <m/>
    <m/>
    <m/>
    <m/>
    <m/>
    <m/>
    <m/>
    <m/>
    <m/>
    <m/>
    <m/>
    <m/>
    <s v="HANG UP"/>
    <s v="HANG UP."/>
    <s v="HANG UP."/>
    <s v="COMPLETE"/>
    <s v="4 - SIGNIFICANT"/>
    <s v="NEW"/>
    <s v="SUITE 1/3 MINNA CLOSE "/>
    <m/>
    <s v="BELROSE "/>
    <s v="Fri 22/11/2019 18:24"/>
    <s v="Fri 22/11/2019 15:05"/>
    <m/>
    <x v="14"/>
    <m/>
    <m/>
    <m/>
    <d v="2019-11-22T15:05:57"/>
    <d v="2019-11-22T15:05:57"/>
    <s v="EMAIL"/>
    <s v="SERVICEDESK@KEYCORP.NET"/>
    <s v="LUKE"/>
    <b v="0"/>
    <m/>
    <s v="METRO"/>
    <m/>
    <m/>
    <n v="-33.703378299999997"/>
    <n v="151.2086505"/>
    <s v="&lt;21&gt;&lt;/21&gt;&lt;83&gt;&lt;/83&gt;&lt;130&gt;&lt;/130&gt;"/>
    <s v="MISC"/>
    <n v="0"/>
    <n v="0"/>
  </r>
  <r>
    <s v="20191117562"/>
    <x v="0"/>
    <s v="25450200"/>
    <s v="01"/>
    <s v="42298585455665"/>
    <s v="25450200"/>
    <x v="2"/>
    <x v="0"/>
    <b v="0"/>
    <s v="SUSHI ON MILTON"/>
    <s v="4064"/>
    <x v="334"/>
    <m/>
    <s v="0435906535"/>
    <s v="F5"/>
    <m/>
    <m/>
    <m/>
    <n v="8011"/>
    <n v="320"/>
    <n v="8003"/>
    <n v="8003"/>
    <s v="Friday "/>
    <m/>
    <s v="INSTALLED MOVE5000 05/03/2019 JOB[3075769]"/>
    <s v="20191117550"/>
    <b v="0"/>
    <m/>
    <s v="NEW"/>
    <s v="QLD"/>
    <m/>
    <d v="2019-11-22T15:03:02"/>
    <d v="2019-11-22T15:06:07"/>
    <d v="2019-11-22T15:33:48"/>
    <m/>
    <m/>
    <m/>
    <m/>
    <m/>
    <m/>
    <m/>
    <m/>
    <m/>
    <m/>
    <m/>
    <m/>
    <d v="2019-11-22T15:34:16"/>
    <m/>
    <b v="0"/>
    <b v="1"/>
    <m/>
    <b v="1"/>
    <m/>
    <m/>
    <m/>
    <b v="1"/>
    <m/>
    <b v="1"/>
    <m/>
    <b v="1"/>
    <b v="1"/>
    <m/>
    <m/>
    <n v="419"/>
    <n v="1555"/>
    <n v="5370"/>
    <n v="1"/>
    <n v="4"/>
    <n v="2"/>
    <n v="4"/>
    <b v="1"/>
    <m/>
    <m/>
    <m/>
    <m/>
    <m/>
    <m/>
    <m/>
    <m/>
    <m/>
    <m/>
    <m/>
    <m/>
    <m/>
    <m/>
    <m/>
    <m/>
    <s v="FDM MOVE5000"/>
    <s v="PIN PAD"/>
    <s v="STUCK TRANSACTION"/>
    <s v="COMPLETE"/>
    <s v="4 - SIGNIFICANT"/>
    <s v="ASSIGNED"/>
    <s v="SHOP 3 36 PARK RD"/>
    <s v=" "/>
    <s v="MILTON"/>
    <s v="Fri 22/11/2019 18:24"/>
    <s v="Fri 22/11/2019 15:06"/>
    <m/>
    <x v="14"/>
    <m/>
    <m/>
    <m/>
    <m/>
    <m/>
    <s v="EMAIL"/>
    <s v="SERVICEDESK@KEYCORP.NET"/>
    <s v="LUKE"/>
    <b v="0"/>
    <m/>
    <s v="REMOTE"/>
    <m/>
    <m/>
    <n v="-27.471198099999999"/>
    <n v="153.00514620000001"/>
    <s v="&lt;21&gt;&lt;/21&gt;&lt;83&gt;&lt;/83&gt;"/>
    <s v="MOVE5000"/>
    <n v="0"/>
    <n v="0"/>
  </r>
  <r>
    <s v="20191117575"/>
    <x v="0"/>
    <s v="25455000"/>
    <s v="01"/>
    <s v="004907739"/>
    <s v="25455000"/>
    <x v="2"/>
    <x v="0"/>
    <b v="0"/>
    <s v="PLASTER WAREHOUSE PTY LTD"/>
    <s v="4551"/>
    <x v="335"/>
    <m/>
    <s v="0754389299"/>
    <s v="F5"/>
    <m/>
    <m/>
    <m/>
    <n v="8011"/>
    <n v="320"/>
    <n v="8011"/>
    <n v="8011"/>
    <s v="Friday 08:30-17:30"/>
    <m/>
    <s v="INSTALLED MOVE5000 11/03/2019 JOB[3078130]"/>
    <m/>
    <b v="0"/>
    <m/>
    <s v="NEW"/>
    <s v="QLD"/>
    <m/>
    <d v="2019-11-22T15:13:59"/>
    <d v="2019-11-22T15:13:52"/>
    <d v="2019-11-22T15:23:05"/>
    <d v="2019-11-23T15:15:00"/>
    <n v="-60"/>
    <m/>
    <m/>
    <m/>
    <m/>
    <m/>
    <m/>
    <m/>
    <m/>
    <m/>
    <m/>
    <d v="2019-11-22T15:23:24"/>
    <m/>
    <b v="0"/>
    <b v="1"/>
    <m/>
    <b v="1"/>
    <m/>
    <m/>
    <m/>
    <b v="1"/>
    <m/>
    <b v="1"/>
    <m/>
    <b v="1"/>
    <b v="1"/>
    <m/>
    <m/>
    <n v="419"/>
    <n v="1555"/>
    <n v="5370"/>
    <n v="1"/>
    <n v="4"/>
    <n v="2"/>
    <n v="3"/>
    <b v="1"/>
    <m/>
    <m/>
    <m/>
    <m/>
    <m/>
    <m/>
    <m/>
    <m/>
    <m/>
    <m/>
    <m/>
    <m/>
    <m/>
    <m/>
    <m/>
    <m/>
    <s v="FDM MOVE5000"/>
    <s v="PIN PAD"/>
    <s v="STUCK TRANSACTION"/>
    <s v="COMPLETE"/>
    <s v="4 - SIGNIFICANT"/>
    <s v="ASSIGNED"/>
    <s v="14 HELEN STREET"/>
    <s v=" "/>
    <s v="CALOUNDRA WEST"/>
    <s v="Fri 22/11/2019 18:24"/>
    <s v="Fri 22/11/2019 15:13"/>
    <s v="Sat 23/11/2019 15:15"/>
    <x v="423"/>
    <m/>
    <m/>
    <m/>
    <m/>
    <m/>
    <s v="EMAIL"/>
    <s v="SERVICEDESK@KEYCORP.NET"/>
    <s v="LUKE"/>
    <b v="0"/>
    <m/>
    <s v="PROVINCIAL"/>
    <m/>
    <m/>
    <n v="-26.792013399999998"/>
    <n v="153.1081585"/>
    <s v="&lt;21&gt;&lt;/21&gt;&lt;83&gt;&lt;/83&gt;"/>
    <s v="MOVE5000"/>
    <n v="0"/>
    <n v="0"/>
  </r>
  <r>
    <s v="20191117577"/>
    <x v="0"/>
    <s v="50638235"/>
    <s v="01"/>
    <s v="42298585489912"/>
    <s v="50638235"/>
    <x v="2"/>
    <x v="0"/>
    <b v="0"/>
    <s v="KEN LITTLES QUALITY FRUIT AND VEGETABLES"/>
    <s v="2444"/>
    <x v="277"/>
    <m/>
    <s v="20191117577"/>
    <s v="F5"/>
    <m/>
    <m/>
    <m/>
    <n v="8010"/>
    <n v="320"/>
    <n v="1389"/>
    <n v="1389"/>
    <s v="Friday "/>
    <m/>
    <s v="INSTALLED MOVE5000 19/11/2019 JOB[3230163]"/>
    <m/>
    <b v="0"/>
    <m/>
    <s v="NEW"/>
    <s v="NSW"/>
    <m/>
    <d v="2019-11-22T15:14:56"/>
    <d v="2019-11-22T15:14:49"/>
    <d v="2019-11-22T16:46:52"/>
    <d v="2019-11-25T15:15:00"/>
    <n v="0"/>
    <m/>
    <m/>
    <m/>
    <m/>
    <m/>
    <m/>
    <m/>
    <m/>
    <m/>
    <m/>
    <d v="2019-11-22T16:47:43"/>
    <m/>
    <b v="0"/>
    <b v="1"/>
    <m/>
    <b v="1"/>
    <m/>
    <m/>
    <m/>
    <b v="1"/>
    <m/>
    <b v="1"/>
    <m/>
    <b v="1"/>
    <b v="1"/>
    <m/>
    <m/>
    <n v="419"/>
    <n v="1250"/>
    <m/>
    <n v="1"/>
    <n v="4"/>
    <n v="2"/>
    <n v="4"/>
    <b v="1"/>
    <m/>
    <m/>
    <m/>
    <m/>
    <m/>
    <m/>
    <m/>
    <m/>
    <m/>
    <m/>
    <m/>
    <m/>
    <m/>
    <m/>
    <m/>
    <m/>
    <s v="FDM MOVE5000"/>
    <s v="HOW DO I"/>
    <m/>
    <s v="COMPLETE"/>
    <s v="4 - SIGNIFICANT"/>
    <s v="ASSIGNED"/>
    <s v="43 MUNSTER STREET"/>
    <s v=" "/>
    <s v="PORT MACQUARIE"/>
    <s v="Fri 22/11/2019 18:24"/>
    <s v="Fri 22/11/2019 15:14"/>
    <s v="Mon 25/11/2019 15:15"/>
    <x v="424"/>
    <m/>
    <m/>
    <m/>
    <m/>
    <m/>
    <s v="EMAIL"/>
    <s v="SERVICEDESK@KEYCORP.NET"/>
    <s v="LUKE"/>
    <b v="0"/>
    <m/>
    <s v="REMOTE"/>
    <m/>
    <m/>
    <n v="-31.4341419"/>
    <n v="152.9120877"/>
    <s v="&lt;21&gt;&lt;/21&gt;&lt;83&gt;&lt;/83&gt;&lt;130&gt;&lt;/130&gt;"/>
    <s v="MOVE5000"/>
    <n v="0"/>
    <n v="0"/>
  </r>
  <r>
    <s v="20191117599"/>
    <x v="0"/>
    <s v="99400"/>
    <s v="01"/>
    <s v="DEFAULT"/>
    <s v="99400"/>
    <x v="2"/>
    <x v="0"/>
    <b v="0"/>
    <s v="INGENICO INTERNATIONAL "/>
    <s v="2085"/>
    <x v="3"/>
    <m/>
    <s v="02 9997 0930"/>
    <s v="FD"/>
    <m/>
    <m/>
    <m/>
    <n v="8011"/>
    <n v="320"/>
    <n v="8011"/>
    <n v="8011"/>
    <s v="Friday 09:00-17:30"/>
    <m/>
    <s v="INSTALLED VX570 08/08/2009 JOB[1043076]"/>
    <m/>
    <b v="0"/>
    <m/>
    <s v="NEW"/>
    <s v="NSW"/>
    <m/>
    <d v="2019-11-22T15:55:32"/>
    <d v="2019-11-22T15:23:27"/>
    <d v="2019-11-22T15:55:36"/>
    <d v="2019-11-23T10:55:00"/>
    <n v="0"/>
    <m/>
    <m/>
    <m/>
    <m/>
    <m/>
    <m/>
    <m/>
    <m/>
    <m/>
    <m/>
    <d v="2019-11-22T15:56:24"/>
    <m/>
    <b v="0"/>
    <b v="1"/>
    <m/>
    <b v="1"/>
    <m/>
    <m/>
    <m/>
    <b v="1"/>
    <m/>
    <b v="1"/>
    <m/>
    <b v="1"/>
    <b v="1"/>
    <m/>
    <m/>
    <n v="212"/>
    <n v="1458"/>
    <n v="3284"/>
    <n v="1"/>
    <n v="4"/>
    <n v="2"/>
    <n v="1"/>
    <b v="1"/>
    <m/>
    <m/>
    <m/>
    <m/>
    <m/>
    <m/>
    <m/>
    <m/>
    <m/>
    <m/>
    <m/>
    <m/>
    <m/>
    <m/>
    <m/>
    <m/>
    <s v="VX570"/>
    <s v="4 FD ITEM REQUEST"/>
    <s v="STATIONERY ORDER"/>
    <s v="COMPLETE"/>
    <s v="4 - SIGNIFICANT"/>
    <s v="ASSIGNED"/>
    <s v="SUITE 1/3 MINNA CLOSE "/>
    <m/>
    <s v="BELROSE "/>
    <s v="Fri 22/11/2019 18:24"/>
    <s v="Fri 22/11/2019 15:23"/>
    <s v="Sat 23/11/2019 10:55"/>
    <x v="425"/>
    <m/>
    <m/>
    <m/>
    <m/>
    <m/>
    <s v="EMAIL"/>
    <s v="SERVICEDESK@KEYCORP.NET"/>
    <s v="LUKE"/>
    <b v="0"/>
    <m/>
    <s v="METRO"/>
    <m/>
    <m/>
    <n v="-33.703378299999997"/>
    <n v="151.2086505"/>
    <s v="&lt;21&gt;&lt;/21&gt;&lt;83&gt;&lt;/83&gt;&lt;130&gt;&lt;/130&gt;"/>
    <s v="MISC"/>
    <n v="0"/>
    <n v="0"/>
  </r>
  <r>
    <s v="20191117625"/>
    <x v="0"/>
    <s v="50638175"/>
    <s v="01"/>
    <s v="42298585489300"/>
    <s v="50638175"/>
    <x v="36"/>
    <x v="0"/>
    <b v="0"/>
    <s v="FERGUSON PLARRE"/>
    <s v="3040"/>
    <x v="89"/>
    <m/>
    <s v="0438594681"/>
    <s v="F5"/>
    <m/>
    <m/>
    <m/>
    <n v="8006"/>
    <n v="320"/>
    <n v="8006"/>
    <n v="8006"/>
    <s v="Friday 08:30-17:30"/>
    <m/>
    <s v="INSTALLED MOVE5000 13/11/2019 JOB[3227195]"/>
    <m/>
    <b v="0"/>
    <m/>
    <s v="NEW"/>
    <s v="VIC"/>
    <m/>
    <d v="2019-11-22T15:35:25"/>
    <d v="2019-11-22T15:35:05"/>
    <d v="2019-11-22T15:40:47"/>
    <d v="2019-11-23T10:35:00"/>
    <n v="0"/>
    <m/>
    <m/>
    <m/>
    <m/>
    <m/>
    <m/>
    <m/>
    <m/>
    <m/>
    <m/>
    <d v="2019-11-22T15:41:25"/>
    <m/>
    <b v="0"/>
    <b v="1"/>
    <m/>
    <b v="1"/>
    <m/>
    <m/>
    <m/>
    <b v="1"/>
    <m/>
    <b v="1"/>
    <m/>
    <b v="1"/>
    <b v="1"/>
    <m/>
    <m/>
    <n v="419"/>
    <n v="1555"/>
    <n v="4554"/>
    <n v="1"/>
    <n v="4"/>
    <n v="2"/>
    <n v="1"/>
    <b v="1"/>
    <m/>
    <m/>
    <m/>
    <m/>
    <m/>
    <m/>
    <m/>
    <m/>
    <m/>
    <m/>
    <m/>
    <m/>
    <m/>
    <m/>
    <m/>
    <m/>
    <s v="FDM MOVE5000"/>
    <s v="PIN PAD"/>
    <s v="KEYS STUCK/BROKEN/MISSING"/>
    <s v="COMPLETE"/>
    <s v="4 - SIGNIFICANT"/>
    <s v="ASSIGNED"/>
    <s v="1077 MOUNT ALEXANDER RD"/>
    <s v=" "/>
    <s v="ESSENDON"/>
    <s v="Fri 22/11/2019 18:24"/>
    <s v="Fri 22/11/2019 15:35"/>
    <s v="Sat 23/11/2019 10:35"/>
    <x v="426"/>
    <m/>
    <m/>
    <m/>
    <m/>
    <m/>
    <s v="EMAIL"/>
    <s v="SERVICEDESK@KEYCORP.NET"/>
    <s v="LUKE"/>
    <b v="0"/>
    <m/>
    <s v="METRO"/>
    <m/>
    <m/>
    <n v="-37.745698099999998"/>
    <n v="144.9105089"/>
    <s v="&lt;21&gt;&lt;/21&gt;&lt;83&gt;&lt;/83&gt;&lt;130&gt;&lt;/130&gt;"/>
    <s v="MOVE5000"/>
    <n v="0"/>
    <n v="0"/>
  </r>
  <r>
    <s v="20191117634"/>
    <x v="0"/>
    <s v="50632679"/>
    <s v="01"/>
    <s v="42298585441251"/>
    <s v="50632679"/>
    <x v="5"/>
    <x v="0"/>
    <b v="0"/>
    <s v="HIKARU SUSHI"/>
    <s v="4163"/>
    <x v="336"/>
    <m/>
    <s v="0450403113"/>
    <s v="F5"/>
    <m/>
    <m/>
    <m/>
    <n v="8008"/>
    <n v="320"/>
    <n v="8008"/>
    <n v="8008"/>
    <s v="Friday "/>
    <m/>
    <s v="INSTALLED MOVE5000 30/10/2018 JOB[3010935]"/>
    <m/>
    <b v="0"/>
    <m/>
    <s v="NEW"/>
    <s v="QLD"/>
    <m/>
    <d v="2019-11-22T15:36:49"/>
    <d v="2019-11-22T15:36:44"/>
    <d v="2019-11-22T16:39:39"/>
    <d v="2019-11-23T09:40:00"/>
    <n v="-60"/>
    <m/>
    <m/>
    <m/>
    <m/>
    <m/>
    <m/>
    <m/>
    <m/>
    <m/>
    <m/>
    <d v="2019-11-22T16:40:08"/>
    <m/>
    <b v="0"/>
    <b v="1"/>
    <m/>
    <b v="1"/>
    <m/>
    <m/>
    <m/>
    <b v="1"/>
    <m/>
    <b v="1"/>
    <m/>
    <b v="1"/>
    <b v="1"/>
    <m/>
    <m/>
    <n v="419"/>
    <n v="1250"/>
    <n v="3703"/>
    <n v="1"/>
    <n v="4"/>
    <n v="2"/>
    <n v="1"/>
    <b v="1"/>
    <m/>
    <m/>
    <m/>
    <m/>
    <m/>
    <m/>
    <m/>
    <m/>
    <m/>
    <m/>
    <m/>
    <m/>
    <m/>
    <m/>
    <m/>
    <m/>
    <s v="FDM MOVE5000"/>
    <s v="HOW DO I"/>
    <s v="SETTLEMENT"/>
    <s v="COMPLETE"/>
    <s v="4 - SIGNIFICANT"/>
    <s v="ASSIGNED"/>
    <s v="SHOP 003-004 STOCKLAND RD CLEVELAND SOUTH"/>
    <s v=" "/>
    <s v="CLEVELAND"/>
    <s v="Fri 22/11/2019 18:24"/>
    <s v="Fri 22/11/2019 15:36"/>
    <s v="Sat 23/11/2019 09:40"/>
    <x v="427"/>
    <m/>
    <m/>
    <m/>
    <m/>
    <m/>
    <s v="EMAIL"/>
    <s v="SERVICEDESK@KEYCORP.NET"/>
    <s v="LUKE"/>
    <b v="0"/>
    <m/>
    <s v="METRO"/>
    <m/>
    <m/>
    <n v="-27.546935999999999"/>
    <n v="153.25047900000001"/>
    <s v="&lt;21&gt;&lt;/21&gt;&lt;83&gt;&lt;/83&gt;"/>
    <s v="MOVE5000"/>
    <n v="0"/>
    <n v="0"/>
  </r>
  <r>
    <s v="20191117637"/>
    <x v="0"/>
    <s v="99400"/>
    <s v="01"/>
    <s v="DEFAULT"/>
    <s v="99400"/>
    <x v="8"/>
    <x v="1"/>
    <b v="0"/>
    <s v="INGENICO INTERNATIONAL "/>
    <s v="2085"/>
    <x v="3"/>
    <m/>
    <s v="02 9997 0930"/>
    <s v="FD"/>
    <m/>
    <m/>
    <m/>
    <n v="8008"/>
    <n v="320"/>
    <n v="8008"/>
    <n v="8008"/>
    <m/>
    <s v="HANGUPCALL"/>
    <m/>
    <m/>
    <b v="0"/>
    <m/>
    <s v="NEW"/>
    <s v="NSW"/>
    <m/>
    <d v="2019-11-22T15:37:48"/>
    <d v="2019-11-22T15:37:48"/>
    <d v="2019-11-22T15:37:48"/>
    <m/>
    <m/>
    <m/>
    <m/>
    <m/>
    <m/>
    <m/>
    <m/>
    <d v="2019-11-22T15:37:48"/>
    <n v="0"/>
    <d v="2019-11-22T15:37:48"/>
    <n v="0"/>
    <d v="2019-11-22T15:37:48"/>
    <m/>
    <b v="0"/>
    <b v="1"/>
    <m/>
    <b v="1"/>
    <m/>
    <m/>
    <m/>
    <b v="1"/>
    <m/>
    <b v="0"/>
    <m/>
    <b v="0"/>
    <b v="1"/>
    <m/>
    <m/>
    <n v="196"/>
    <n v="1235"/>
    <n v="3576"/>
    <n v="1"/>
    <n v="4"/>
    <n v="1"/>
    <n v="1"/>
    <b v="1"/>
    <m/>
    <m/>
    <m/>
    <m/>
    <m/>
    <m/>
    <m/>
    <m/>
    <m/>
    <m/>
    <m/>
    <m/>
    <m/>
    <m/>
    <m/>
    <m/>
    <s v="HANG UP"/>
    <s v="HANG UP."/>
    <s v="HANG UP."/>
    <s v="COMPLETE"/>
    <s v="4 - SIGNIFICANT"/>
    <s v="NEW"/>
    <s v="SUITE 1/3 MINNA CLOSE "/>
    <m/>
    <s v="BELROSE "/>
    <s v="Fri 22/11/2019 18:24"/>
    <s v="Fri 22/11/2019 15:37"/>
    <m/>
    <x v="14"/>
    <m/>
    <m/>
    <m/>
    <d v="2019-11-22T15:37:48"/>
    <d v="2019-11-22T15:37:48"/>
    <s v="EMAIL"/>
    <s v="SERVICEDESK@KEYCORP.NET"/>
    <s v="LUKE"/>
    <b v="0"/>
    <m/>
    <s v="METRO"/>
    <m/>
    <m/>
    <n v="-33.703378299999997"/>
    <n v="151.2086505"/>
    <s v="&lt;21&gt;&lt;/21&gt;&lt;83&gt;&lt;/83&gt;&lt;130&gt;&lt;/130&gt;"/>
    <s v="MISC"/>
    <n v="0"/>
    <n v="0"/>
  </r>
  <r>
    <s v="20191117649"/>
    <x v="0"/>
    <s v="99400"/>
    <s v="01"/>
    <s v="DEFAULT"/>
    <s v="99400"/>
    <x v="2"/>
    <x v="0"/>
    <b v="0"/>
    <s v="INGENICO INTERNATIONAL "/>
    <s v="2085"/>
    <x v="3"/>
    <m/>
    <s v="02 9997 0930"/>
    <s v="FD"/>
    <m/>
    <m/>
    <m/>
    <n v="8003"/>
    <n v="320"/>
    <n v="8003"/>
    <n v="8003"/>
    <s v="Friday 09:00-17:30"/>
    <m/>
    <s v="INSTALLED VX570 08/08/2009 JOB[1043076]"/>
    <s v="20191117345"/>
    <b v="0"/>
    <m/>
    <s v="NEW"/>
    <s v="NSW"/>
    <m/>
    <d v="2019-11-22T13:47:35"/>
    <d v="2019-11-22T15:42:05"/>
    <d v="2019-11-22T15:45:32"/>
    <m/>
    <m/>
    <m/>
    <m/>
    <m/>
    <m/>
    <m/>
    <m/>
    <m/>
    <m/>
    <m/>
    <m/>
    <d v="2019-11-22T15:46:09"/>
    <m/>
    <b v="0"/>
    <b v="1"/>
    <m/>
    <b v="1"/>
    <m/>
    <m/>
    <m/>
    <b v="1"/>
    <m/>
    <b v="1"/>
    <m/>
    <b v="1"/>
    <b v="1"/>
    <m/>
    <m/>
    <n v="212"/>
    <n v="1459"/>
    <n v="2606"/>
    <n v="1"/>
    <n v="4"/>
    <n v="2"/>
    <n v="1"/>
    <b v="1"/>
    <m/>
    <m/>
    <m/>
    <m/>
    <m/>
    <m/>
    <m/>
    <m/>
    <m/>
    <m/>
    <m/>
    <m/>
    <m/>
    <m/>
    <m/>
    <m/>
    <s v="VX570"/>
    <s v="5 FD MISC"/>
    <s v="WRONG PHONE NUMBER"/>
    <s v="COMPLETE"/>
    <s v="4 - SIGNIFICANT"/>
    <s v="ASSIGNED"/>
    <s v="SUITE 1/3 MINNA CLOSE "/>
    <m/>
    <s v="BELROSE "/>
    <s v="Fri 22/11/2019 18:24"/>
    <s v="Fri 22/11/2019 15:42"/>
    <m/>
    <x v="14"/>
    <m/>
    <m/>
    <m/>
    <m/>
    <m/>
    <s v="EMAIL"/>
    <s v="SERVICEDESK@KEYCORP.NET"/>
    <s v="LUKE"/>
    <b v="0"/>
    <m/>
    <s v="METRO"/>
    <m/>
    <m/>
    <n v="-33.703378299999997"/>
    <n v="151.2086505"/>
    <s v="&lt;21&gt;&lt;/21&gt;&lt;83&gt;&lt;/83&gt;&lt;130&gt;&lt;/130&gt;"/>
    <s v="MISC"/>
    <n v="0"/>
    <n v="0"/>
  </r>
  <r>
    <s v="20191117652"/>
    <x v="0"/>
    <s v="25592000"/>
    <s v="01"/>
    <s v="001607381"/>
    <s v="25592000"/>
    <x v="2"/>
    <x v="0"/>
    <b v="0"/>
    <s v="HARBOUR DAY SPA"/>
    <s v="4163"/>
    <x v="337"/>
    <m/>
    <s v="0421768789"/>
    <s v="F5"/>
    <m/>
    <m/>
    <m/>
    <n v="8001"/>
    <n v="320"/>
    <n v="8001"/>
    <n v="8001"/>
    <s v="Friday "/>
    <m/>
    <s v="INSTALLED MOVE5000 30/09/2019 JOB[3201840]"/>
    <m/>
    <b v="0"/>
    <m/>
    <s v="NEW"/>
    <s v="QLD"/>
    <m/>
    <d v="2019-11-22T15:49:47"/>
    <d v="2019-11-22T15:44:21"/>
    <d v="2019-11-22T15:49:59"/>
    <d v="2019-11-23T09:45:00"/>
    <n v="-60"/>
    <m/>
    <m/>
    <m/>
    <m/>
    <m/>
    <m/>
    <m/>
    <m/>
    <m/>
    <m/>
    <d v="2019-11-22T15:50:33"/>
    <m/>
    <b v="0"/>
    <b v="1"/>
    <m/>
    <b v="1"/>
    <m/>
    <m/>
    <m/>
    <b v="1"/>
    <m/>
    <b v="1"/>
    <m/>
    <b v="1"/>
    <b v="1"/>
    <m/>
    <m/>
    <n v="419"/>
    <n v="1250"/>
    <n v="4406"/>
    <n v="1"/>
    <n v="4"/>
    <n v="2"/>
    <n v="1"/>
    <b v="1"/>
    <m/>
    <m/>
    <m/>
    <m/>
    <m/>
    <m/>
    <m/>
    <m/>
    <m/>
    <m/>
    <m/>
    <m/>
    <m/>
    <m/>
    <m/>
    <m/>
    <s v="FDM MOVE5000"/>
    <s v="HOW DO I"/>
    <s v="TRANSFER TO CLIENT - ACCOUNT ENQUIRY"/>
    <s v="COMPLETE"/>
    <s v="4 - SIGNIFICANT"/>
    <s v="ASSIGNED"/>
    <s v="SHOP 22 RABY BAY HARBOUR 152-156 SHORE STREET"/>
    <s v=" "/>
    <s v="CLEVELAND"/>
    <s v="Fri 22/11/2019 18:24"/>
    <s v="Fri 22/11/2019 15:44"/>
    <s v="Sat 23/11/2019 09:45"/>
    <x v="418"/>
    <m/>
    <m/>
    <m/>
    <m/>
    <m/>
    <s v="EMAIL"/>
    <s v="SERVICEDESK@KEYCORP.NET"/>
    <s v="LUKE"/>
    <b v="0"/>
    <m/>
    <s v="METRO"/>
    <m/>
    <m/>
    <n v="-27.5242459"/>
    <n v="153.26846520000001"/>
    <s v="&lt;21&gt;&lt;/21&gt;&lt;83&gt;&lt;/83&gt;&lt;130&gt;&lt;/130&gt;"/>
    <s v="MOVE5000"/>
    <n v="0"/>
    <n v="0"/>
  </r>
  <r>
    <s v="20191117661"/>
    <x v="1"/>
    <s v="50634112"/>
    <s v="01"/>
    <s v="42298585455707"/>
    <s v="50634112"/>
    <x v="5"/>
    <x v="0"/>
    <b v="0"/>
    <s v="PUNCH LANE WINE BAR RESTAURANT"/>
    <s v="3000"/>
    <x v="338"/>
    <m/>
    <s v="0439613782"/>
    <s v="F5"/>
    <m/>
    <m/>
    <m/>
    <n v="8008"/>
    <n v="320"/>
    <n v="8008"/>
    <n v="8008"/>
    <s v="Friday "/>
    <m/>
    <s v="INSTALLED MOVE5000 25/02/2019 JOB[3068155]"/>
    <m/>
    <b v="0"/>
    <m/>
    <s v="NEW"/>
    <s v="VIC"/>
    <m/>
    <d v="2019-11-22T15:47:18"/>
    <d v="2019-11-22T15:47:09"/>
    <d v="2019-11-22T16:05:08"/>
    <d v="2019-11-23T09:50:00"/>
    <n v="0"/>
    <m/>
    <m/>
    <m/>
    <m/>
    <m/>
    <m/>
    <m/>
    <m/>
    <m/>
    <m/>
    <d v="2019-11-22T16:05:37"/>
    <m/>
    <b v="0"/>
    <b v="1"/>
    <m/>
    <b v="1"/>
    <m/>
    <m/>
    <m/>
    <b v="1"/>
    <m/>
    <b v="1"/>
    <m/>
    <b v="1"/>
    <b v="1"/>
    <m/>
    <m/>
    <n v="419"/>
    <n v="1771"/>
    <n v="5380"/>
    <n v="1"/>
    <n v="4"/>
    <n v="2"/>
    <n v="1"/>
    <b v="1"/>
    <m/>
    <m/>
    <m/>
    <m/>
    <m/>
    <m/>
    <m/>
    <m/>
    <m/>
    <m/>
    <m/>
    <m/>
    <m/>
    <m/>
    <m/>
    <m/>
    <s v="FDM MOVE5000"/>
    <s v="COMMUNICATION"/>
    <s v="WIFI-COMMS"/>
    <s v="COMPLETE"/>
    <s v="4 - SIGNIFICANT"/>
    <s v="ASSIGNED"/>
    <s v="43 LITTLE BOURKE ST"/>
    <s v=" "/>
    <s v="MELBOURNE"/>
    <s v="Fri 22/11/2019 18:24"/>
    <s v="Fri 22/11/2019 15:47"/>
    <s v="Sat 23/11/2019 09:50"/>
    <x v="376"/>
    <m/>
    <m/>
    <m/>
    <m/>
    <m/>
    <s v="EMAIL"/>
    <s v="SERVICEDESK@KEYCORP.NET"/>
    <s v="LUKE"/>
    <b v="0"/>
    <m/>
    <s v="METRO"/>
    <m/>
    <m/>
    <n v="-37.810909100000003"/>
    <n v="144.97138029999999"/>
    <s v="&lt;21&gt;&lt;/21&gt;&lt;83&gt;&lt;/83&gt;"/>
    <s v="MOVE5000"/>
    <n v="0"/>
    <n v="0"/>
  </r>
  <r>
    <s v="20191117672"/>
    <x v="0"/>
    <s v="50628968"/>
    <s v="01"/>
    <s v="42298585411072"/>
    <s v="50628968"/>
    <x v="28"/>
    <x v="0"/>
    <b v="0"/>
    <s v="THE LUCKY CHARM HERVEY BAY"/>
    <s v="4655"/>
    <x v="339"/>
    <m/>
    <s v="0741283523"/>
    <s v="F6"/>
    <m/>
    <m/>
    <m/>
    <n v="8005"/>
    <n v="320"/>
    <n v="8005"/>
    <n v="8005"/>
    <s v="Friday "/>
    <m/>
    <s v="INSTALLED MOVE5000INT 30/01/2018 JOB[2840213]"/>
    <m/>
    <b v="0"/>
    <m/>
    <s v="NEW"/>
    <s v="QLD"/>
    <m/>
    <d v="2019-11-22T15:57:35"/>
    <d v="2019-11-22T15:56:24"/>
    <d v="2019-11-22T16:17:32"/>
    <d v="2019-11-23T16:00:00"/>
    <n v="-60"/>
    <m/>
    <m/>
    <m/>
    <m/>
    <m/>
    <m/>
    <m/>
    <m/>
    <m/>
    <m/>
    <d v="2019-11-22T16:18:15"/>
    <m/>
    <b v="0"/>
    <b v="1"/>
    <m/>
    <b v="1"/>
    <m/>
    <m/>
    <m/>
    <b v="1"/>
    <m/>
    <b v="1"/>
    <m/>
    <b v="1"/>
    <b v="1"/>
    <m/>
    <m/>
    <n v="420"/>
    <n v="1896"/>
    <n v="5423"/>
    <n v="1"/>
    <n v="4"/>
    <n v="2"/>
    <n v="2"/>
    <b v="1"/>
    <m/>
    <m/>
    <m/>
    <m/>
    <m/>
    <m/>
    <m/>
    <m/>
    <m/>
    <m/>
    <m/>
    <m/>
    <m/>
    <m/>
    <m/>
    <m/>
    <s v="FDM MOVE5000INT"/>
    <s v="PINPAD OFFLINE"/>
    <s v="USB - POS REPORTS PINPAD OFFLINE"/>
    <s v="COMPLETE"/>
    <s v="4 - SIGNIFICANT"/>
    <s v="ASSIGNED"/>
    <s v="H25 PIALBA PLACE 30 MAIN STREET"/>
    <s v=" "/>
    <s v="PIALBA"/>
    <s v="Fri 22/11/2019 18:24"/>
    <s v="Fri 22/11/2019 15:56"/>
    <s v="Sat 23/11/2019 16:00"/>
    <x v="428"/>
    <m/>
    <m/>
    <m/>
    <m/>
    <m/>
    <s v="EMAIL"/>
    <s v="SERVICEDESK@KEYCORP.NET"/>
    <s v="LUKE"/>
    <b v="0"/>
    <m/>
    <s v="COUNTRY"/>
    <m/>
    <m/>
    <n v="-25.283452"/>
    <n v="152.8400144"/>
    <s v="&lt;21/&gt;&lt;83/&gt;&lt;38/&gt;&lt;71/&gt;&lt;40/&gt;&lt;41/&gt;&lt;68/&gt;&lt;46/&gt;&lt;72/&gt;&lt;73/&gt;&lt;74/&gt;&lt;75/&gt;&lt;76/&gt;&lt;77/&gt;&lt;58/&gt;&lt;59/&gt;&lt;60/&gt;&lt;61/&gt;&lt;62/&gt;&lt;63/&gt;&lt;64/&gt;&lt;65/&gt;&lt;66/&gt;"/>
    <s v="MOVE5000INT"/>
    <n v="0"/>
    <n v="0"/>
  </r>
  <r>
    <s v="20191117711"/>
    <x v="0"/>
    <s v="50637641"/>
    <s v="01"/>
    <s v="42298585485670"/>
    <s v="50637641"/>
    <x v="2"/>
    <x v="0"/>
    <b v="0"/>
    <s v="FRESH TRADING CO FOODS PTY LTD"/>
    <s v="6401"/>
    <x v="340"/>
    <m/>
    <s v="0438396072"/>
    <s v="F7"/>
    <m/>
    <m/>
    <m/>
    <n v="8003"/>
    <n v="320"/>
    <n v="8003"/>
    <n v="8003"/>
    <s v="Friday "/>
    <m/>
    <s v="INSTALLED MOVE5000POS 08/10/2019 JOB[3202544]"/>
    <m/>
    <b v="0"/>
    <m/>
    <s v="NEW"/>
    <s v="WA"/>
    <m/>
    <d v="2019-11-22T16:31:19"/>
    <d v="2019-11-22T16:31:07"/>
    <d v="2019-11-22T16:49:16"/>
    <d v="2019-11-25T16:35:00"/>
    <n v="-180"/>
    <m/>
    <m/>
    <m/>
    <m/>
    <m/>
    <m/>
    <m/>
    <m/>
    <m/>
    <m/>
    <d v="2019-11-22T16:52:31"/>
    <m/>
    <b v="0"/>
    <b v="1"/>
    <m/>
    <b v="1"/>
    <m/>
    <m/>
    <m/>
    <b v="1"/>
    <m/>
    <b v="1"/>
    <m/>
    <b v="1"/>
    <b v="1"/>
    <m/>
    <m/>
    <n v="441"/>
    <n v="1898"/>
    <n v="5322"/>
    <n v="2"/>
    <n v="4"/>
    <n v="2"/>
    <n v="4"/>
    <b v="1"/>
    <m/>
    <m/>
    <m/>
    <m/>
    <m/>
    <m/>
    <m/>
    <m/>
    <m/>
    <m/>
    <m/>
    <m/>
    <m/>
    <m/>
    <n v="21"/>
    <m/>
    <s v="FDM MOVE5000 POSGATE"/>
    <s v="COMMUNICATION - POSGATE"/>
    <s v="HOST RESPONSE ERROR"/>
    <s v="FAILED"/>
    <s v="4 - SIGNIFICANT"/>
    <s v="ASSIGNED"/>
    <s v="CNR GREAT HIGHWAY AND YILGAM AVE"/>
    <s v=" "/>
    <s v="NORTHAM"/>
    <s v="Fri 22/11/2019 18:24"/>
    <s v="Fri 22/11/2019 16:31"/>
    <s v="Mon 25/11/2019 16:35"/>
    <x v="429"/>
    <m/>
    <m/>
    <m/>
    <m/>
    <m/>
    <s v="EMAIL"/>
    <s v="SERVICEDESK@KEYCORP.NET"/>
    <s v="LUKE"/>
    <b v="0"/>
    <m/>
    <s v="REMOTE"/>
    <m/>
    <m/>
    <n v="-31.635130199999999"/>
    <n v="116.7177806"/>
    <s v="&lt;21/&gt;&lt;83/&gt;&lt;130/&gt;&lt;38/&gt;&lt;71/&gt;&lt;40/&gt;&lt;41/&gt;&lt;68/&gt;&lt;46/&gt;&lt;72/&gt;&lt;73/&gt;&lt;74/&gt;&lt;75/&gt;&lt;76/&gt;&lt;77/&gt;&lt;58/&gt;&lt;59/&gt;&lt;60/&gt;&lt;61/&gt;&lt;62/&gt;&lt;63/&gt;&lt;64/&gt;&lt;65/&gt;&lt;66/&gt;"/>
    <s v="MOVE5000POS"/>
    <n v="0"/>
    <n v="0"/>
  </r>
  <r>
    <s v="20191117720"/>
    <x v="0"/>
    <s v="99400"/>
    <s v="01"/>
    <s v="DEFAULT"/>
    <s v="99400"/>
    <x v="8"/>
    <x v="1"/>
    <b v="0"/>
    <s v="INGENICO INTERNATIONAL "/>
    <s v="2085"/>
    <x v="3"/>
    <m/>
    <s v="02 9997 0930"/>
    <s v="FD"/>
    <m/>
    <m/>
    <m/>
    <n v="8008"/>
    <n v="320"/>
    <n v="8008"/>
    <n v="8008"/>
    <m/>
    <s v="HANGUPCALL"/>
    <m/>
    <m/>
    <b v="0"/>
    <m/>
    <s v="NEW"/>
    <s v="NSW"/>
    <m/>
    <d v="2019-11-22T16:39:14"/>
    <d v="2019-11-22T16:39:14"/>
    <d v="2019-11-22T16:39:14"/>
    <m/>
    <m/>
    <m/>
    <m/>
    <m/>
    <m/>
    <m/>
    <m/>
    <d v="2019-11-22T16:39:14"/>
    <n v="0"/>
    <d v="2019-11-22T16:39:14"/>
    <n v="0"/>
    <d v="2019-11-22T16:39:14"/>
    <m/>
    <b v="0"/>
    <b v="1"/>
    <m/>
    <b v="1"/>
    <m/>
    <m/>
    <m/>
    <b v="1"/>
    <m/>
    <b v="0"/>
    <m/>
    <b v="0"/>
    <b v="1"/>
    <m/>
    <m/>
    <n v="196"/>
    <n v="1235"/>
    <n v="3576"/>
    <n v="1"/>
    <n v="4"/>
    <n v="1"/>
    <n v="1"/>
    <b v="1"/>
    <m/>
    <m/>
    <m/>
    <m/>
    <m/>
    <m/>
    <m/>
    <m/>
    <m/>
    <m/>
    <m/>
    <m/>
    <m/>
    <m/>
    <m/>
    <m/>
    <s v="HANG UP"/>
    <s v="HANG UP."/>
    <s v="HANG UP."/>
    <s v="COMPLETE"/>
    <s v="4 - SIGNIFICANT"/>
    <s v="NEW"/>
    <s v="SUITE 1/3 MINNA CLOSE "/>
    <m/>
    <s v="BELROSE "/>
    <s v="Fri 22/11/2019 18:24"/>
    <s v="Fri 22/11/2019 16:39"/>
    <m/>
    <x v="14"/>
    <m/>
    <m/>
    <m/>
    <d v="2019-11-22T16:39:14"/>
    <d v="2019-11-22T16:39:14"/>
    <s v="EMAIL"/>
    <s v="SERVICEDESK@KEYCORP.NET"/>
    <s v="LUKE"/>
    <b v="0"/>
    <m/>
    <s v="METRO"/>
    <m/>
    <m/>
    <n v="-33.703378299999997"/>
    <n v="151.2086505"/>
    <s v="&lt;21&gt;&lt;/21&gt;&lt;83&gt;&lt;/83&gt;&lt;130&gt;&lt;/130&gt;"/>
    <s v="MISC"/>
    <n v="0"/>
    <n v="0"/>
  </r>
  <r>
    <s v="20191117721"/>
    <x v="1"/>
    <s v="25336001"/>
    <s v="01"/>
    <s v="42298585340610"/>
    <s v="25336001"/>
    <x v="2"/>
    <x v="0"/>
    <b v="0"/>
    <s v="CASHLESS RETAIL T103P MOBILE- SPRINGWOOD NISSAN"/>
    <s v="4127"/>
    <x v="341"/>
    <m/>
    <s v="0734428200"/>
    <s v="F5"/>
    <m/>
    <m/>
    <m/>
    <n v="8011"/>
    <n v="320"/>
    <n v="8011"/>
    <n v="8011"/>
    <s v="Friday 08:30-17:00"/>
    <m/>
    <s v="UPGRADED TO MOVE5000 11/03/2019 JOB[3080796]"/>
    <m/>
    <b v="0"/>
    <m/>
    <s v="NEW"/>
    <s v="QLD"/>
    <m/>
    <d v="2019-11-22T16:40:17"/>
    <d v="2019-11-22T16:40:10"/>
    <d v="2019-11-22T16:43:10"/>
    <d v="2019-11-23T12:10:00"/>
    <n v="-60"/>
    <m/>
    <m/>
    <m/>
    <m/>
    <m/>
    <m/>
    <m/>
    <m/>
    <m/>
    <m/>
    <d v="2019-11-22T16:43:30"/>
    <m/>
    <b v="0"/>
    <b v="1"/>
    <m/>
    <b v="1"/>
    <m/>
    <m/>
    <m/>
    <b v="1"/>
    <m/>
    <b v="1"/>
    <m/>
    <b v="1"/>
    <b v="1"/>
    <m/>
    <m/>
    <n v="419"/>
    <n v="1555"/>
    <n v="5370"/>
    <n v="1"/>
    <n v="4"/>
    <n v="2"/>
    <n v="1"/>
    <b v="1"/>
    <m/>
    <m/>
    <m/>
    <m/>
    <m/>
    <m/>
    <m/>
    <m/>
    <m/>
    <m/>
    <m/>
    <m/>
    <m/>
    <m/>
    <m/>
    <m/>
    <s v="FDM MOVE5000"/>
    <s v="PIN PAD"/>
    <s v="STUCK TRANSACTION"/>
    <s v="COMPLETE"/>
    <s v="4 - SIGNIFICANT"/>
    <s v="ASSIGNED"/>
    <s v="56 PARRAMATTA RD"/>
    <s v=" "/>
    <s v="SLACKS CREEK"/>
    <s v="Fri 22/11/2019 18:24"/>
    <s v="Fri 22/11/2019 16:40"/>
    <s v="Sat 23/11/2019 12:10"/>
    <x v="430"/>
    <m/>
    <m/>
    <m/>
    <m/>
    <m/>
    <s v="EMAIL"/>
    <s v="SERVICEDESK@KEYCORP.NET"/>
    <s v="LUKE"/>
    <b v="0"/>
    <m/>
    <s v="METRO"/>
    <m/>
    <m/>
    <n v="-27.615508999999999"/>
    <n v="153.11872890000001"/>
    <s v="&lt;21&gt;&lt;/21&gt;&lt;83&gt;&lt;/83&gt;"/>
    <s v="MOVE5000"/>
    <n v="0"/>
    <n v="0"/>
  </r>
  <r>
    <s v="20191117722"/>
    <x v="0"/>
    <s v="50629382"/>
    <s v="01"/>
    <s v="42298585414068"/>
    <s v="50629382"/>
    <x v="142"/>
    <x v="0"/>
    <b v="0"/>
    <s v="LIGHTHOUSE CARE"/>
    <s v="4129"/>
    <x v="342"/>
    <m/>
    <s v="0738060639"/>
    <s v="F6"/>
    <m/>
    <m/>
    <m/>
    <n v="8006"/>
    <n v="320"/>
    <n v="8006"/>
    <n v="8006"/>
    <s v="Friday "/>
    <m/>
    <s v="INSTALLED MOVE5000INT 13/03/2018 JOB[2867140]"/>
    <m/>
    <b v="0"/>
    <m/>
    <s v="NEW"/>
    <s v="QLD"/>
    <m/>
    <d v="2019-11-22T16:40:56"/>
    <d v="2019-11-22T16:40:46"/>
    <d v="2019-11-22T17:14:24"/>
    <d v="2019-11-23T10:40:00"/>
    <n v="-60"/>
    <m/>
    <m/>
    <m/>
    <m/>
    <m/>
    <m/>
    <m/>
    <m/>
    <m/>
    <m/>
    <d v="2019-11-22T17:16:35"/>
    <m/>
    <b v="0"/>
    <b v="1"/>
    <m/>
    <b v="1"/>
    <m/>
    <m/>
    <m/>
    <b v="1"/>
    <m/>
    <b v="1"/>
    <m/>
    <b v="1"/>
    <b v="1"/>
    <m/>
    <m/>
    <n v="420"/>
    <n v="1897"/>
    <n v="5436"/>
    <n v="1"/>
    <n v="4"/>
    <n v="2"/>
    <n v="1"/>
    <b v="1"/>
    <m/>
    <m/>
    <m/>
    <m/>
    <m/>
    <m/>
    <m/>
    <m/>
    <m/>
    <m/>
    <m/>
    <m/>
    <m/>
    <m/>
    <m/>
    <m/>
    <s v="FDM MOVE5000INT"/>
    <s v="PINPAD FROZEN"/>
    <s v="FROZEN ON BLACK SCREEN"/>
    <s v="COMPLETE"/>
    <s v="4 - SIGNIFICANT"/>
    <s v="ASSIGNED"/>
    <s v="17 MONTE KHOURY DR"/>
    <s v=" "/>
    <s v="LOGANHOLME"/>
    <s v="Fri 22/11/2019 18:24"/>
    <s v="Fri 22/11/2019 16:40"/>
    <s v="Sat 23/11/2019 10:40"/>
    <x v="374"/>
    <m/>
    <m/>
    <m/>
    <m/>
    <m/>
    <s v="EMAIL"/>
    <s v="SERVICEDESK@KEYCORP.NET"/>
    <s v="LUKE"/>
    <b v="0"/>
    <m/>
    <s v="METRO"/>
    <m/>
    <m/>
    <n v="-27.684743000000001"/>
    <n v="153.19313020000001"/>
    <s v="&lt;21/&gt;&lt;83/&gt;&lt;38/&gt;&lt;71/&gt;&lt;40/&gt;&lt;41/&gt;&lt;68/&gt;&lt;46/&gt;&lt;72/&gt;&lt;73/&gt;&lt;74/&gt;&lt;75/&gt;&lt;76/&gt;&lt;77/&gt;&lt;58/&gt;&lt;59/&gt;&lt;60/&gt;&lt;61/&gt;&lt;62/&gt;&lt;63/&gt;&lt;64/&gt;&lt;65/&gt;&lt;66/&gt;&lt;130&gt;NBC24&lt;/130&gt;&lt;131&gt;USB&lt;/131&gt;&lt;132&gt;Pinpad Internal Modem (NPT)&lt;/132&gt;"/>
    <s v="MOVE5000INT"/>
    <n v="0"/>
    <n v="0"/>
  </r>
  <r>
    <s v="20191117725"/>
    <x v="0"/>
    <s v="50634944"/>
    <s v="01"/>
    <s v="42298585461747"/>
    <s v="50634944"/>
    <x v="143"/>
    <x v="0"/>
    <b v="0"/>
    <s v="UNDER ARMOUR UNI HILL"/>
    <s v="3083"/>
    <x v="6"/>
    <m/>
    <s v="0402920823"/>
    <s v="F6"/>
    <m/>
    <m/>
    <m/>
    <n v="8008"/>
    <n v="320"/>
    <n v="8003"/>
    <n v="8003"/>
    <s v="Friday "/>
    <m/>
    <s v="INSTALLED MOVE5000INT 17/05/2019 JOB[3093571]"/>
    <m/>
    <b v="0"/>
    <m/>
    <s v="NEW"/>
    <s v="VIC"/>
    <m/>
    <d v="2019-11-22T16:42:15"/>
    <d v="2019-11-22T16:42:06"/>
    <d v="2019-11-22T17:30:32"/>
    <d v="2019-11-23T10:45:00"/>
    <n v="0"/>
    <m/>
    <m/>
    <m/>
    <m/>
    <m/>
    <m/>
    <m/>
    <m/>
    <m/>
    <m/>
    <d v="2019-11-22T17:31:13"/>
    <m/>
    <b v="0"/>
    <b v="1"/>
    <m/>
    <b v="1"/>
    <m/>
    <m/>
    <m/>
    <b v="1"/>
    <m/>
    <b v="1"/>
    <m/>
    <b v="1"/>
    <b v="1"/>
    <m/>
    <m/>
    <n v="420"/>
    <n v="1250"/>
    <n v="3931"/>
    <n v="1"/>
    <n v="4"/>
    <n v="2"/>
    <n v="1"/>
    <b v="1"/>
    <m/>
    <m/>
    <m/>
    <m/>
    <m/>
    <m/>
    <m/>
    <m/>
    <m/>
    <m/>
    <m/>
    <m/>
    <m/>
    <m/>
    <m/>
    <m/>
    <s v="FDM MOVE5000INT"/>
    <s v="HOW DO I"/>
    <s v="SALE"/>
    <s v="COMPLETE"/>
    <s v="4 - SIGNIFICANT"/>
    <s v="ASSIGNED"/>
    <s v="T 106 B UNI HILL FACTORY OULETS PLENTY RD"/>
    <s v=" "/>
    <s v="BUNDOORA"/>
    <s v="Fri 22/11/2019 18:24"/>
    <s v="Fri 22/11/2019 16:42"/>
    <s v="Sat 23/11/2019 10:45"/>
    <x v="431"/>
    <m/>
    <m/>
    <m/>
    <m/>
    <m/>
    <s v="EMAIL"/>
    <s v="SERVICEDESK@KEYCORP.NET"/>
    <s v="LUKE"/>
    <b v="0"/>
    <m/>
    <s v="METRO"/>
    <m/>
    <m/>
    <n v="-37.681060000000002"/>
    <n v="145.07047309999999"/>
    <s v="&lt;21/&gt;&lt;83/&gt;&lt;38/&gt;&lt;71/&gt;&lt;40/&gt;&lt;41/&gt;&lt;68/&gt;&lt;46/&gt;&lt;72/&gt;&lt;73/&gt;&lt;74/&gt;&lt;75/&gt;&lt;76/&gt;&lt;77/&gt;&lt;58/&gt;&lt;59/&gt;&lt;60/&gt;&lt;61/&gt;&lt;62/&gt;&lt;63/&gt;&lt;64/&gt;&lt;65/&gt;&lt;66/&gt;"/>
    <s v="MOVE5000INT"/>
    <n v="0"/>
    <n v="0"/>
  </r>
  <r>
    <s v="20191117728"/>
    <x v="0"/>
    <s v="25267010"/>
    <s v="01"/>
    <s v="42298585340735"/>
    <s v="25267010"/>
    <x v="2"/>
    <x v="0"/>
    <b v="0"/>
    <s v="ARCADE NIGHTCLUB"/>
    <s v="6027"/>
    <x v="343"/>
    <m/>
    <s v="0420944297"/>
    <s v="F5"/>
    <m/>
    <m/>
    <m/>
    <n v="8011"/>
    <n v="320"/>
    <n v="8011"/>
    <n v="8011"/>
    <s v="Friday "/>
    <m/>
    <s v="UPGRADED TO MOVE5000 24/10/2019 JOB[3215444]"/>
    <m/>
    <b v="0"/>
    <m/>
    <s v="NEW"/>
    <s v="WA"/>
    <m/>
    <d v="2019-11-22T16:59:45"/>
    <d v="2019-11-22T16:43:34"/>
    <d v="2019-11-22T17:02:50"/>
    <d v="2019-11-22T20:45:00"/>
    <n v="-180"/>
    <m/>
    <m/>
    <m/>
    <m/>
    <m/>
    <m/>
    <m/>
    <m/>
    <m/>
    <m/>
    <d v="2019-11-22T17:03:06"/>
    <m/>
    <b v="0"/>
    <b v="1"/>
    <m/>
    <b v="1"/>
    <m/>
    <m/>
    <m/>
    <b v="1"/>
    <m/>
    <b v="1"/>
    <m/>
    <b v="1"/>
    <b v="1"/>
    <m/>
    <m/>
    <n v="419"/>
    <n v="1250"/>
    <n v="3703"/>
    <n v="1"/>
    <n v="4"/>
    <n v="2"/>
    <n v="1"/>
    <b v="1"/>
    <m/>
    <m/>
    <m/>
    <m/>
    <m/>
    <m/>
    <m/>
    <m/>
    <m/>
    <m/>
    <m/>
    <m/>
    <m/>
    <m/>
    <m/>
    <m/>
    <s v="FDM MOVE5000"/>
    <s v="HOW DO I"/>
    <s v="SETTLEMENT"/>
    <s v="COMPLETE"/>
    <s v="4 - SIGNIFICANT"/>
    <s v="ASSIGNED"/>
    <s v="4 REID PROMENADE"/>
    <s v=" "/>
    <s v="JOONDALUP"/>
    <s v="Fri 22/11/2019 18:24"/>
    <s v="Fri 22/11/2019 16:43"/>
    <s v="Fri 22/11/2019 20:45"/>
    <x v="399"/>
    <m/>
    <m/>
    <m/>
    <m/>
    <m/>
    <s v="EMAIL"/>
    <s v="SERVICEDESK@KEYCORP.NET"/>
    <s v="LUKE"/>
    <b v="0"/>
    <m/>
    <s v="METRO"/>
    <m/>
    <m/>
    <n v="-31.741730499999999"/>
    <n v="115.7681979"/>
    <s v="&lt;21&gt;&lt;/21&gt;&lt;83&gt;&lt;/83&gt;&lt;130&gt;&lt;/130&gt;"/>
    <s v="MOVE5000"/>
    <n v="0"/>
    <n v="0"/>
  </r>
  <r>
    <s v="20191117751"/>
    <x v="0"/>
    <s v="50637641"/>
    <s v="01"/>
    <s v="42298585485670"/>
    <s v="50637641"/>
    <x v="2"/>
    <x v="0"/>
    <b v="0"/>
    <s v="FRESH TRADING CO FOODS PTY LTD"/>
    <s v="6401"/>
    <x v="340"/>
    <m/>
    <s v="0438396072"/>
    <s v="F7"/>
    <m/>
    <m/>
    <m/>
    <n v="8003"/>
    <n v="320"/>
    <n v="8003"/>
    <n v="8003"/>
    <s v="Friday "/>
    <m/>
    <s v="INSTALLED MOVE5000POS 08/10/2019 JOB[3202544]"/>
    <s v="20191117711"/>
    <b v="0"/>
    <m/>
    <s v="NEW"/>
    <s v="WA"/>
    <m/>
    <d v="2019-11-22T16:31:19"/>
    <d v="2019-11-22T16:52:32"/>
    <d v="2019-11-22T16:55:47"/>
    <m/>
    <m/>
    <m/>
    <m/>
    <m/>
    <m/>
    <m/>
    <m/>
    <m/>
    <m/>
    <m/>
    <m/>
    <d v="2019-11-22T16:56:19"/>
    <m/>
    <b v="0"/>
    <b v="1"/>
    <m/>
    <b v="1"/>
    <m/>
    <m/>
    <m/>
    <b v="1"/>
    <m/>
    <b v="1"/>
    <m/>
    <b v="1"/>
    <b v="1"/>
    <m/>
    <m/>
    <n v="441"/>
    <n v="1898"/>
    <n v="5448"/>
    <n v="1"/>
    <n v="4"/>
    <n v="2"/>
    <n v="4"/>
    <b v="1"/>
    <m/>
    <m/>
    <m/>
    <m/>
    <m/>
    <m/>
    <m/>
    <m/>
    <m/>
    <m/>
    <m/>
    <m/>
    <m/>
    <m/>
    <m/>
    <m/>
    <s v="FDM MOVE5000 POSGATE"/>
    <s v="COMMUNICATION - POSGATE"/>
    <s v="POSGATE - PINPAD OFFLINE"/>
    <s v="COMPLETE"/>
    <s v="4 - SIGNIFICANT"/>
    <s v="ASSIGNED"/>
    <s v="CNR GREAT HIGHWAY AND YILGAM AVE"/>
    <s v=" "/>
    <s v="NORTHAM"/>
    <s v="Fri 22/11/2019 18:24"/>
    <s v="Fri 22/11/2019 16:52"/>
    <m/>
    <x v="14"/>
    <m/>
    <m/>
    <m/>
    <m/>
    <m/>
    <s v="EMAIL"/>
    <s v="SERVICEDESK@KEYCORP.NET"/>
    <s v="LUKE"/>
    <b v="0"/>
    <m/>
    <s v="REMOTE"/>
    <m/>
    <m/>
    <n v="-31.635130199999999"/>
    <n v="116.7177806"/>
    <s v="&lt;21/&gt;&lt;83/&gt;&lt;130/&gt;&lt;38/&gt;&lt;71/&gt;&lt;40/&gt;&lt;41/&gt;&lt;68/&gt;&lt;46/&gt;&lt;72/&gt;&lt;73/&gt;&lt;74/&gt;&lt;75/&gt;&lt;76/&gt;&lt;77/&gt;&lt;58/&gt;&lt;59/&gt;&lt;60/&gt;&lt;61/&gt;&lt;62/&gt;&lt;63/&gt;&lt;64/&gt;&lt;65/&gt;&lt;66/&gt;"/>
    <s v="MOVE5000POS"/>
    <n v="0"/>
    <n v="0"/>
  </r>
  <r>
    <s v="20191117754"/>
    <x v="0"/>
    <s v="50632393"/>
    <s v="01"/>
    <s v="42298585438497"/>
    <s v="50632393"/>
    <x v="2"/>
    <x v="0"/>
    <b v="0"/>
    <s v="SANDWICH CHEFS SUNBURY"/>
    <s v="3429"/>
    <x v="344"/>
    <m/>
    <s v="0450707179"/>
    <s v="F7"/>
    <m/>
    <m/>
    <m/>
    <n v="8010"/>
    <n v="320"/>
    <n v="8010"/>
    <n v="8010"/>
    <s v="Friday "/>
    <m/>
    <s v="INSTALLED MOVE5000INT 29/10/2018 JOB[3001751]"/>
    <m/>
    <b v="0"/>
    <m/>
    <s v="NEW"/>
    <s v="VIC"/>
    <m/>
    <d v="2019-11-22T16:52:59"/>
    <d v="2019-11-22T16:52:52"/>
    <d v="2019-11-22T16:59:56"/>
    <d v="2019-11-23T10:55:00"/>
    <n v="0"/>
    <m/>
    <m/>
    <m/>
    <m/>
    <m/>
    <m/>
    <m/>
    <m/>
    <m/>
    <m/>
    <d v="2019-11-22T17:00:17"/>
    <m/>
    <b v="0"/>
    <b v="1"/>
    <m/>
    <b v="1"/>
    <m/>
    <m/>
    <m/>
    <b v="1"/>
    <m/>
    <b v="1"/>
    <m/>
    <b v="1"/>
    <b v="1"/>
    <m/>
    <m/>
    <n v="441"/>
    <n v="1250"/>
    <n v="4406"/>
    <n v="1"/>
    <n v="4"/>
    <n v="2"/>
    <n v="1"/>
    <b v="1"/>
    <m/>
    <m/>
    <m/>
    <m/>
    <m/>
    <m/>
    <m/>
    <m/>
    <m/>
    <m/>
    <m/>
    <m/>
    <m/>
    <m/>
    <m/>
    <m/>
    <s v="FDM MOVE5000 POSGATE"/>
    <s v="HOW DO I"/>
    <s v="TRANSFER TO CLIENT - ACCOUNT ENQUIRY"/>
    <s v="COMPLETE"/>
    <s v="4 - SIGNIFICANT"/>
    <s v="ASSIGNED"/>
    <s v="SHOP 10 28 EVANS ST"/>
    <s v=" "/>
    <s v="SUNBURY"/>
    <s v="Fri 22/11/2019 18:24"/>
    <s v="Fri 22/11/2019 16:52"/>
    <s v="Sat 23/11/2019 10:55"/>
    <x v="425"/>
    <m/>
    <m/>
    <m/>
    <m/>
    <m/>
    <s v="EMAIL"/>
    <s v="SERVICEDESK@KEYCORP.NET"/>
    <s v="LUKE"/>
    <b v="0"/>
    <m/>
    <s v="METRO"/>
    <m/>
    <m/>
    <n v="-37.578237000000001"/>
    <n v="144.72959520000001"/>
    <s v="&lt;21&gt;&lt;/21&gt;&lt;83&gt;&lt;/83&gt;&lt;38&gt;&lt;/38&gt;&lt;71&gt;&lt;/71&gt;&lt;40&gt;&lt;/40&gt;&lt;41&gt;&lt;/41&gt;&lt;68&gt;&lt;/68&gt;&lt;46&gt;&lt;/46&gt;&lt;72&gt;&lt;/72&gt;&lt;73&gt;&lt;/73&gt;&lt;74&gt;&lt;/74&gt;&lt;75&gt;&lt;/75&gt;&lt;76&gt;&lt;/76&gt;&lt;77&gt;&lt;/77&gt;&lt;58&gt;&lt;/58&gt;&lt;59&gt;&lt;/59&gt;&lt;60&gt;&lt;/60&gt;&lt;61&gt;&lt;/61&gt;&lt;62&gt;&lt;/62&gt;&lt;63&gt;&lt;/63&gt;&lt;64&gt;&lt;/64&gt;&lt;65&gt;&lt;/65&gt;&lt;66&gt;&lt;/66&gt;"/>
    <s v="MOVE5000POS"/>
    <n v="0"/>
    <n v="0"/>
  </r>
  <r>
    <s v="20191117773"/>
    <x v="1"/>
    <s v="25584200"/>
    <s v="01"/>
    <s v="42298585392140"/>
    <s v="25584200"/>
    <x v="2"/>
    <x v="0"/>
    <b v="0"/>
    <s v="SALTIMBOCCA"/>
    <s v="3192"/>
    <x v="345"/>
    <m/>
    <s v="0395850295"/>
    <s v="F5"/>
    <m/>
    <m/>
    <m/>
    <n v="8003"/>
    <n v="320"/>
    <n v="8003"/>
    <n v="8003"/>
    <s v="Friday "/>
    <m/>
    <s v="INSTALLED MOVE5000 13/09/2019 JOB[3186252]"/>
    <m/>
    <b v="0"/>
    <m/>
    <s v="NEW"/>
    <s v="VIC"/>
    <m/>
    <d v="2019-11-22T17:04:24"/>
    <d v="2019-11-22T17:03:57"/>
    <d v="2019-11-22T17:09:31"/>
    <d v="2019-11-23T11:05:00"/>
    <n v="0"/>
    <m/>
    <m/>
    <m/>
    <m/>
    <m/>
    <m/>
    <m/>
    <m/>
    <m/>
    <m/>
    <d v="2019-11-22T17:10:10"/>
    <m/>
    <b v="0"/>
    <b v="1"/>
    <m/>
    <b v="1"/>
    <m/>
    <m/>
    <m/>
    <b v="1"/>
    <m/>
    <b v="1"/>
    <m/>
    <b v="1"/>
    <b v="1"/>
    <m/>
    <m/>
    <n v="419"/>
    <n v="1555"/>
    <n v="4553"/>
    <n v="1"/>
    <n v="4"/>
    <n v="2"/>
    <n v="1"/>
    <b v="1"/>
    <m/>
    <m/>
    <m/>
    <m/>
    <m/>
    <m/>
    <m/>
    <m/>
    <m/>
    <m/>
    <m/>
    <m/>
    <m/>
    <m/>
    <m/>
    <m/>
    <s v="FDM MOVE5000"/>
    <s v="PIN PAD"/>
    <s v="SCREEN DAMAGED"/>
    <s v="COMPLETE"/>
    <s v="4 - SIGNIFICANT"/>
    <s v="ASSIGNED"/>
    <s v="338 CHARMAN RD"/>
    <s v=" "/>
    <s v="CHELTENHAM"/>
    <s v="Fri 22/11/2019 18:24"/>
    <s v="Fri 22/11/2019 17:03"/>
    <s v="Sat 23/11/2019 11:05"/>
    <x v="432"/>
    <m/>
    <m/>
    <m/>
    <m/>
    <m/>
    <s v="EMAIL"/>
    <s v="SERVICEDESK@KEYCORP.NET"/>
    <s v="LUKE"/>
    <b v="0"/>
    <m/>
    <s v="METRO"/>
    <m/>
    <m/>
    <n v="-37.965830699999998"/>
    <n v="145.0558187"/>
    <s v="&lt;21&gt;&lt;/21&gt;&lt;83&gt;&lt;/83&gt;&lt;130&gt;&lt;/130&gt;"/>
    <s v="MOVE5000"/>
    <n v="0"/>
    <n v="0"/>
  </r>
  <r>
    <s v="20191117778"/>
    <x v="0"/>
    <s v="50632393"/>
    <s v="01"/>
    <s v="42298585438497"/>
    <s v="50632393"/>
    <x v="2"/>
    <x v="0"/>
    <b v="0"/>
    <s v="SANDWICH CHEFS SUNBURY"/>
    <s v="3429"/>
    <x v="344"/>
    <m/>
    <s v="0450707179"/>
    <s v="F7"/>
    <m/>
    <m/>
    <m/>
    <n v="8010"/>
    <n v="320"/>
    <n v="8010"/>
    <n v="8010"/>
    <s v="Friday "/>
    <m/>
    <s v="INSTALLED MOVE5000INT 29/10/2018 JOB[3001751]"/>
    <m/>
    <b v="0"/>
    <m/>
    <s v="NEW"/>
    <s v="VIC"/>
    <m/>
    <d v="2019-11-22T17:06:25"/>
    <d v="2019-11-22T17:05:22"/>
    <d v="2019-11-22T17:10:19"/>
    <d v="2019-11-23T11:05:00"/>
    <n v="0"/>
    <m/>
    <m/>
    <m/>
    <m/>
    <m/>
    <m/>
    <m/>
    <m/>
    <m/>
    <m/>
    <d v="2019-11-22T17:10:45"/>
    <m/>
    <b v="0"/>
    <b v="1"/>
    <m/>
    <b v="1"/>
    <m/>
    <m/>
    <m/>
    <b v="1"/>
    <m/>
    <b v="1"/>
    <m/>
    <b v="1"/>
    <b v="1"/>
    <m/>
    <m/>
    <n v="441"/>
    <n v="1250"/>
    <n v="4406"/>
    <n v="1"/>
    <n v="4"/>
    <n v="2"/>
    <n v="1"/>
    <b v="1"/>
    <m/>
    <m/>
    <m/>
    <m/>
    <m/>
    <m/>
    <m/>
    <m/>
    <m/>
    <m/>
    <m/>
    <m/>
    <m/>
    <m/>
    <m/>
    <m/>
    <s v="FDM MOVE5000 POSGATE"/>
    <s v="HOW DO I"/>
    <s v="TRANSFER TO CLIENT - ACCOUNT ENQUIRY"/>
    <s v="COMPLETE"/>
    <s v="4 - SIGNIFICANT"/>
    <s v="ASSIGNED"/>
    <s v="SHOP 10 28 EVANS ST"/>
    <s v=" "/>
    <s v="SUNBURY"/>
    <s v="Fri 22/11/2019 18:24"/>
    <s v="Fri 22/11/2019 17:05"/>
    <s v="Sat 23/11/2019 11:05"/>
    <x v="432"/>
    <m/>
    <m/>
    <m/>
    <m/>
    <m/>
    <s v="EMAIL"/>
    <s v="SERVICEDESK@KEYCORP.NET"/>
    <s v="LUKE"/>
    <b v="0"/>
    <m/>
    <s v="METRO"/>
    <m/>
    <m/>
    <n v="-37.578237000000001"/>
    <n v="144.72959520000001"/>
    <s v="&lt;21&gt;&lt;/21&gt;&lt;83&gt;&lt;/83&gt;&lt;38&gt;&lt;/38&gt;&lt;71&gt;&lt;/71&gt;&lt;40&gt;&lt;/40&gt;&lt;41&gt;&lt;/41&gt;&lt;68&gt;&lt;/68&gt;&lt;46&gt;&lt;/46&gt;&lt;72&gt;&lt;/72&gt;&lt;73&gt;&lt;/73&gt;&lt;74&gt;&lt;/74&gt;&lt;75&gt;&lt;/75&gt;&lt;76&gt;&lt;/76&gt;&lt;77&gt;&lt;/77&gt;&lt;58&gt;&lt;/58&gt;&lt;59&gt;&lt;/59&gt;&lt;60&gt;&lt;/60&gt;&lt;61&gt;&lt;/61&gt;&lt;62&gt;&lt;/62&gt;&lt;63&gt;&lt;/63&gt;&lt;64&gt;&lt;/64&gt;&lt;65&gt;&lt;/65&gt;&lt;66&gt;&lt;/66&gt;"/>
    <s v="MOVE5000POS"/>
    <n v="0"/>
    <n v="0"/>
  </r>
  <r>
    <s v="20191117789"/>
    <x v="0"/>
    <s v="25267010"/>
    <s v="01"/>
    <s v="42298585340735"/>
    <s v="25267010"/>
    <x v="2"/>
    <x v="0"/>
    <b v="0"/>
    <s v="ARCADE NIGHTCLUB"/>
    <s v="6027"/>
    <x v="343"/>
    <m/>
    <s v="0420944297"/>
    <s v="F5"/>
    <m/>
    <m/>
    <m/>
    <n v="8007"/>
    <n v="320"/>
    <n v="8007"/>
    <n v="8007"/>
    <s v="Friday "/>
    <m/>
    <s v="UPGRADED TO MOVE5000 24/10/2019 JOB[3215444]"/>
    <m/>
    <b v="0"/>
    <m/>
    <s v="NEW"/>
    <s v="WA"/>
    <m/>
    <d v="2019-11-22T17:16:08"/>
    <d v="2019-11-22T17:15:03"/>
    <d v="2019-11-22T17:28:59"/>
    <d v="2019-11-23T11:15:00"/>
    <n v="-180"/>
    <m/>
    <m/>
    <m/>
    <m/>
    <m/>
    <m/>
    <m/>
    <m/>
    <m/>
    <m/>
    <d v="2019-11-22T17:29:22"/>
    <m/>
    <b v="0"/>
    <b v="1"/>
    <m/>
    <b v="1"/>
    <m/>
    <m/>
    <m/>
    <b v="1"/>
    <m/>
    <b v="1"/>
    <m/>
    <b v="1"/>
    <b v="1"/>
    <m/>
    <m/>
    <n v="419"/>
    <n v="820"/>
    <n v="1455"/>
    <n v="1"/>
    <n v="4"/>
    <n v="2"/>
    <n v="1"/>
    <b v="1"/>
    <m/>
    <m/>
    <m/>
    <m/>
    <m/>
    <m/>
    <m/>
    <m/>
    <m/>
    <m/>
    <m/>
    <m/>
    <m/>
    <m/>
    <m/>
    <m/>
    <s v="FDM MOVE5000"/>
    <s v="TRAINING REQUEST"/>
    <s v="PHONE TRAINING"/>
    <s v="COMPLETE"/>
    <s v="4 - SIGNIFICANT"/>
    <s v="ASSIGNED"/>
    <s v="4 REID PROMENADE"/>
    <s v=" "/>
    <s v="JOONDALUP"/>
    <s v="Fri 22/11/2019 18:24"/>
    <s v="Fri 22/11/2019 17:15"/>
    <s v="Sat 23/11/2019 11:15"/>
    <x v="410"/>
    <m/>
    <m/>
    <m/>
    <m/>
    <m/>
    <s v="EMAIL"/>
    <s v="SERVICEDESK@KEYCORP.NET"/>
    <s v="LUKE"/>
    <b v="0"/>
    <m/>
    <s v="METRO"/>
    <m/>
    <m/>
    <n v="-31.741730499999999"/>
    <n v="115.7681979"/>
    <s v="&lt;21&gt;&lt;/21&gt;&lt;83&gt;&lt;/83&gt;&lt;130&gt;&lt;/130&gt;"/>
    <s v="MOVE5000"/>
    <n v="0"/>
    <n v="0"/>
  </r>
  <r>
    <s v="20191117797"/>
    <x v="1"/>
    <s v="25336001"/>
    <s v="01"/>
    <s v="42298585340610"/>
    <s v="25336001"/>
    <x v="2"/>
    <x v="0"/>
    <b v="0"/>
    <s v="CASHLESS RETAIL T103P MOBILE- SPRINGWOOD NISSAN"/>
    <s v="4127"/>
    <x v="341"/>
    <m/>
    <s v="0734428200"/>
    <s v="F5"/>
    <m/>
    <m/>
    <m/>
    <n v="8011"/>
    <n v="320"/>
    <n v="8011"/>
    <n v="8011"/>
    <s v="Friday 08:30-17:00"/>
    <m/>
    <s v="UPGRADED TO MOVE5000 11/03/2019 JOB[3080796]"/>
    <m/>
    <b v="0"/>
    <m/>
    <s v="NEW"/>
    <s v="QLD"/>
    <m/>
    <d v="2019-11-22T17:18:57"/>
    <d v="2019-11-22T17:18:53"/>
    <d v="2019-11-22T17:32:57"/>
    <d v="2019-11-23T12:50:00"/>
    <n v="-60"/>
    <m/>
    <m/>
    <m/>
    <m/>
    <m/>
    <m/>
    <m/>
    <m/>
    <m/>
    <m/>
    <d v="2019-11-22T17:33:57"/>
    <m/>
    <b v="0"/>
    <b v="1"/>
    <m/>
    <b v="1"/>
    <m/>
    <m/>
    <m/>
    <b v="1"/>
    <m/>
    <b v="1"/>
    <m/>
    <b v="1"/>
    <b v="1"/>
    <m/>
    <m/>
    <n v="419"/>
    <n v="1771"/>
    <n v="5380"/>
    <n v="1"/>
    <n v="4"/>
    <n v="2"/>
    <n v="1"/>
    <b v="1"/>
    <m/>
    <m/>
    <m/>
    <m/>
    <m/>
    <m/>
    <m/>
    <m/>
    <m/>
    <m/>
    <m/>
    <m/>
    <m/>
    <m/>
    <m/>
    <m/>
    <s v="FDM MOVE5000"/>
    <s v="COMMUNICATION"/>
    <s v="WIFI-COMMS"/>
    <s v="COMPLETE"/>
    <s v="4 - SIGNIFICANT"/>
    <s v="ASSIGNED"/>
    <s v="56 PARRAMATTA RD"/>
    <s v=" "/>
    <s v="SLACKS CREEK"/>
    <s v="Fri 22/11/2019 18:24"/>
    <s v="Fri 22/11/2019 17:18"/>
    <s v="Sat 23/11/2019 12:50"/>
    <x v="433"/>
    <m/>
    <m/>
    <m/>
    <m/>
    <m/>
    <s v="EMAIL"/>
    <s v="SERVICEDESK@KEYCORP.NET"/>
    <s v="LUKE"/>
    <b v="0"/>
    <m/>
    <s v="METRO"/>
    <m/>
    <m/>
    <n v="-27.615508999999999"/>
    <n v="153.11872890000001"/>
    <s v="&lt;21&gt;&lt;/21&gt;&lt;83&gt;&lt;/83&gt;"/>
    <s v="MOVE5000"/>
    <n v="0"/>
    <n v="0"/>
  </r>
  <r>
    <s v="20191117798"/>
    <x v="0"/>
    <s v="50629382"/>
    <s v="01"/>
    <s v="42298585414068"/>
    <s v="50629382"/>
    <x v="142"/>
    <x v="0"/>
    <b v="0"/>
    <s v="LIGHTHOUSE CARE"/>
    <s v="4129"/>
    <x v="342"/>
    <m/>
    <s v="0738060639"/>
    <s v="F6"/>
    <m/>
    <m/>
    <m/>
    <n v="8010"/>
    <n v="320"/>
    <n v="8010"/>
    <n v="8010"/>
    <s v="Friday "/>
    <m/>
    <s v="INSTALLED MOVE5000INT 13/03/2018 JOB[2867140]"/>
    <m/>
    <b v="0"/>
    <m/>
    <s v="NEW"/>
    <s v="QLD"/>
    <m/>
    <d v="2019-11-22T17:19:22"/>
    <d v="2019-11-22T17:19:07"/>
    <d v="2019-11-22T17:29:25"/>
    <d v="2019-11-23T11:20:00"/>
    <n v="-60"/>
    <m/>
    <m/>
    <m/>
    <m/>
    <m/>
    <m/>
    <m/>
    <m/>
    <m/>
    <m/>
    <d v="2019-11-22T17:30:37"/>
    <m/>
    <b v="0"/>
    <b v="1"/>
    <m/>
    <b v="1"/>
    <m/>
    <m/>
    <m/>
    <b v="1"/>
    <m/>
    <b v="1"/>
    <m/>
    <b v="1"/>
    <b v="1"/>
    <m/>
    <m/>
    <n v="420"/>
    <n v="1555"/>
    <n v="5299"/>
    <n v="1"/>
    <n v="4"/>
    <n v="2"/>
    <n v="1"/>
    <b v="1"/>
    <m/>
    <m/>
    <m/>
    <m/>
    <m/>
    <m/>
    <m/>
    <m/>
    <m/>
    <m/>
    <m/>
    <m/>
    <m/>
    <m/>
    <m/>
    <m/>
    <s v="FDM MOVE5000INT"/>
    <s v="PIN PAD"/>
    <s v="BASE ERROR"/>
    <s v="COMPLETE"/>
    <s v="4 - SIGNIFICANT"/>
    <s v="ASSIGNED"/>
    <s v="17 MONTE KHOURY DR"/>
    <s v=" "/>
    <s v="LOGANHOLME"/>
    <s v="Fri 22/11/2019 18:24"/>
    <s v="Fri 22/11/2019 17:19"/>
    <s v="Sat 23/11/2019 11:20"/>
    <x v="434"/>
    <m/>
    <m/>
    <m/>
    <m/>
    <m/>
    <s v="EMAIL"/>
    <s v="SERVICEDESK@KEYCORP.NET"/>
    <s v="LUKE"/>
    <b v="0"/>
    <m/>
    <s v="METRO"/>
    <m/>
    <m/>
    <n v="-27.684743000000001"/>
    <n v="153.19313020000001"/>
    <s v="&lt;21/&gt;&lt;83/&gt;&lt;38/&gt;&lt;71/&gt;&lt;40/&gt;&lt;41/&gt;&lt;68/&gt;&lt;46/&gt;&lt;72/&gt;&lt;73/&gt;&lt;74/&gt;&lt;75/&gt;&lt;76/&gt;&lt;77/&gt;&lt;58/&gt;&lt;59/&gt;&lt;60/&gt;&lt;61/&gt;&lt;62/&gt;&lt;63/&gt;&lt;64/&gt;&lt;65/&gt;&lt;66/&gt;&lt;130&gt;NBC24&lt;/130&gt;&lt;131&gt;USB&lt;/131&gt;&lt;132&gt;Pinpad Internal Modem (NPT)&lt;/132&gt;"/>
    <s v="MOVE5000INT"/>
    <n v="0"/>
    <n v="0"/>
  </r>
  <r>
    <s v="20191117829"/>
    <x v="1"/>
    <s v="50630213"/>
    <s v="01"/>
    <s v="42298585420727"/>
    <s v="50630213"/>
    <x v="144"/>
    <x v="0"/>
    <b v="0"/>
    <s v="ESSENDON BMW"/>
    <s v="3041"/>
    <x v="45"/>
    <m/>
    <s v="0390867200"/>
    <s v="XM"/>
    <m/>
    <m/>
    <m/>
    <n v="8001"/>
    <n v="320"/>
    <n v="8001"/>
    <n v="8001"/>
    <s v="Friday "/>
    <m/>
    <s v="INSTALLED T103PMOBILE 19/05/2018 JOB[2911156]"/>
    <m/>
    <b v="0"/>
    <m/>
    <s v="NEW"/>
    <s v="VIC"/>
    <m/>
    <d v="2019-11-22T18:06:42"/>
    <d v="2019-11-22T18:06:37"/>
    <d v="2019-11-22T18:08:17"/>
    <d v="2019-11-23T12:00:00"/>
    <n v="0"/>
    <m/>
    <m/>
    <m/>
    <m/>
    <m/>
    <m/>
    <m/>
    <m/>
    <m/>
    <m/>
    <d v="2019-11-22T18:08:48"/>
    <m/>
    <b v="0"/>
    <b v="1"/>
    <m/>
    <b v="1"/>
    <m/>
    <m/>
    <m/>
    <b v="1"/>
    <m/>
    <b v="1"/>
    <m/>
    <b v="1"/>
    <b v="1"/>
    <m/>
    <m/>
    <n v="354"/>
    <n v="1460"/>
    <n v="4185"/>
    <n v="1"/>
    <n v="4"/>
    <n v="2"/>
    <n v="1"/>
    <b v="1"/>
    <m/>
    <m/>
    <m/>
    <m/>
    <m/>
    <m/>
    <m/>
    <m/>
    <m/>
    <m/>
    <m/>
    <m/>
    <m/>
    <m/>
    <m/>
    <m/>
    <s v="T103PMOBILE"/>
    <s v="6 FD MERCHANT TRAINING"/>
    <s v="USER MANAGEMENT"/>
    <s v="COMPLETE"/>
    <s v="4 - SIGNIFICANT"/>
    <s v="ASSIGNED"/>
    <s v="1 CENTRO CCT"/>
    <s v=" "/>
    <s v="ESSENDON FIELDS"/>
    <s v="Fri 22/11/2019 18:24"/>
    <s v="Fri 22/11/2019 18:06"/>
    <s v="Sat 23/11/2019 12:00"/>
    <x v="435"/>
    <m/>
    <m/>
    <m/>
    <m/>
    <m/>
    <s v="EMAIL"/>
    <s v="SERVICEDESK@KEYCORP.NET"/>
    <s v="LUKE"/>
    <b v="0"/>
    <m/>
    <s v="METRO"/>
    <m/>
    <m/>
    <n v="-37.724890100000003"/>
    <n v="144.8925399"/>
    <s v="&lt;21&gt;&lt;/21&gt;&lt;83&gt;31467&lt;/83&gt;"/>
    <s v="T103PMOBILE"/>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x v="0"/>
    <s v="eBay"/>
    <x v="0"/>
    <n v="1"/>
    <d v="1905-07-11T00:00:00"/>
    <x v="0"/>
    <n v="170"/>
    <n v="5"/>
    <n v="1"/>
    <m/>
    <n v="0.83333333333333337"/>
  </r>
  <r>
    <x v="1"/>
    <s v="Priceline"/>
    <x v="0"/>
    <n v="1"/>
    <d v="1905-07-11T00:00:00"/>
    <x v="1"/>
    <n v="144"/>
    <n v="4"/>
    <n v="0"/>
    <m/>
    <n v="1"/>
  </r>
  <r>
    <x v="2"/>
    <s v="BoxyCharm"/>
    <x v="0"/>
    <n v="1"/>
    <d v="1905-07-11T00:00:00"/>
    <x v="2"/>
    <n v="127.5"/>
    <n v="3"/>
    <n v="2"/>
    <m/>
    <n v="0.6"/>
  </r>
  <r>
    <x v="0"/>
    <s v="eBay"/>
    <x v="0"/>
    <n v="20"/>
    <d v="1905-07-11T00:00:00"/>
    <x v="3"/>
    <n v="105"/>
    <n v="6"/>
    <n v="0"/>
    <m/>
    <n v="1"/>
  </r>
  <r>
    <x v="1"/>
    <s v="Priceline"/>
    <x v="0"/>
    <n v="21"/>
    <d v="1905-07-11T00:00:00"/>
    <x v="1"/>
    <n v="128"/>
    <n v="2"/>
    <n v="0"/>
    <m/>
    <n v="1"/>
  </r>
  <r>
    <x v="2"/>
    <s v="BoxyCharm"/>
    <x v="0"/>
    <n v="31"/>
    <d v="1905-07-11T00:00:00"/>
    <x v="4"/>
    <n v="147.6"/>
    <n v="1"/>
    <n v="0"/>
    <m/>
    <n v="1"/>
  </r>
  <r>
    <x v="0"/>
    <s v="eBay"/>
    <x v="1"/>
    <n v="1"/>
    <d v="1905-07-11T00:00:00"/>
    <x v="5"/>
    <n v="165.29999999999998"/>
    <n v="5"/>
    <n v="0"/>
    <m/>
    <n v="1"/>
  </r>
  <r>
    <x v="1"/>
    <s v="Priceline"/>
    <x v="1"/>
    <n v="1"/>
    <d v="1905-07-11T00:00:00"/>
    <x v="6"/>
    <n v="102"/>
    <n v="3"/>
    <n v="2"/>
    <m/>
    <n v="0.6"/>
  </r>
  <r>
    <x v="2"/>
    <s v="BoxyCharm"/>
    <x v="1"/>
    <n v="10"/>
    <d v="1905-07-11T00:00:00"/>
    <x v="7"/>
    <n v="87"/>
    <n v="1"/>
    <n v="3"/>
    <m/>
    <n v="0.25"/>
  </r>
  <r>
    <x v="0"/>
    <s v="eBay"/>
    <x v="1"/>
    <n v="27"/>
    <d v="1905-07-11T00:00:00"/>
    <x v="3"/>
    <n v="135"/>
    <n v="3"/>
    <n v="2"/>
    <m/>
    <n v="0.6"/>
  </r>
  <r>
    <x v="1"/>
    <s v="Priceline"/>
    <x v="1"/>
    <n v="25"/>
    <d v="1905-07-11T00:00:00"/>
    <x v="8"/>
    <n v="210"/>
    <n v="2"/>
    <n v="0"/>
    <m/>
    <n v="1"/>
  </r>
  <r>
    <x v="2"/>
    <s v="BoxyCharm"/>
    <x v="1"/>
    <n v="28"/>
    <d v="1905-07-11T00:00:00"/>
    <x v="9"/>
    <n v="209"/>
    <n v="4"/>
    <n v="0"/>
    <m/>
    <n v="1"/>
  </r>
  <r>
    <x v="0"/>
    <s v="eBay"/>
    <x v="2"/>
    <n v="5"/>
    <d v="1905-07-11T00:00:00"/>
    <x v="10"/>
    <n v="136.5"/>
    <n v="2"/>
    <n v="0"/>
    <m/>
    <n v="1"/>
  </r>
  <r>
    <x v="1"/>
    <s v="Priceline"/>
    <x v="0"/>
    <n v="7"/>
    <d v="1905-03-14T00:00:00"/>
    <x v="7"/>
    <n v="90"/>
    <n v="1"/>
    <n v="0"/>
    <m/>
    <n v="1"/>
  </r>
  <r>
    <x v="2"/>
    <s v="BoxyCharm"/>
    <x v="2"/>
    <n v="10"/>
    <d v="1905-07-11T00:00:00"/>
    <x v="5"/>
    <n v="161.5"/>
    <n v="5"/>
    <n v="1"/>
    <m/>
    <n v="0.83333333333333337"/>
  </r>
  <r>
    <x v="0"/>
    <s v="eBay"/>
    <x v="2"/>
    <n v="20"/>
    <d v="1905-07-11T00:00:00"/>
    <x v="5"/>
    <n v="171"/>
    <n v="4"/>
    <n v="2"/>
    <m/>
    <n v="0.66666666666666663"/>
  </r>
  <r>
    <x v="1"/>
    <s v="Priceline"/>
    <x v="2"/>
    <n v="21"/>
    <d v="1905-07-11T00:00:00"/>
    <x v="7"/>
    <n v="70"/>
    <n v="0"/>
    <n v="1"/>
    <m/>
    <n v="0"/>
  </r>
  <r>
    <x v="2"/>
    <s v="BoxyCharm"/>
    <x v="2"/>
    <n v="22"/>
    <d v="1905-07-11T00:00:00"/>
    <x v="11"/>
    <n v="3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B00-000000000000}" name="PivotTable8" cacheId="1" applyNumberFormats="0" applyBorderFormats="0" applyFontFormats="0" applyPatternFormats="0" applyAlignmentFormats="0" applyWidthHeightFormats="1" dataCaption="Values" updatedVersion="7" minRefreshableVersion="3" useAutoFormatting="1" itemPrintTitles="1" createdVersion="4" indent="0" outline="1" outlineData="1" multipleFieldFilters="0">
  <location ref="L3:N7" firstHeaderRow="0" firstDataRow="1" firstDataCol="1" rowPageCount="1" colPageCount="1"/>
  <pivotFields count="11">
    <pivotField axis="axisRow" showAll="0">
      <items count="4">
        <item x="2"/>
        <item x="0"/>
        <item x="1"/>
        <item t="default"/>
      </items>
    </pivotField>
    <pivotField showAll="0"/>
    <pivotField axis="axisPage" showAll="0">
      <items count="4">
        <item x="0"/>
        <item x="1"/>
        <item x="2"/>
        <item t="default"/>
      </items>
    </pivotField>
    <pivotField showAll="0"/>
    <pivotField numFmtId="168" showAll="0"/>
    <pivotField showAll="0">
      <items count="13">
        <item x="11"/>
        <item x="7"/>
        <item x="6"/>
        <item x="10"/>
        <item x="3"/>
        <item x="1"/>
        <item x="2"/>
        <item x="4"/>
        <item x="5"/>
        <item x="0"/>
        <item x="8"/>
        <item x="9"/>
        <item t="default"/>
      </items>
    </pivotField>
    <pivotField dataField="1" showAll="0"/>
    <pivotField showAll="0"/>
    <pivotField showAll="0"/>
    <pivotField showAll="0"/>
    <pivotField dataField="1" showAll="0"/>
  </pivotFields>
  <rowFields count="1">
    <field x="0"/>
  </rowFields>
  <rowItems count="4">
    <i>
      <x/>
    </i>
    <i>
      <x v="1"/>
    </i>
    <i>
      <x v="2"/>
    </i>
    <i t="grand">
      <x/>
    </i>
  </rowItems>
  <colFields count="1">
    <field x="-2"/>
  </colFields>
  <colItems count="2">
    <i>
      <x/>
    </i>
    <i i="1">
      <x v="1"/>
    </i>
  </colItems>
  <pageFields count="1">
    <pageField fld="2" hier="-1"/>
  </pageFields>
  <dataFields count="2">
    <dataField name="Average of ASAT" fld="10" subtotal="average" baseField="0" baseItem="1" numFmtId="10"/>
    <dataField name="Average of Handling Time (Mins)" fld="6" subtotal="average" baseField="0" baseItem="2" numFmtId="16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C00-000000000000}" name="PivotTable7"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J3:K6" firstHeaderRow="1" firstDataRow="1" firstDataCol="1"/>
  <pivotFields count="119">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items count="347">
        <item x="120"/>
        <item x="201"/>
        <item x="280"/>
        <item x="51"/>
        <item x="260"/>
        <item x="144"/>
        <item x="189"/>
        <item x="303"/>
        <item x="224"/>
        <item x="219"/>
        <item x="130"/>
        <item x="37"/>
        <item x="244"/>
        <item x="197"/>
        <item x="135"/>
        <item x="84"/>
        <item x="34"/>
        <item x="21"/>
        <item x="103"/>
        <item x="11"/>
        <item x="67"/>
        <item x="229"/>
        <item x="47"/>
        <item x="10"/>
        <item x="241"/>
        <item x="187"/>
        <item x="40"/>
        <item x="81"/>
        <item x="42"/>
        <item x="82"/>
        <item x="227"/>
        <item x="289"/>
        <item x="199"/>
        <item x="79"/>
        <item x="198"/>
        <item x="205"/>
        <item x="127"/>
        <item x="83"/>
        <item x="262"/>
        <item x="112"/>
        <item x="281"/>
        <item x="87"/>
        <item x="58"/>
        <item x="306"/>
        <item x="46"/>
        <item x="13"/>
        <item x="166"/>
        <item x="222"/>
        <item x="48"/>
        <item x="150"/>
        <item x="252"/>
        <item x="309"/>
        <item x="343"/>
        <item x="206"/>
        <item x="71"/>
        <item x="90"/>
        <item x="313"/>
        <item x="121"/>
        <item x="139"/>
        <item x="183"/>
        <item x="50"/>
        <item x="272"/>
        <item x="114"/>
        <item x="186"/>
        <item x="159"/>
        <item x="276"/>
        <item x="39"/>
        <item x="300"/>
        <item x="157"/>
        <item x="30"/>
        <item x="158"/>
        <item x="191"/>
        <item x="131"/>
        <item x="2"/>
        <item x="132"/>
        <item x="326"/>
        <item x="78"/>
        <item x="297"/>
        <item x="6"/>
        <item x="134"/>
        <item x="257"/>
        <item x="143"/>
        <item x="254"/>
        <item x="95"/>
        <item x="44"/>
        <item x="185"/>
        <item x="312"/>
        <item x="108"/>
        <item x="56"/>
        <item x="102"/>
        <item x="107"/>
        <item x="274"/>
        <item x="4"/>
        <item x="173"/>
        <item x="91"/>
        <item x="169"/>
        <item x="319"/>
        <item x="247"/>
        <item x="145"/>
        <item x="16"/>
        <item x="133"/>
        <item x="111"/>
        <item x="18"/>
        <item x="172"/>
        <item x="286"/>
        <item x="64"/>
        <item x="345"/>
        <item x="160"/>
        <item x="316"/>
        <item x="233"/>
        <item x="196"/>
        <item x="105"/>
        <item x="295"/>
        <item x="242"/>
        <item x="304"/>
        <item x="161"/>
        <item x="55"/>
        <item x="211"/>
        <item x="204"/>
        <item x="202"/>
        <item x="26"/>
        <item x="162"/>
        <item x="77"/>
        <item x="194"/>
        <item x="339"/>
        <item x="265"/>
        <item x="283"/>
        <item x="138"/>
        <item x="49"/>
        <item x="73"/>
        <item x="305"/>
        <item x="57"/>
        <item x="200"/>
        <item x="88"/>
        <item x="282"/>
        <item x="147"/>
        <item x="170"/>
        <item x="263"/>
        <item x="217"/>
        <item x="65"/>
        <item x="60"/>
        <item x="74"/>
        <item x="155"/>
        <item x="36"/>
        <item x="310"/>
        <item x="311"/>
        <item x="92"/>
        <item x="275"/>
        <item x="203"/>
        <item x="129"/>
        <item x="341"/>
        <item x="7"/>
        <item x="122"/>
        <item x="340"/>
        <item x="277"/>
        <item x="213"/>
        <item x="184"/>
        <item x="327"/>
        <item x="54"/>
        <item x="291"/>
        <item x="215"/>
        <item x="238"/>
        <item x="59"/>
        <item x="288"/>
        <item x="66"/>
        <item x="256"/>
        <item x="137"/>
        <item x="153"/>
        <item x="214"/>
        <item x="38"/>
        <item x="190"/>
        <item x="3"/>
        <item x="12"/>
        <item x="232"/>
        <item x="116"/>
        <item x="45"/>
        <item x="293"/>
        <item x="63"/>
        <item x="231"/>
        <item x="330"/>
        <item x="136"/>
        <item x="259"/>
        <item x="168"/>
        <item x="24"/>
        <item x="15"/>
        <item x="279"/>
        <item x="94"/>
        <item x="148"/>
        <item x="285"/>
        <item x="109"/>
        <item x="278"/>
        <item x="218"/>
        <item x="207"/>
        <item x="239"/>
        <item x="269"/>
        <item x="171"/>
        <item x="76"/>
        <item x="287"/>
        <item x="270"/>
        <item x="338"/>
        <item x="267"/>
        <item x="258"/>
        <item x="75"/>
        <item x="245"/>
        <item x="240"/>
        <item x="178"/>
        <item x="333"/>
        <item x="142"/>
        <item x="212"/>
        <item x="335"/>
        <item x="17"/>
        <item x="332"/>
        <item x="85"/>
        <item x="5"/>
        <item x="99"/>
        <item x="53"/>
        <item x="292"/>
        <item x="165"/>
        <item x="35"/>
        <item x="68"/>
        <item x="223"/>
        <item x="14"/>
        <item x="141"/>
        <item x="336"/>
        <item x="261"/>
        <item x="236"/>
        <item x="86"/>
        <item x="290"/>
        <item x="208"/>
        <item x="243"/>
        <item x="296"/>
        <item x="23"/>
        <item x="33"/>
        <item x="323"/>
        <item x="250"/>
        <item x="248"/>
        <item x="100"/>
        <item x="19"/>
        <item x="164"/>
        <item x="69"/>
        <item x="301"/>
        <item x="22"/>
        <item x="43"/>
        <item x="226"/>
        <item x="220"/>
        <item x="216"/>
        <item x="182"/>
        <item x="28"/>
        <item x="163"/>
        <item x="167"/>
        <item x="273"/>
        <item x="268"/>
        <item x="125"/>
        <item x="331"/>
        <item x="0"/>
        <item x="106"/>
        <item x="188"/>
        <item x="294"/>
        <item x="344"/>
        <item x="298"/>
        <item x="266"/>
        <item x="96"/>
        <item x="249"/>
        <item x="25"/>
        <item x="110"/>
        <item x="321"/>
        <item x="237"/>
        <item x="151"/>
        <item x="140"/>
        <item x="193"/>
        <item x="176"/>
        <item x="324"/>
        <item x="146"/>
        <item x="149"/>
        <item x="342"/>
        <item x="72"/>
        <item x="124"/>
        <item x="104"/>
        <item x="179"/>
        <item x="115"/>
        <item x="89"/>
        <item x="97"/>
        <item x="322"/>
        <item x="29"/>
        <item x="20"/>
        <item x="117"/>
        <item x="210"/>
        <item x="271"/>
        <item x="113"/>
        <item x="128"/>
        <item x="299"/>
        <item x="119"/>
        <item x="152"/>
        <item x="123"/>
        <item x="251"/>
        <item x="253"/>
        <item x="174"/>
        <item x="328"/>
        <item x="62"/>
        <item x="32"/>
        <item x="156"/>
        <item x="235"/>
        <item x="234"/>
        <item x="8"/>
        <item x="31"/>
        <item x="175"/>
        <item x="255"/>
        <item x="314"/>
        <item x="52"/>
        <item x="302"/>
        <item x="307"/>
        <item x="181"/>
        <item x="318"/>
        <item x="230"/>
        <item x="264"/>
        <item x="61"/>
        <item x="209"/>
        <item x="126"/>
        <item x="221"/>
        <item x="308"/>
        <item x="27"/>
        <item x="228"/>
        <item x="192"/>
        <item x="315"/>
        <item x="154"/>
        <item x="118"/>
        <item x="1"/>
        <item x="177"/>
        <item x="41"/>
        <item x="180"/>
        <item x="80"/>
        <item x="337"/>
        <item x="195"/>
        <item x="317"/>
        <item x="246"/>
        <item x="93"/>
        <item x="70"/>
        <item x="284"/>
        <item x="325"/>
        <item x="98"/>
        <item x="329"/>
        <item x="225"/>
        <item x="334"/>
        <item x="9"/>
        <item x="320"/>
        <item x="10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437">
        <item x="3"/>
        <item x="5"/>
        <item x="7"/>
        <item x="11"/>
        <item x="2"/>
        <item x="13"/>
        <item x="4"/>
        <item x="6"/>
        <item x="8"/>
        <item x="12"/>
        <item x="22"/>
        <item x="19"/>
        <item x="18"/>
        <item x="30"/>
        <item x="24"/>
        <item x="20"/>
        <item x="21"/>
        <item x="23"/>
        <item x="25"/>
        <item x="27"/>
        <item x="1"/>
        <item x="31"/>
        <item x="0"/>
        <item x="10"/>
        <item x="28"/>
        <item x="29"/>
        <item x="15"/>
        <item x="34"/>
        <item x="35"/>
        <item x="36"/>
        <item x="38"/>
        <item x="39"/>
        <item x="40"/>
        <item x="41"/>
        <item x="42"/>
        <item x="33"/>
        <item x="43"/>
        <item x="44"/>
        <item x="45"/>
        <item x="46"/>
        <item x="48"/>
        <item x="49"/>
        <item x="63"/>
        <item x="50"/>
        <item x="58"/>
        <item x="60"/>
        <item x="53"/>
        <item x="54"/>
        <item x="57"/>
        <item x="62"/>
        <item x="67"/>
        <item x="51"/>
        <item x="56"/>
        <item x="80"/>
        <item x="52"/>
        <item x="85"/>
        <item x="66"/>
        <item x="91"/>
        <item x="69"/>
        <item x="71"/>
        <item x="72"/>
        <item x="74"/>
        <item x="75"/>
        <item x="88"/>
        <item x="55"/>
        <item x="81"/>
        <item x="83"/>
        <item x="84"/>
        <item x="86"/>
        <item x="102"/>
        <item x="87"/>
        <item x="89"/>
        <item x="90"/>
        <item x="108"/>
        <item x="92"/>
        <item x="95"/>
        <item x="97"/>
        <item x="99"/>
        <item x="117"/>
        <item x="118"/>
        <item x="119"/>
        <item x="105"/>
        <item x="107"/>
        <item x="98"/>
        <item x="100"/>
        <item x="70"/>
        <item x="103"/>
        <item x="104"/>
        <item x="106"/>
        <item x="109"/>
        <item x="77"/>
        <item x="78"/>
        <item x="111"/>
        <item x="101"/>
        <item x="76"/>
        <item x="113"/>
        <item x="115"/>
        <item x="9"/>
        <item x="17"/>
        <item x="16"/>
        <item x="96"/>
        <item x="121"/>
        <item x="146"/>
        <item x="26"/>
        <item x="124"/>
        <item x="129"/>
        <item x="126"/>
        <item x="128"/>
        <item x="110"/>
        <item x="131"/>
        <item x="32"/>
        <item x="133"/>
        <item x="151"/>
        <item x="135"/>
        <item x="136"/>
        <item x="137"/>
        <item x="159"/>
        <item x="140"/>
        <item x="142"/>
        <item x="143"/>
        <item x="145"/>
        <item x="166"/>
        <item x="148"/>
        <item x="154"/>
        <item x="150"/>
        <item x="153"/>
        <item x="155"/>
        <item x="156"/>
        <item x="157"/>
        <item x="167"/>
        <item x="125"/>
        <item x="120"/>
        <item x="37"/>
        <item x="164"/>
        <item x="152"/>
        <item x="127"/>
        <item x="47"/>
        <item x="130"/>
        <item x="132"/>
        <item x="162"/>
        <item x="138"/>
        <item x="173"/>
        <item x="171"/>
        <item x="180"/>
        <item x="158"/>
        <item x="196"/>
        <item x="61"/>
        <item x="174"/>
        <item x="160"/>
        <item x="176"/>
        <item x="177"/>
        <item x="178"/>
        <item x="59"/>
        <item x="182"/>
        <item x="183"/>
        <item x="184"/>
        <item x="64"/>
        <item x="65"/>
        <item x="185"/>
        <item x="186"/>
        <item x="188"/>
        <item x="189"/>
        <item x="191"/>
        <item x="193"/>
        <item x="68"/>
        <item x="73"/>
        <item x="169"/>
        <item x="181"/>
        <item x="175"/>
        <item x="79"/>
        <item x="82"/>
        <item x="190"/>
        <item x="93"/>
        <item x="94"/>
        <item x="195"/>
        <item x="112"/>
        <item x="114"/>
        <item x="116"/>
        <item x="122"/>
        <item x="123"/>
        <item x="139"/>
        <item x="141"/>
        <item x="144"/>
        <item x="134"/>
        <item x="147"/>
        <item x="149"/>
        <item x="161"/>
        <item x="163"/>
        <item x="165"/>
        <item x="168"/>
        <item x="172"/>
        <item x="170"/>
        <item x="179"/>
        <item x="187"/>
        <item x="206"/>
        <item x="192"/>
        <item x="215"/>
        <item x="201"/>
        <item x="194"/>
        <item x="197"/>
        <item x="220"/>
        <item x="198"/>
        <item x="199"/>
        <item x="200"/>
        <item x="210"/>
        <item x="224"/>
        <item x="204"/>
        <item x="205"/>
        <item x="207"/>
        <item x="211"/>
        <item x="212"/>
        <item x="213"/>
        <item x="217"/>
        <item x="214"/>
        <item x="222"/>
        <item x="218"/>
        <item x="230"/>
        <item x="221"/>
        <item x="223"/>
        <item x="233"/>
        <item x="225"/>
        <item x="226"/>
        <item x="238"/>
        <item x="228"/>
        <item x="203"/>
        <item x="229"/>
        <item x="231"/>
        <item x="202"/>
        <item x="239"/>
        <item x="234"/>
        <item x="236"/>
        <item x="209"/>
        <item x="219"/>
        <item x="227"/>
        <item x="241"/>
        <item x="242"/>
        <item x="249"/>
        <item x="244"/>
        <item x="245"/>
        <item x="246"/>
        <item x="247"/>
        <item x="248"/>
        <item x="251"/>
        <item x="264"/>
        <item x="235"/>
        <item x="259"/>
        <item x="261"/>
        <item x="268"/>
        <item x="265"/>
        <item x="267"/>
        <item x="273"/>
        <item x="277"/>
        <item x="271"/>
        <item x="272"/>
        <item x="278"/>
        <item x="279"/>
        <item x="280"/>
        <item x="283"/>
        <item x="285"/>
        <item x="252"/>
        <item x="289"/>
        <item x="256"/>
        <item x="281"/>
        <item x="262"/>
        <item x="282"/>
        <item x="284"/>
        <item x="255"/>
        <item x="291"/>
        <item x="263"/>
        <item x="290"/>
        <item x="302"/>
        <item x="293"/>
        <item x="269"/>
        <item x="299"/>
        <item x="294"/>
        <item x="307"/>
        <item x="274"/>
        <item x="275"/>
        <item x="296"/>
        <item x="270"/>
        <item x="301"/>
        <item x="309"/>
        <item x="303"/>
        <item x="287"/>
        <item x="288"/>
        <item x="305"/>
        <item x="306"/>
        <item x="292"/>
        <item x="308"/>
        <item x="315"/>
        <item x="295"/>
        <item x="313"/>
        <item x="314"/>
        <item x="208"/>
        <item x="311"/>
        <item x="319"/>
        <item x="320"/>
        <item x="321"/>
        <item x="298"/>
        <item x="300"/>
        <item x="216"/>
        <item x="323"/>
        <item x="324"/>
        <item x="325"/>
        <item x="328"/>
        <item x="342"/>
        <item x="310"/>
        <item x="237"/>
        <item x="329"/>
        <item x="312"/>
        <item x="330"/>
        <item x="331"/>
        <item x="333"/>
        <item x="335"/>
        <item x="336"/>
        <item x="337"/>
        <item x="341"/>
        <item x="338"/>
        <item x="344"/>
        <item x="339"/>
        <item x="232"/>
        <item x="317"/>
        <item x="345"/>
        <item x="318"/>
        <item x="343"/>
        <item x="322"/>
        <item x="346"/>
        <item x="350"/>
        <item x="347"/>
        <item x="362"/>
        <item x="326"/>
        <item x="348"/>
        <item x="240"/>
        <item x="349"/>
        <item x="351"/>
        <item x="332"/>
        <item x="352"/>
        <item x="353"/>
        <item x="334"/>
        <item x="243"/>
        <item x="356"/>
        <item x="357"/>
        <item x="360"/>
        <item x="361"/>
        <item x="363"/>
        <item x="364"/>
        <item x="250"/>
        <item x="253"/>
        <item x="254"/>
        <item x="257"/>
        <item x="258"/>
        <item x="260"/>
        <item x="367"/>
        <item x="370"/>
        <item x="266"/>
        <item x="369"/>
        <item x="371"/>
        <item x="382"/>
        <item x="358"/>
        <item x="276"/>
        <item x="381"/>
        <item x="355"/>
        <item x="365"/>
        <item x="286"/>
        <item x="359"/>
        <item x="394"/>
        <item x="384"/>
        <item x="386"/>
        <item x="388"/>
        <item x="390"/>
        <item x="391"/>
        <item x="392"/>
        <item x="393"/>
        <item x="395"/>
        <item x="397"/>
        <item x="399"/>
        <item x="401"/>
        <item x="403"/>
        <item x="405"/>
        <item x="411"/>
        <item x="407"/>
        <item x="409"/>
        <item x="410"/>
        <item x="414"/>
        <item x="389"/>
        <item x="427"/>
        <item x="418"/>
        <item x="368"/>
        <item x="404"/>
        <item x="416"/>
        <item x="372"/>
        <item x="412"/>
        <item x="402"/>
        <item x="374"/>
        <item x="375"/>
        <item x="376"/>
        <item x="378"/>
        <item x="434"/>
        <item x="426"/>
        <item x="297"/>
        <item x="431"/>
        <item x="425"/>
        <item x="432"/>
        <item x="430"/>
        <item x="383"/>
        <item x="385"/>
        <item x="433"/>
        <item x="435"/>
        <item x="398"/>
        <item x="304"/>
        <item x="396"/>
        <item x="420"/>
        <item x="406"/>
        <item x="408"/>
        <item x="423"/>
        <item x="413"/>
        <item x="417"/>
        <item x="419"/>
        <item x="421"/>
        <item x="428"/>
        <item x="316"/>
        <item x="327"/>
        <item x="340"/>
        <item x="354"/>
        <item x="366"/>
        <item x="373"/>
        <item x="377"/>
        <item x="379"/>
        <item x="380"/>
        <item x="387"/>
        <item x="429"/>
        <item x="400"/>
        <item x="422"/>
        <item x="415"/>
        <item x="424"/>
        <item x="1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
    <i>
      <x/>
    </i>
    <i>
      <x v="1"/>
    </i>
    <i t="grand">
      <x/>
    </i>
  </rowItems>
  <colItems count="1">
    <i/>
  </colItems>
  <dataFields count="1">
    <dataField name="Count of RequiredDateTimeLocal" fld="99"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K20" totalsRowCount="1" headerRowDxfId="41" dataDxfId="40">
  <autoFilter ref="A1:K19" xr:uid="{00000000-0009-0000-0100-000003000000}"/>
  <sortState xmlns:xlrd2="http://schemas.microsoft.com/office/spreadsheetml/2017/richdata2" ref="A2:K19">
    <sortCondition ref="A1:A19"/>
  </sortState>
  <tableColumns count="11">
    <tableColumn id="1" xr3:uid="{00000000-0010-0000-0000-000001000000}" name="Name"/>
    <tableColumn id="2" xr3:uid="{00000000-0010-0000-0000-000002000000}" name="LOB"/>
    <tableColumn id="3" xr3:uid="{00000000-0010-0000-0000-000003000000}" name="Month" dataDxfId="39" totalsRowDxfId="38"/>
    <tableColumn id="4" xr3:uid="{00000000-0010-0000-0000-000004000000}" name="Date" dataDxfId="37" totalsRowDxfId="36"/>
    <tableColumn id="5" xr3:uid="{00000000-0010-0000-0000-000005000000}" name="Year" dataDxfId="35" totalsRowDxfId="34"/>
    <tableColumn id="7" xr3:uid="{00000000-0010-0000-0000-000007000000}" name="# of Calls" dataDxfId="33" totalsRowDxfId="32"/>
    <tableColumn id="8" xr3:uid="{00000000-0010-0000-0000-000008000000}" name="Handling Time (Mins)" dataDxfId="31" totalsRowDxfId="30"/>
    <tableColumn id="9" xr3:uid="{00000000-0010-0000-0000-000009000000}" name="Positive Surveys" dataDxfId="29" totalsRowDxfId="28"/>
    <tableColumn id="10" xr3:uid="{00000000-0010-0000-0000-00000A000000}" name="Negative Surveys" dataDxfId="27" totalsRowDxfId="26"/>
    <tableColumn id="11" xr3:uid="{00000000-0010-0000-0000-00000B000000}" name="AHT" dataDxfId="25" totalsRowDxfId="24"/>
    <tableColumn id="12" xr3:uid="{00000000-0010-0000-0000-00000C000000}" name="ASAT" dataDxfId="23" totalsRowDxfId="22">
      <calculatedColumnFormula>Table3[[#This Row],[Positive Surveys]]/(Table3[[#This Row],[Positive Surveys]]+Table3[[#This Row],[Negative Surveys]])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DO624" totalsRowShown="0" headerRowDxfId="21">
  <autoFilter ref="A1:DO624" xr:uid="{00000000-0009-0000-0100-000004000000}"/>
  <tableColumns count="119">
    <tableColumn id="1" xr3:uid="{00000000-0010-0000-0100-000001000000}" name="CallNumber"/>
    <tableColumn id="2" xr3:uid="{00000000-0010-0000-0100-000002000000}" name="ClientID"/>
    <tableColumn id="3" xr3:uid="{00000000-0010-0000-0100-000003000000}" name="TerminalID"/>
    <tableColumn id="4" xr3:uid="{00000000-0010-0000-0100-000004000000}" name="TerminalNumber"/>
    <tableColumn id="5" xr3:uid="{00000000-0010-0000-0100-000005000000}" name="MerchantID"/>
    <tableColumn id="6" xr3:uid="{00000000-0010-0000-0100-000006000000}" name="SiteNumber"/>
    <tableColumn id="7" xr3:uid="{00000000-0010-0000-0100-000007000000}" name="BusinessActivity"/>
    <tableColumn id="8" xr3:uid="{00000000-0010-0000-0100-000008000000}" name="ProblemNumber"/>
    <tableColumn id="9" xr3:uid="{00000000-0010-0000-0100-000009000000}" name="NonACD"/>
    <tableColumn id="10" xr3:uid="{00000000-0010-0000-0100-00000A000000}" name="Name"/>
    <tableColumn id="11" xr3:uid="{00000000-0010-0000-0100-00000B000000}" name="Postcode"/>
    <tableColumn id="12" xr3:uid="{00000000-0010-0000-0100-00000C000000}" name="Caller"/>
    <tableColumn id="13" xr3:uid="{00000000-0010-0000-0100-00000D000000}" name="CallerTitle"/>
    <tableColumn id="14" xr3:uid="{00000000-0010-0000-0100-00000E000000}" name="CallerPhone"/>
    <tableColumn id="15" xr3:uid="{00000000-0010-0000-0100-00000F000000}" name="EquipmentCodes"/>
    <tableColumn id="16" xr3:uid="{00000000-0010-0000-0100-000010000000}" name="CallAlready"/>
    <tableColumn id="17" xr3:uid="{00000000-0010-0000-0100-000011000000}" name="CallFollow"/>
    <tableColumn id="18" xr3:uid="{00000000-0010-0000-0100-000012000000}" name="CallReturn"/>
    <tableColumn id="19" xr3:uid="{00000000-0010-0000-0100-000013000000}" name="LoggedBy"/>
    <tableColumn id="20" xr3:uid="{00000000-0010-0000-0100-000014000000}" name="AssignedTo"/>
    <tableColumn id="21" xr3:uid="{00000000-0010-0000-0100-000015000000}" name="AssignedBy"/>
    <tableColumn id="22" xr3:uid="{00000000-0010-0000-0100-000016000000}" name="ClosedBy"/>
    <tableColumn id="23" xr3:uid="{00000000-0010-0000-0100-000017000000}" name="TradingHours"/>
    <tableColumn id="24" xr3:uid="{00000000-0010-0000-0100-000018000000}" name="SpecialConditions1"/>
    <tableColumn id="25" xr3:uid="{00000000-0010-0000-0100-000019000000}" name="SpecialConditions2"/>
    <tableColumn id="26" xr3:uid="{00000000-0010-0000-0100-00001A000000}" name="ReAssigned"/>
    <tableColumn id="27" xr3:uid="{00000000-0010-0000-0100-00001B000000}" name="OutOfContract"/>
    <tableColumn id="28" xr3:uid="{00000000-0010-0000-0100-00001C000000}" name="RepeatCall"/>
    <tableColumn id="29" xr3:uid="{00000000-0010-0000-0100-00001D000000}" name="MaintenanceCode"/>
    <tableColumn id="30" xr3:uid="{00000000-0010-0000-0100-00001E000000}" name="State"/>
    <tableColumn id="31" xr3:uid="{00000000-0010-0000-0100-00001F000000}" name="StatusNote"/>
    <tableColumn id="32" xr3:uid="{00000000-0010-0000-0100-000020000000}" name="ReceivedDateTime" dataDxfId="20"/>
    <tableColumn id="33" xr3:uid="{00000000-0010-0000-0100-000021000000}" name="LoggedDateTime" dataDxfId="19"/>
    <tableColumn id="34" xr3:uid="{00000000-0010-0000-0100-000022000000}" name="AssignedDateTime" dataDxfId="18"/>
    <tableColumn id="35" xr3:uid="{00000000-0010-0000-0100-000023000000}" name="RequiredDateTime" dataDxfId="17"/>
    <tableColumn id="36" xr3:uid="{00000000-0010-0000-0100-000024000000}" name="RequiredDateTimeOffset"/>
    <tableColumn id="37" xr3:uid="{00000000-0010-0000-0100-000025000000}" name="AgentSLADateTime" dataDxfId="16"/>
    <tableColumn id="38" xr3:uid="{00000000-0010-0000-0100-000026000000}" name="AgentSLADateTimeOffset"/>
    <tableColumn id="39" xr3:uid="{00000000-0010-0000-0100-000027000000}" name="CurrentETADateTime" dataDxfId="15"/>
    <tableColumn id="40" xr3:uid="{00000000-0010-0000-0100-000028000000}" name="CurrentETADateTimeOffset"/>
    <tableColumn id="41" xr3:uid="{00000000-0010-0000-0100-000029000000}" name="DueDateTime" dataDxfId="14"/>
    <tableColumn id="42" xr3:uid="{00000000-0010-0000-0100-00002A000000}" name="DueDateTimeOffset"/>
    <tableColumn id="43" xr3:uid="{00000000-0010-0000-0100-00002B000000}" name="OnSiteDateTime" dataDxfId="13"/>
    <tableColumn id="44" xr3:uid="{00000000-0010-0000-0100-00002C000000}" name="OnSiteDateTimeOffset"/>
    <tableColumn id="45" xr3:uid="{00000000-0010-0000-0100-00002D000000}" name="OffSiteDateTime" dataDxfId="12"/>
    <tableColumn id="46" xr3:uid="{00000000-0010-0000-0100-00002E000000}" name="OffSiteDateTimeOffset"/>
    <tableColumn id="47" xr3:uid="{00000000-0010-0000-0100-00002F000000}" name="ClosedDateTime" dataDxfId="11"/>
    <tableColumn id="48" xr3:uid="{00000000-0010-0000-0100-000030000000}" name="FaxedDateTime" dataDxfId="10"/>
    <tableColumn id="49" xr3:uid="{00000000-0010-0000-0100-000031000000}" name="VipYN"/>
    <tableColumn id="50" xr3:uid="{00000000-0010-0000-0100-000032000000}" name="ClientSLAMet"/>
    <tableColumn id="51" xr3:uid="{00000000-0010-0000-0100-000033000000}" name="ClientSLAFailureReasonID"/>
    <tableColumn id="52" xr3:uid="{00000000-0010-0000-0100-000034000000}" name="AgentSLAMet"/>
    <tableColumn id="53" xr3:uid="{00000000-0010-0000-0100-000035000000}" name="AgentSLAFailureReasonID"/>
    <tableColumn id="54" xr3:uid="{00000000-0010-0000-0100-000036000000}" name="NextFollowUpDateTime" dataDxfId="9"/>
    <tableColumn id="55" xr3:uid="{00000000-0010-0000-0100-000037000000}" name="NextFollowUpDateTimeOffset"/>
    <tableColumn id="56" xr3:uid="{00000000-0010-0000-0100-000038000000}" name="IsChargeableClient"/>
    <tableColumn id="57" xr3:uid="{00000000-0010-0000-0100-000039000000}" name="AdditionalCharge"/>
    <tableColumn id="58" xr3:uid="{00000000-0010-0000-0100-00003A000000}" name="AllowPDADownload"/>
    <tableColumn id="59" xr3:uid="{00000000-0010-0000-0100-00003B000000}" name="LastPDADownload" dataDxfId="8"/>
    <tableColumn id="60" xr3:uid="{00000000-0010-0000-0100-00003C000000}" name="AllowFSPWebAccess"/>
    <tableColumn id="61" xr3:uid="{00000000-0010-0000-0100-00003D000000}" name="AllowClosure"/>
    <tableColumn id="62" xr3:uid="{00000000-0010-0000-0100-00003E000000}" name="TechFixID"/>
    <tableColumn id="63" xr3:uid="{00000000-0010-0000-0100-00003F000000}" name="MultipleJobID"/>
    <tableColumn id="64" xr3:uid="{00000000-0010-0000-0100-000040000000}" name="CallTypeID"/>
    <tableColumn id="65" xr3:uid="{00000000-0010-0000-0100-000041000000}" name="SymptomID"/>
    <tableColumn id="66" xr3:uid="{00000000-0010-0000-0100-000042000000}" name="FaultID"/>
    <tableColumn id="67" xr3:uid="{00000000-0010-0000-0100-000043000000}" name="FixID"/>
    <tableColumn id="68" xr3:uid="{00000000-0010-0000-0100-000044000000}" name="SeverityID"/>
    <tableColumn id="69" xr3:uid="{00000000-0010-0000-0100-000045000000}" name="StatusID"/>
    <tableColumn id="70" xr3:uid="{00000000-0010-0000-0100-000046000000}" name="RegionID"/>
    <tableColumn id="71" xr3:uid="{00000000-0010-0000-0100-000047000000}" name="IsChargeableFSP"/>
    <tableColumn id="72" xr3:uid="{00000000-0010-0000-0100-000048000000}" name="AllowClosureSetChargeableFlag"/>
    <tableColumn id="73" xr3:uid="{00000000-0010-0000-0100-000049000000}" name="AdditionalServiceTypeID"/>
    <tableColumn id="74" xr3:uid="{00000000-0010-0000-0100-00004A000000}" name="AdditionalServiceAmount"/>
    <tableColumn id="75" xr3:uid="{00000000-0010-0000-0100-00004B000000}" name="ProjectNo"/>
    <tableColumn id="76" xr3:uid="{00000000-0010-0000-0100-00004C000000}" name="StateRegion"/>
    <tableColumn id="77" xr3:uid="{00000000-0010-0000-0100-00004D000000}" name="ConNote"/>
    <tableColumn id="78" xr3:uid="{00000000-0010-0000-0100-00004E000000}" name="RetConNote"/>
    <tableColumn id="79" xr3:uid="{00000000-0010-0000-0100-00004F000000}" name="PickupDateTime" dataDxfId="7"/>
    <tableColumn id="80" xr3:uid="{00000000-0010-0000-0100-000050000000}" name="PickupDateTimeOffset"/>
    <tableColumn id="81" xr3:uid="{00000000-0010-0000-0100-000051000000}" name="PickupBookNumber"/>
    <tableColumn id="82" xr3:uid="{00000000-0010-0000-0100-000052000000}" name="InvoiceNotes"/>
    <tableColumn id="83" xr3:uid="{00000000-0010-0000-0100-000053000000}" name="FSPQuote"/>
    <tableColumn id="84" xr3:uid="{00000000-0010-0000-0100-000054000000}" name="FSPExtraTimeUnitsReq"/>
    <tableColumn id="85" xr3:uid="{00000000-0010-0000-0100-000055000000}" name="FSPExtraTimeAndQuoteApproved"/>
    <tableColumn id="86" xr3:uid="{00000000-0010-0000-0100-000056000000}" name="CloseCommentID"/>
    <tableColumn id="87" xr3:uid="{00000000-0010-0000-0100-000057000000}" name="AssignedToDescription"/>
    <tableColumn id="88" xr3:uid="{00000000-0010-0000-0100-000058000000}" name="CallType"/>
    <tableColumn id="89" xr3:uid="{00000000-0010-0000-0100-000059000000}" name="Symptom"/>
    <tableColumn id="90" xr3:uid="{00000000-0010-0000-0100-00005A000000}" name="Fault"/>
    <tableColumn id="91" xr3:uid="{00000000-0010-0000-0100-00005B000000}" name="Fix"/>
    <tableColumn id="92" xr3:uid="{00000000-0010-0000-0100-00005C000000}" name="Severity"/>
    <tableColumn id="93" xr3:uid="{00000000-0010-0000-0100-00005D000000}" name="Status"/>
    <tableColumn id="94" xr3:uid="{00000000-0010-0000-0100-00005E000000}" name="Address"/>
    <tableColumn id="95" xr3:uid="{00000000-0010-0000-0100-00005F000000}" name="Address2"/>
    <tableColumn id="96" xr3:uid="{00000000-0010-0000-0100-000060000000}" name="City"/>
    <tableColumn id="97" xr3:uid="{00000000-0010-0000-0100-000061000000}" name="CurrentDateTimeView"/>
    <tableColumn id="98" xr3:uid="{00000000-0010-0000-0100-000062000000}" name="LoggedDateTimeView"/>
    <tableColumn id="99" xr3:uid="{00000000-0010-0000-0100-000063000000}" name="RequiredDateTimeView"/>
    <tableColumn id="100" xr3:uid="{00000000-0010-0000-0100-000064000000}" name="RequiredDateTimeLocal" dataDxfId="6"/>
    <tableColumn id="101" xr3:uid="{00000000-0010-0000-0100-000065000000}" name="AgentSLADateTimeLocal" dataDxfId="5"/>
    <tableColumn id="102" xr3:uid="{00000000-0010-0000-0100-000066000000}" name="CurrentETADateTimeLocal" dataDxfId="4"/>
    <tableColumn id="103" xr3:uid="{00000000-0010-0000-0100-000067000000}" name="DueDateTimeLocal" dataDxfId="3"/>
    <tableColumn id="104" xr3:uid="{00000000-0010-0000-0100-000068000000}" name="OnSiteDateTimeLocal" dataDxfId="2"/>
    <tableColumn id="105" xr3:uid="{00000000-0010-0000-0100-000069000000}" name="OffSiteDateTimeLocal" dataDxfId="1"/>
    <tableColumn id="106" xr3:uid="{00000000-0010-0000-0100-00006A000000}" name="CallMethod"/>
    <tableColumn id="107" xr3:uid="{00000000-0010-0000-0100-00006B000000}" name="CallAddress"/>
    <tableColumn id="108" xr3:uid="{00000000-0010-0000-0100-00006C000000}" name="CallContact"/>
    <tableColumn id="109" xr3:uid="{00000000-0010-0000-0100-00006D000000}" name="HasPDA"/>
    <tableColumn id="110" xr3:uid="{00000000-0010-0000-0100-00006E000000}" name="PDAPhoneNumber"/>
    <tableColumn id="111" xr3:uid="{00000000-0010-0000-0100-00006F000000}" name="Region"/>
    <tableColumn id="112" xr3:uid="{00000000-0010-0000-0100-000070000000}" name="ProjectID"/>
    <tableColumn id="113" xr3:uid="{00000000-0010-0000-0100-000071000000}" name="PickupDateTimeLocal" dataDxfId="0"/>
    <tableColumn id="114" xr3:uid="{00000000-0010-0000-0100-000072000000}" name="Latitude"/>
    <tableColumn id="115" xr3:uid="{00000000-0010-0000-0100-000073000000}" name="Longitude"/>
    <tableColumn id="116" xr3:uid="{00000000-0010-0000-0100-000074000000}" name="ConfigXML"/>
    <tableColumn id="117" xr3:uid="{00000000-0010-0000-0100-000075000000}" name="DeviceType"/>
    <tableColumn id="118" xr3:uid="{00000000-0010-0000-0100-000076000000}" name="AssignedToFSP"/>
    <tableColumn id="119" xr3:uid="{00000000-0010-0000-0100-000077000000}" name="IsHelpDeskCal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7.bin"/><Relationship Id="rId1" Type="http://schemas.openxmlformats.org/officeDocument/2006/relationships/pivotTable" Target="../pivotTables/pivotTable1.xml"/><Relationship Id="rId4"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34998626667073579"/>
  </sheetPr>
  <dimension ref="A1:E10"/>
  <sheetViews>
    <sheetView workbookViewId="0">
      <pane ySplit="1" topLeftCell="A2" activePane="bottomLeft" state="frozen"/>
      <selection activeCell="C3" sqref="C3:D3"/>
      <selection pane="bottomLeft" activeCell="D7" sqref="D7"/>
    </sheetView>
  </sheetViews>
  <sheetFormatPr defaultColWidth="0" defaultRowHeight="14.4" x14ac:dyDescent="0.3"/>
  <cols>
    <col min="1" max="1" width="5.6640625" style="7" customWidth="1"/>
    <col min="2" max="4" width="25.88671875" style="9" customWidth="1"/>
    <col min="5" max="5" width="5.6640625" style="7" customWidth="1"/>
    <col min="6" max="16384" width="9.33203125" style="9" hidden="1"/>
  </cols>
  <sheetData>
    <row r="1" spans="2:4" ht="15" customHeight="1" x14ac:dyDescent="0.3">
      <c r="B1" s="8" t="s">
        <v>1</v>
      </c>
      <c r="C1" s="8" t="s">
        <v>2</v>
      </c>
      <c r="D1" s="8" t="s">
        <v>30</v>
      </c>
    </row>
    <row r="2" spans="2:4" x14ac:dyDescent="0.3">
      <c r="B2" s="8" t="s">
        <v>31</v>
      </c>
      <c r="C2" s="10">
        <v>41123</v>
      </c>
      <c r="D2" s="11">
        <v>50</v>
      </c>
    </row>
    <row r="3" spans="2:4" x14ac:dyDescent="0.3">
      <c r="B3" s="8" t="s">
        <v>32</v>
      </c>
      <c r="C3" s="10">
        <v>36723</v>
      </c>
      <c r="D3" s="11">
        <v>75</v>
      </c>
    </row>
    <row r="4" spans="2:4" x14ac:dyDescent="0.3">
      <c r="B4" s="8" t="s">
        <v>33</v>
      </c>
      <c r="C4" s="10">
        <v>36923</v>
      </c>
      <c r="D4" s="11">
        <v>60</v>
      </c>
    </row>
    <row r="5" spans="2:4" x14ac:dyDescent="0.3">
      <c r="B5" s="8" t="s">
        <v>34</v>
      </c>
      <c r="C5" s="10">
        <v>40625</v>
      </c>
      <c r="D5" s="11">
        <v>72</v>
      </c>
    </row>
    <row r="6" spans="2:4" x14ac:dyDescent="0.3">
      <c r="B6" s="8"/>
      <c r="C6" s="8"/>
      <c r="D6" s="8"/>
    </row>
    <row r="7" spans="2:4" x14ac:dyDescent="0.3">
      <c r="B7" s="8"/>
      <c r="C7" s="8" t="s">
        <v>36</v>
      </c>
      <c r="D7" s="11"/>
    </row>
    <row r="9" spans="2:4" x14ac:dyDescent="0.3">
      <c r="B9" s="12" t="s">
        <v>0</v>
      </c>
      <c r="D9" s="15"/>
    </row>
    <row r="10" spans="2:4" ht="28.8" x14ac:dyDescent="0.3">
      <c r="B10" s="13"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tint="0.34998626667073579"/>
  </sheetPr>
  <dimension ref="A1:H8"/>
  <sheetViews>
    <sheetView workbookViewId="0">
      <pane ySplit="1" topLeftCell="A2" activePane="bottomLeft" state="frozen"/>
      <selection activeCell="C3" sqref="C3:D3"/>
      <selection pane="bottomLeft" activeCell="D8" sqref="D8"/>
    </sheetView>
  </sheetViews>
  <sheetFormatPr defaultColWidth="0" defaultRowHeight="14.4" x14ac:dyDescent="0.3"/>
  <cols>
    <col min="1" max="1" width="5.6640625" style="1" customWidth="1"/>
    <col min="2" max="5" width="25.88671875" style="9" customWidth="1"/>
    <col min="6" max="6" width="5.6640625" style="1" customWidth="1"/>
    <col min="7" max="7" width="9.33203125" hidden="1" customWidth="1"/>
    <col min="8" max="8" width="16.44140625" hidden="1" customWidth="1"/>
    <col min="9" max="16384" width="9.33203125" hidden="1"/>
  </cols>
  <sheetData>
    <row r="1" spans="2:5" x14ac:dyDescent="0.3">
      <c r="B1" s="9" t="s">
        <v>1</v>
      </c>
      <c r="C1" s="9" t="s">
        <v>5</v>
      </c>
      <c r="D1" s="9" t="s">
        <v>3</v>
      </c>
      <c r="E1" s="9" t="s">
        <v>4</v>
      </c>
    </row>
    <row r="2" spans="2:5" x14ac:dyDescent="0.3">
      <c r="B2" s="9" t="s">
        <v>6</v>
      </c>
      <c r="C2" s="14">
        <v>41047</v>
      </c>
      <c r="D2" s="15">
        <v>150</v>
      </c>
      <c r="E2" s="9" t="s">
        <v>10</v>
      </c>
    </row>
    <row r="3" spans="2:5" x14ac:dyDescent="0.3">
      <c r="B3" s="9" t="s">
        <v>7</v>
      </c>
      <c r="C3" s="14">
        <v>41365</v>
      </c>
      <c r="D3" s="15">
        <v>75</v>
      </c>
      <c r="E3" s="9" t="s">
        <v>11</v>
      </c>
    </row>
    <row r="4" spans="2:5" x14ac:dyDescent="0.3">
      <c r="B4" s="9" t="s">
        <v>8</v>
      </c>
      <c r="C4" s="14">
        <v>40775</v>
      </c>
      <c r="D4" s="15">
        <v>20</v>
      </c>
      <c r="E4" s="9" t="s">
        <v>12</v>
      </c>
    </row>
    <row r="5" spans="2:5" x14ac:dyDescent="0.3">
      <c r="B5" s="9" t="s">
        <v>9</v>
      </c>
      <c r="C5" s="14">
        <v>41167</v>
      </c>
      <c r="D5" s="15">
        <v>100</v>
      </c>
      <c r="E5" s="9" t="s">
        <v>13</v>
      </c>
    </row>
    <row r="7" spans="2:5" x14ac:dyDescent="0.3">
      <c r="B7" s="12" t="s">
        <v>14</v>
      </c>
    </row>
    <row r="8" spans="2:5" ht="43.2" x14ac:dyDescent="0.3">
      <c r="B8" s="16" t="s">
        <v>15</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1" tint="0.34998626667073579"/>
  </sheetPr>
  <dimension ref="A1:E10"/>
  <sheetViews>
    <sheetView workbookViewId="0">
      <pane ySplit="1" topLeftCell="A2" activePane="bottomLeft" state="frozen"/>
      <selection activeCell="C3" sqref="C3:D3"/>
      <selection pane="bottomLeft" activeCell="D14" sqref="D14"/>
    </sheetView>
  </sheetViews>
  <sheetFormatPr defaultColWidth="0" defaultRowHeight="14.4" x14ac:dyDescent="0.3"/>
  <cols>
    <col min="1" max="1" width="5.6640625" style="1" customWidth="1"/>
    <col min="2" max="4" width="25.88671875" style="9" customWidth="1"/>
    <col min="5" max="5" width="5.6640625" style="1" customWidth="1"/>
    <col min="6" max="16384" width="9.33203125" hidden="1"/>
  </cols>
  <sheetData>
    <row r="1" spans="1:5" x14ac:dyDescent="0.3">
      <c r="B1" s="9" t="s">
        <v>16</v>
      </c>
      <c r="C1" s="9" t="s">
        <v>17</v>
      </c>
      <c r="D1" s="9" t="s">
        <v>18</v>
      </c>
    </row>
    <row r="2" spans="1:5" x14ac:dyDescent="0.3">
      <c r="B2" s="9" t="s">
        <v>19</v>
      </c>
      <c r="C2" s="9" t="s">
        <v>20</v>
      </c>
    </row>
    <row r="3" spans="1:5" x14ac:dyDescent="0.3">
      <c r="B3" s="9" t="s">
        <v>21</v>
      </c>
      <c r="C3" s="9" t="s">
        <v>22</v>
      </c>
    </row>
    <row r="4" spans="1:5" x14ac:dyDescent="0.3">
      <c r="B4" s="9" t="s">
        <v>23</v>
      </c>
      <c r="C4" s="9" t="s">
        <v>24</v>
      </c>
    </row>
    <row r="6" spans="1:5" x14ac:dyDescent="0.3">
      <c r="B6" s="17" t="s">
        <v>0</v>
      </c>
    </row>
    <row r="7" spans="1:5" s="3" customFormat="1" ht="57.6" x14ac:dyDescent="0.3">
      <c r="A7" s="2"/>
      <c r="B7" s="13" t="s">
        <v>25</v>
      </c>
      <c r="C7" s="8"/>
      <c r="D7" s="8"/>
      <c r="E7" s="2"/>
    </row>
    <row r="9" spans="1:5" x14ac:dyDescent="0.3">
      <c r="B9" s="9" t="s">
        <v>27</v>
      </c>
    </row>
    <row r="10" spans="1:5" x14ac:dyDescent="0.3">
      <c r="B10" s="9" t="s">
        <v>26</v>
      </c>
      <c r="C10" s="9" t="s">
        <v>28</v>
      </c>
      <c r="D10" s="9"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1" tint="0.34998626667073579"/>
  </sheetPr>
  <dimension ref="A1:D24"/>
  <sheetViews>
    <sheetView workbookViewId="0">
      <pane ySplit="1" topLeftCell="A2" activePane="bottomLeft" state="frozen"/>
      <selection activeCell="C3" sqref="C3:D3"/>
      <selection pane="bottomLeft" activeCell="B20" sqref="B20"/>
    </sheetView>
  </sheetViews>
  <sheetFormatPr defaultColWidth="0" defaultRowHeight="14.4" x14ac:dyDescent="0.3"/>
  <cols>
    <col min="1" max="1" width="5.6640625" style="1" customWidth="1"/>
    <col min="2" max="3" width="25.88671875" style="9" customWidth="1"/>
    <col min="4" max="4" width="5.6640625" style="1" customWidth="1"/>
    <col min="5" max="16384" width="9.33203125" hidden="1"/>
  </cols>
  <sheetData>
    <row r="1" spans="2:3" x14ac:dyDescent="0.3">
      <c r="B1" s="9" t="s">
        <v>1</v>
      </c>
      <c r="C1" s="9" t="s">
        <v>51</v>
      </c>
    </row>
    <row r="2" spans="2:3" x14ac:dyDescent="0.3">
      <c r="B2" s="9" t="s">
        <v>37</v>
      </c>
      <c r="C2" s="18"/>
    </row>
    <row r="3" spans="2:3" x14ac:dyDescent="0.3">
      <c r="B3" s="9" t="s">
        <v>38</v>
      </c>
      <c r="C3" s="18"/>
    </row>
    <row r="4" spans="2:3" x14ac:dyDescent="0.3">
      <c r="B4" s="9" t="s">
        <v>39</v>
      </c>
      <c r="C4" s="18"/>
    </row>
    <row r="5" spans="2:3" x14ac:dyDescent="0.3">
      <c r="B5" s="9" t="s">
        <v>40</v>
      </c>
      <c r="C5" s="18"/>
    </row>
    <row r="6" spans="2:3" x14ac:dyDescent="0.3">
      <c r="B6" s="9" t="s">
        <v>41</v>
      </c>
      <c r="C6" s="18"/>
    </row>
    <row r="7" spans="2:3" x14ac:dyDescent="0.3">
      <c r="B7" s="9" t="s">
        <v>37</v>
      </c>
      <c r="C7" s="18"/>
    </row>
    <row r="8" spans="2:3" x14ac:dyDescent="0.3">
      <c r="B8" s="9" t="s">
        <v>42</v>
      </c>
      <c r="C8" s="18"/>
    </row>
    <row r="9" spans="2:3" x14ac:dyDescent="0.3">
      <c r="B9" s="9" t="s">
        <v>43</v>
      </c>
      <c r="C9" s="18"/>
    </row>
    <row r="10" spans="2:3" x14ac:dyDescent="0.3">
      <c r="B10" s="9" t="s">
        <v>44</v>
      </c>
      <c r="C10" s="18"/>
    </row>
    <row r="11" spans="2:3" x14ac:dyDescent="0.3">
      <c r="B11" s="9" t="s">
        <v>45</v>
      </c>
      <c r="C11" s="18"/>
    </row>
    <row r="12" spans="2:3" x14ac:dyDescent="0.3">
      <c r="B12" s="9" t="s">
        <v>46</v>
      </c>
      <c r="C12" s="18"/>
    </row>
    <row r="13" spans="2:3" x14ac:dyDescent="0.3">
      <c r="B13" s="9" t="s">
        <v>47</v>
      </c>
      <c r="C13" s="18"/>
    </row>
    <row r="14" spans="2:3" x14ac:dyDescent="0.3">
      <c r="B14" s="9" t="s">
        <v>48</v>
      </c>
      <c r="C14" s="18"/>
    </row>
    <row r="15" spans="2:3" x14ac:dyDescent="0.3">
      <c r="B15" s="9" t="s">
        <v>44</v>
      </c>
      <c r="C15" s="18"/>
    </row>
    <row r="16" spans="2:3" x14ac:dyDescent="0.3">
      <c r="B16" s="9" t="s">
        <v>49</v>
      </c>
      <c r="C16" s="18"/>
    </row>
    <row r="17" spans="1:4" x14ac:dyDescent="0.3">
      <c r="B17" s="9" t="s">
        <v>50</v>
      </c>
      <c r="C17" s="18"/>
    </row>
    <row r="19" spans="1:4" x14ac:dyDescent="0.3">
      <c r="B19" s="12" t="s">
        <v>0</v>
      </c>
    </row>
    <row r="20" spans="1:4" ht="129.6" x14ac:dyDescent="0.3">
      <c r="B20" s="13" t="s">
        <v>78</v>
      </c>
    </row>
    <row r="23" spans="1:4" s="3" customFormat="1" x14ac:dyDescent="0.3">
      <c r="A23" s="2"/>
      <c r="B23" s="8"/>
      <c r="C23" s="8"/>
      <c r="D23" s="2"/>
    </row>
    <row r="24" spans="1:4" s="3" customFormat="1" x14ac:dyDescent="0.3">
      <c r="A24" s="2"/>
      <c r="B24" s="8"/>
      <c r="C24" s="8"/>
      <c r="D24"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1" tint="0.34998626667073579"/>
  </sheetPr>
  <dimension ref="A1:XFC40"/>
  <sheetViews>
    <sheetView workbookViewId="0">
      <pane ySplit="1" topLeftCell="A2" activePane="bottomLeft" state="frozen"/>
      <selection activeCell="C3" sqref="C3:D3"/>
      <selection pane="bottomLeft" activeCell="XFD16" sqref="XFD16"/>
    </sheetView>
  </sheetViews>
  <sheetFormatPr defaultColWidth="0" defaultRowHeight="14.4" x14ac:dyDescent="0.3"/>
  <cols>
    <col min="1" max="1" width="5.6640625" style="1" customWidth="1"/>
    <col min="2" max="2" width="21" style="9" customWidth="1"/>
    <col min="3" max="3" width="12" style="9" customWidth="1"/>
    <col min="4" max="4" width="5.6640625" style="1" customWidth="1"/>
    <col min="5" max="12" width="12.33203125" hidden="1" customWidth="1"/>
    <col min="13" max="13" width="11.109375" hidden="1" customWidth="1"/>
    <col min="14" max="16383" width="9.33203125" hidden="1"/>
    <col min="16384" max="16384" width="47" customWidth="1"/>
  </cols>
  <sheetData>
    <row r="1" spans="2:3" x14ac:dyDescent="0.3">
      <c r="B1" s="9" t="s">
        <v>1</v>
      </c>
      <c r="C1" s="9" t="s">
        <v>63</v>
      </c>
    </row>
    <row r="2" spans="2:3" x14ac:dyDescent="0.3">
      <c r="B2" s="9" t="s">
        <v>52</v>
      </c>
      <c r="C2" s="15">
        <v>0.5</v>
      </c>
    </row>
    <row r="3" spans="2:3" x14ac:dyDescent="0.3">
      <c r="B3" s="9" t="s">
        <v>53</v>
      </c>
      <c r="C3" s="15">
        <v>0.25</v>
      </c>
    </row>
    <row r="4" spans="2:3" x14ac:dyDescent="0.3">
      <c r="B4" s="9" t="s">
        <v>54</v>
      </c>
      <c r="C4" s="15">
        <v>1</v>
      </c>
    </row>
    <row r="5" spans="2:3" x14ac:dyDescent="0.3">
      <c r="B5" s="9" t="s">
        <v>62</v>
      </c>
      <c r="C5" s="15">
        <v>2</v>
      </c>
    </row>
    <row r="6" spans="2:3" x14ac:dyDescent="0.3">
      <c r="B6" s="9" t="s">
        <v>55</v>
      </c>
      <c r="C6" s="15">
        <v>2.2000000000000002</v>
      </c>
    </row>
    <row r="7" spans="2:3" x14ac:dyDescent="0.3">
      <c r="B7" s="9" t="s">
        <v>56</v>
      </c>
      <c r="C7" s="15">
        <v>2</v>
      </c>
    </row>
    <row r="8" spans="2:3" x14ac:dyDescent="0.3">
      <c r="B8" s="9" t="s">
        <v>53</v>
      </c>
      <c r="C8" s="15">
        <v>0.75</v>
      </c>
    </row>
    <row r="9" spans="2:3" x14ac:dyDescent="0.3">
      <c r="B9" s="9" t="s">
        <v>57</v>
      </c>
      <c r="C9" s="15">
        <v>0.8</v>
      </c>
    </row>
    <row r="10" spans="2:3" x14ac:dyDescent="0.3">
      <c r="B10" s="9" t="s">
        <v>58</v>
      </c>
      <c r="C10" s="15">
        <v>0.99</v>
      </c>
    </row>
    <row r="11" spans="2:3" x14ac:dyDescent="0.3">
      <c r="B11" s="9" t="s">
        <v>59</v>
      </c>
      <c r="C11" s="15">
        <v>0.44</v>
      </c>
    </row>
    <row r="12" spans="2:3" x14ac:dyDescent="0.3">
      <c r="B12" s="9" t="s">
        <v>52</v>
      </c>
      <c r="C12" s="15">
        <v>0.41</v>
      </c>
    </row>
    <row r="13" spans="2:3" x14ac:dyDescent="0.3">
      <c r="B13" s="9" t="s">
        <v>60</v>
      </c>
      <c r="C13" s="15">
        <v>0.84</v>
      </c>
    </row>
    <row r="14" spans="2:3" x14ac:dyDescent="0.3">
      <c r="B14" s="9" t="s">
        <v>53</v>
      </c>
      <c r="C14" s="15">
        <v>0.96</v>
      </c>
    </row>
    <row r="15" spans="2:3" x14ac:dyDescent="0.3">
      <c r="B15" s="9" t="s">
        <v>61</v>
      </c>
      <c r="C15" s="15">
        <v>0.25</v>
      </c>
    </row>
    <row r="16" spans="2:3" x14ac:dyDescent="0.3">
      <c r="B16" s="9" t="s">
        <v>52</v>
      </c>
      <c r="C16" s="15">
        <v>1</v>
      </c>
    </row>
    <row r="18" spans="1:4" s="3" customFormat="1" x14ac:dyDescent="0.3">
      <c r="A18" s="2"/>
      <c r="B18" s="12" t="s">
        <v>0</v>
      </c>
      <c r="C18" s="8"/>
      <c r="D18" s="2"/>
    </row>
    <row r="19" spans="1:4" s="3" customFormat="1" ht="115.2" x14ac:dyDescent="0.3">
      <c r="A19" s="2"/>
      <c r="B19" s="13" t="s">
        <v>79</v>
      </c>
      <c r="C19" s="8"/>
      <c r="D19" s="2"/>
    </row>
    <row r="38" spans="2:3" x14ac:dyDescent="0.3">
      <c r="B38"/>
      <c r="C38"/>
    </row>
    <row r="39" spans="2:3" x14ac:dyDescent="0.3">
      <c r="B39"/>
      <c r="C39"/>
    </row>
    <row r="40" spans="2:3" x14ac:dyDescent="0.3">
      <c r="B40"/>
      <c r="C4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1" tint="0.34998626667073579"/>
  </sheetPr>
  <dimension ref="A1:F14"/>
  <sheetViews>
    <sheetView zoomScaleNormal="100" workbookViewId="0">
      <pane ySplit="1" topLeftCell="A2" activePane="bottomLeft" state="frozen"/>
      <selection activeCell="C3" sqref="C3:D3"/>
      <selection pane="bottomLeft" activeCell="C15" sqref="C15"/>
    </sheetView>
  </sheetViews>
  <sheetFormatPr defaultColWidth="0" defaultRowHeight="14.4" x14ac:dyDescent="0.3"/>
  <cols>
    <col min="1" max="1" width="5.6640625" style="1" customWidth="1"/>
    <col min="2" max="2" width="31.109375" style="9" bestFit="1" customWidth="1"/>
    <col min="3" max="5" width="25.88671875" style="9" customWidth="1"/>
    <col min="6" max="6" width="5.6640625" style="1" customWidth="1"/>
    <col min="7" max="16384" width="9.33203125" hidden="1"/>
  </cols>
  <sheetData>
    <row r="1" spans="1:6" x14ac:dyDescent="0.3">
      <c r="B1" s="19" t="s">
        <v>64</v>
      </c>
      <c r="C1" s="20"/>
      <c r="D1" s="4"/>
      <c r="E1" s="4"/>
    </row>
    <row r="2" spans="1:6" x14ac:dyDescent="0.3">
      <c r="B2" s="20" t="s">
        <v>65</v>
      </c>
      <c r="C2" s="120" t="s">
        <v>159</v>
      </c>
      <c r="D2" s="4"/>
      <c r="E2" s="4"/>
    </row>
    <row r="3" spans="1:6" x14ac:dyDescent="0.3">
      <c r="B3" s="20" t="s">
        <v>66</v>
      </c>
      <c r="C3" s="21">
        <v>210527</v>
      </c>
      <c r="D3" s="20" t="s">
        <v>67</v>
      </c>
      <c r="E3" s="22"/>
    </row>
    <row r="4" spans="1:6" x14ac:dyDescent="0.3">
      <c r="B4" s="20" t="s">
        <v>68</v>
      </c>
      <c r="C4" s="21">
        <v>200000</v>
      </c>
      <c r="D4" s="20" t="s">
        <v>69</v>
      </c>
      <c r="E4" s="22"/>
    </row>
    <row r="5" spans="1:6" x14ac:dyDescent="0.3">
      <c r="B5" s="20" t="s">
        <v>70</v>
      </c>
      <c r="C5" s="23">
        <v>30</v>
      </c>
      <c r="D5" s="4" t="s">
        <v>71</v>
      </c>
      <c r="E5" s="24"/>
    </row>
    <row r="6" spans="1:6" x14ac:dyDescent="0.3">
      <c r="B6" s="20" t="s">
        <v>72</v>
      </c>
      <c r="C6" s="25">
        <v>2.75E-2</v>
      </c>
      <c r="D6" s="4"/>
      <c r="E6" s="26"/>
    </row>
    <row r="7" spans="1:6" x14ac:dyDescent="0.3">
      <c r="B7" s="20" t="s">
        <v>73</v>
      </c>
      <c r="C7" s="25">
        <v>3.3750000000000002E-2</v>
      </c>
      <c r="D7" s="4"/>
      <c r="E7" s="4"/>
    </row>
    <row r="8" spans="1:6" x14ac:dyDescent="0.3">
      <c r="B8" s="20" t="s">
        <v>74</v>
      </c>
      <c r="C8" s="27">
        <v>0</v>
      </c>
      <c r="D8" s="4"/>
      <c r="E8" s="4"/>
    </row>
    <row r="10" spans="1:6" x14ac:dyDescent="0.3">
      <c r="B10" s="17" t="s">
        <v>0</v>
      </c>
    </row>
    <row r="11" spans="1:6" s="3" customFormat="1" ht="39.6" x14ac:dyDescent="0.3">
      <c r="A11" s="2"/>
      <c r="B11" s="28" t="s">
        <v>80</v>
      </c>
      <c r="C11" s="8"/>
      <c r="D11" s="8"/>
      <c r="E11" s="8"/>
      <c r="F11" s="2"/>
    </row>
    <row r="12" spans="1:6" ht="39.6" x14ac:dyDescent="0.3">
      <c r="B12" s="29" t="s">
        <v>75</v>
      </c>
    </row>
    <row r="13" spans="1:6" ht="52.8" x14ac:dyDescent="0.3">
      <c r="B13" s="29" t="s">
        <v>76</v>
      </c>
    </row>
    <row r="14" spans="1:6" ht="39.6" x14ac:dyDescent="0.3">
      <c r="B14" s="29" t="s">
        <v>77</v>
      </c>
    </row>
  </sheetData>
  <dataValidations count="1">
    <dataValidation type="list" allowBlank="1" showInputMessage="1" showErrorMessage="1" sqref="C2" xr:uid="{00000000-0002-0000-0600-000000000000}">
      <formula1>"FHA, ABC, LOL"</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1" tint="0.34998626667073579"/>
  </sheetPr>
  <dimension ref="A1:D14"/>
  <sheetViews>
    <sheetView workbookViewId="0">
      <selection activeCell="C15" sqref="C15"/>
    </sheetView>
  </sheetViews>
  <sheetFormatPr defaultColWidth="0" defaultRowHeight="14.4" x14ac:dyDescent="0.3"/>
  <cols>
    <col min="1" max="1" width="5.6640625" style="1" customWidth="1"/>
    <col min="2" max="2" width="27.109375" style="9" customWidth="1"/>
    <col min="3" max="3" width="16.88671875" style="9" customWidth="1"/>
    <col min="4" max="4" width="5.6640625" style="1" customWidth="1"/>
    <col min="5" max="16384" width="9.33203125" hidden="1"/>
  </cols>
  <sheetData>
    <row r="1" spans="1:4" s="6" customFormat="1" x14ac:dyDescent="0.3">
      <c r="A1" s="5"/>
      <c r="B1" s="30" t="s">
        <v>89</v>
      </c>
      <c r="C1" s="30" t="s">
        <v>82</v>
      </c>
      <c r="D1" s="5"/>
    </row>
    <row r="2" spans="1:4" x14ac:dyDescent="0.3">
      <c r="B2" s="8" t="s">
        <v>83</v>
      </c>
      <c r="C2" s="119"/>
    </row>
    <row r="3" spans="1:4" x14ac:dyDescent="0.3">
      <c r="B3" s="8" t="s">
        <v>84</v>
      </c>
      <c r="C3" s="119"/>
    </row>
    <row r="4" spans="1:4" x14ac:dyDescent="0.3">
      <c r="B4" s="8" t="s">
        <v>85</v>
      </c>
      <c r="C4" s="119"/>
    </row>
    <row r="5" spans="1:4" x14ac:dyDescent="0.3">
      <c r="B5" s="8" t="s">
        <v>86</v>
      </c>
      <c r="C5" s="119"/>
    </row>
    <row r="6" spans="1:4" x14ac:dyDescent="0.3">
      <c r="B6" s="8"/>
      <c r="C6" s="8"/>
    </row>
    <row r="7" spans="1:4" x14ac:dyDescent="0.3">
      <c r="B7" s="8"/>
      <c r="C7" s="8"/>
    </row>
    <row r="9" spans="1:4" x14ac:dyDescent="0.3">
      <c r="B9" s="12" t="s">
        <v>0</v>
      </c>
    </row>
    <row r="10" spans="1:4" ht="96.75" customHeight="1" x14ac:dyDescent="0.3">
      <c r="B10" s="13" t="s">
        <v>88</v>
      </c>
    </row>
    <row r="12" spans="1:4" ht="43.2" x14ac:dyDescent="0.3">
      <c r="B12" s="8" t="s">
        <v>90</v>
      </c>
    </row>
    <row r="13" spans="1:4" x14ac:dyDescent="0.3">
      <c r="B13" s="9" t="s">
        <v>81</v>
      </c>
      <c r="C13" s="9">
        <v>329</v>
      </c>
    </row>
    <row r="14" spans="1:4" x14ac:dyDescent="0.3">
      <c r="B14" s="9" t="s">
        <v>87</v>
      </c>
      <c r="C14" s="9">
        <v>44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1" tint="0.34998626667073579"/>
  </sheetPr>
  <dimension ref="A1:X41"/>
  <sheetViews>
    <sheetView showGridLines="0" zoomScale="85" zoomScaleNormal="85" workbookViewId="0">
      <selection activeCell="C19" sqref="C19"/>
    </sheetView>
  </sheetViews>
  <sheetFormatPr defaultColWidth="0" defaultRowHeight="15" customHeight="1" zeroHeight="1" x14ac:dyDescent="0.3"/>
  <cols>
    <col min="1" max="1" width="9.33203125" style="31" customWidth="1"/>
    <col min="2" max="2" width="10.33203125" style="31" bestFit="1" customWidth="1"/>
    <col min="3" max="3" width="9.88671875" style="31" bestFit="1" customWidth="1"/>
    <col min="4" max="9" width="9.33203125" style="31" customWidth="1"/>
    <col min="10" max="10" width="10.33203125" style="31" customWidth="1"/>
    <col min="11" max="11" width="13.6640625" style="31" customWidth="1"/>
    <col min="12" max="12" width="12.5546875" style="31" customWidth="1"/>
    <col min="13" max="24" width="9.33203125" style="31" customWidth="1"/>
    <col min="25" max="16384" width="9.33203125" style="31" hidden="1"/>
  </cols>
  <sheetData>
    <row r="1" spans="1:23" thickBot="1" x14ac:dyDescent="0.35"/>
    <row r="2" spans="1:23" ht="21" x14ac:dyDescent="0.4">
      <c r="A2" s="32" t="s">
        <v>91</v>
      </c>
      <c r="K2" s="33"/>
      <c r="L2" s="34"/>
      <c r="M2" s="34"/>
      <c r="N2" s="34"/>
      <c r="O2" s="34"/>
      <c r="P2" s="34"/>
      <c r="Q2" s="34"/>
      <c r="R2" s="34"/>
      <c r="S2" s="34"/>
      <c r="T2" s="34"/>
      <c r="U2" s="34"/>
      <c r="V2" s="34"/>
      <c r="W2" s="35"/>
    </row>
    <row r="3" spans="1:23" ht="14.4" x14ac:dyDescent="0.3">
      <c r="K3" s="36"/>
      <c r="L3" s="37"/>
      <c r="M3" s="37"/>
      <c r="N3" s="37"/>
      <c r="O3" s="37"/>
      <c r="P3" s="37"/>
      <c r="Q3" s="37"/>
      <c r="R3" s="37"/>
      <c r="S3" s="37"/>
      <c r="T3" s="37"/>
      <c r="U3" s="37"/>
      <c r="V3" s="37"/>
      <c r="W3" s="38"/>
    </row>
    <row r="4" spans="1:23" ht="14.4" x14ac:dyDescent="0.3">
      <c r="K4" s="36"/>
      <c r="L4" s="37"/>
      <c r="M4" s="37"/>
      <c r="N4" s="37"/>
      <c r="O4" s="37"/>
      <c r="P4" s="37"/>
      <c r="Q4" s="37"/>
      <c r="R4" s="37"/>
      <c r="S4" s="37"/>
      <c r="T4" s="37"/>
      <c r="U4" s="37"/>
      <c r="V4" s="37"/>
      <c r="W4" s="38"/>
    </row>
    <row r="5" spans="1:23" ht="14.4" x14ac:dyDescent="0.3">
      <c r="K5" s="36"/>
      <c r="L5" s="37"/>
      <c r="M5" s="37"/>
      <c r="N5" s="37"/>
      <c r="O5" s="37"/>
      <c r="P5" s="37"/>
      <c r="Q5" s="37"/>
      <c r="R5" s="37"/>
      <c r="S5" s="37"/>
      <c r="T5" s="37"/>
      <c r="U5" s="37"/>
      <c r="V5" s="37"/>
      <c r="W5" s="38"/>
    </row>
    <row r="6" spans="1:23" ht="14.4" x14ac:dyDescent="0.3">
      <c r="K6" s="36"/>
      <c r="L6" s="37"/>
      <c r="M6" s="37"/>
      <c r="N6" s="37"/>
      <c r="O6" s="37"/>
      <c r="P6" s="37"/>
      <c r="Q6" s="37"/>
      <c r="R6" s="37"/>
      <c r="S6" s="37"/>
      <c r="T6" s="37"/>
      <c r="U6" s="37"/>
      <c r="V6" s="37"/>
      <c r="W6" s="38"/>
    </row>
    <row r="7" spans="1:23" ht="14.4" x14ac:dyDescent="0.3">
      <c r="K7" s="36"/>
      <c r="L7" s="37"/>
      <c r="M7" s="37"/>
      <c r="N7" s="37"/>
      <c r="O7" s="37"/>
      <c r="P7" s="37"/>
      <c r="Q7" s="37"/>
      <c r="R7" s="37"/>
      <c r="S7" s="37"/>
      <c r="T7" s="37"/>
      <c r="U7" s="37"/>
      <c r="V7" s="37"/>
      <c r="W7" s="38"/>
    </row>
    <row r="8" spans="1:23" ht="14.4" x14ac:dyDescent="0.3">
      <c r="K8" s="36"/>
      <c r="L8" s="37"/>
      <c r="M8" s="37"/>
      <c r="N8" s="37"/>
      <c r="O8" s="37"/>
      <c r="P8" s="37"/>
      <c r="Q8" s="37"/>
      <c r="R8" s="37"/>
      <c r="S8" s="37"/>
      <c r="T8" s="37"/>
      <c r="U8" s="37"/>
      <c r="V8" s="37"/>
      <c r="W8" s="38"/>
    </row>
    <row r="9" spans="1:23" ht="14.4" x14ac:dyDescent="0.3">
      <c r="K9" s="36"/>
      <c r="L9" s="37"/>
      <c r="M9" s="37"/>
      <c r="N9" s="37"/>
      <c r="O9" s="37"/>
      <c r="P9" s="37"/>
      <c r="Q9" s="37"/>
      <c r="R9" s="37"/>
      <c r="S9" s="37"/>
      <c r="T9" s="37"/>
      <c r="U9" s="37"/>
      <c r="V9" s="37"/>
      <c r="W9" s="38"/>
    </row>
    <row r="10" spans="1:23" ht="14.4" x14ac:dyDescent="0.3">
      <c r="K10" s="36"/>
      <c r="L10" s="37"/>
      <c r="M10" s="37"/>
      <c r="N10" s="37"/>
      <c r="O10" s="37"/>
      <c r="P10" s="37"/>
      <c r="Q10" s="37"/>
      <c r="R10" s="37"/>
      <c r="S10" s="37"/>
      <c r="T10" s="37"/>
      <c r="U10" s="37"/>
      <c r="V10" s="37"/>
      <c r="W10" s="38"/>
    </row>
    <row r="11" spans="1:23" ht="14.4" x14ac:dyDescent="0.3">
      <c r="K11" s="36"/>
      <c r="L11" s="37"/>
      <c r="M11" s="37"/>
      <c r="N11" s="37"/>
      <c r="O11" s="37"/>
      <c r="P11" s="37"/>
      <c r="Q11" s="37"/>
      <c r="R11" s="37"/>
      <c r="S11" s="37"/>
      <c r="T11" s="37"/>
      <c r="U11" s="37"/>
      <c r="V11" s="37"/>
      <c r="W11" s="38"/>
    </row>
    <row r="12" spans="1:23" ht="14.4" x14ac:dyDescent="0.3">
      <c r="K12" s="36"/>
      <c r="L12" s="37"/>
      <c r="M12" s="37"/>
      <c r="N12" s="37"/>
      <c r="O12" s="37"/>
      <c r="P12" s="37"/>
      <c r="Q12" s="37"/>
      <c r="R12" s="37"/>
      <c r="S12" s="37"/>
      <c r="T12" s="37"/>
      <c r="U12" s="37"/>
      <c r="V12" s="37"/>
      <c r="W12" s="38"/>
    </row>
    <row r="13" spans="1:23" ht="14.4" x14ac:dyDescent="0.3">
      <c r="K13" s="36"/>
      <c r="L13" s="37"/>
      <c r="M13" s="37"/>
      <c r="N13" s="37"/>
      <c r="O13" s="37"/>
      <c r="P13" s="37"/>
      <c r="Q13" s="37"/>
      <c r="R13" s="37"/>
      <c r="S13" s="37"/>
      <c r="T13" s="37"/>
      <c r="U13" s="37"/>
      <c r="V13" s="37"/>
      <c r="W13" s="38"/>
    </row>
    <row r="14" spans="1:23" ht="14.4" x14ac:dyDescent="0.3">
      <c r="K14" s="36"/>
      <c r="L14" s="37"/>
      <c r="M14" s="37"/>
      <c r="N14" s="37"/>
      <c r="O14" s="37"/>
      <c r="P14" s="37"/>
      <c r="Q14" s="37"/>
      <c r="R14" s="37"/>
      <c r="S14" s="37"/>
      <c r="T14" s="37"/>
      <c r="U14" s="37"/>
      <c r="V14" s="37"/>
      <c r="W14" s="38"/>
    </row>
    <row r="15" spans="1:23" ht="14.4" x14ac:dyDescent="0.3">
      <c r="K15" s="36"/>
      <c r="L15" s="37"/>
      <c r="M15" s="37"/>
      <c r="N15" s="37"/>
      <c r="O15" s="37"/>
      <c r="P15" s="37"/>
      <c r="Q15" s="37"/>
      <c r="R15" s="37"/>
      <c r="S15" s="37"/>
      <c r="T15" s="37"/>
      <c r="U15" s="37"/>
      <c r="V15" s="37"/>
      <c r="W15" s="38"/>
    </row>
    <row r="16" spans="1:23" ht="14.4" x14ac:dyDescent="0.3">
      <c r="A16" s="31" t="s">
        <v>5495</v>
      </c>
      <c r="K16" s="36"/>
      <c r="L16" s="37"/>
      <c r="M16" s="37"/>
      <c r="N16" s="37"/>
      <c r="O16" s="37"/>
      <c r="P16" s="37"/>
      <c r="Q16" s="37"/>
      <c r="R16" s="37"/>
      <c r="S16" s="37"/>
      <c r="T16" s="37"/>
      <c r="U16" s="37"/>
      <c r="V16" s="37"/>
      <c r="W16" s="38"/>
    </row>
    <row r="17" spans="2:23" ht="14.4" x14ac:dyDescent="0.3">
      <c r="K17" s="36"/>
      <c r="L17" s="37"/>
      <c r="M17" s="37"/>
      <c r="N17" s="37"/>
      <c r="O17" s="37"/>
      <c r="P17" s="37"/>
      <c r="Q17" s="37"/>
      <c r="R17" s="37"/>
      <c r="S17" s="37"/>
      <c r="T17" s="37"/>
      <c r="U17" s="37"/>
      <c r="V17" s="37"/>
      <c r="W17" s="38"/>
    </row>
    <row r="18" spans="2:23" ht="14.4" x14ac:dyDescent="0.3">
      <c r="B18" s="39" t="s">
        <v>92</v>
      </c>
      <c r="C18" s="39" t="s">
        <v>93</v>
      </c>
      <c r="D18" s="39" t="s">
        <v>101</v>
      </c>
      <c r="K18" s="36"/>
      <c r="L18" s="37"/>
      <c r="M18" s="37"/>
      <c r="N18" s="37"/>
      <c r="O18" s="37"/>
      <c r="P18" s="37"/>
      <c r="Q18" s="37"/>
      <c r="R18" s="37"/>
      <c r="S18" s="37"/>
      <c r="T18" s="37"/>
      <c r="U18" s="37"/>
      <c r="V18" s="37"/>
      <c r="W18" s="38"/>
    </row>
    <row r="19" spans="2:23" ht="14.4" x14ac:dyDescent="0.3">
      <c r="B19" s="40" t="s">
        <v>94</v>
      </c>
      <c r="C19" s="41">
        <v>98.23</v>
      </c>
      <c r="D19" s="41">
        <v>95</v>
      </c>
      <c r="F19" s="124" t="s">
        <v>5496</v>
      </c>
      <c r="K19" s="36"/>
      <c r="L19" s="37"/>
      <c r="M19" s="37"/>
      <c r="N19" s="37"/>
      <c r="O19" s="37"/>
      <c r="P19" s="37"/>
      <c r="Q19" s="37"/>
      <c r="R19" s="37"/>
      <c r="S19" s="37"/>
      <c r="T19" s="37"/>
      <c r="U19" s="37"/>
      <c r="V19" s="37"/>
      <c r="W19" s="38"/>
    </row>
    <row r="20" spans="2:23" ht="14.4" x14ac:dyDescent="0.3">
      <c r="B20" s="40" t="s">
        <v>95</v>
      </c>
      <c r="C20" s="41">
        <v>93.05</v>
      </c>
      <c r="D20" s="41">
        <v>95</v>
      </c>
      <c r="F20" s="124" t="s">
        <v>5497</v>
      </c>
      <c r="K20" s="36"/>
      <c r="L20" s="37"/>
      <c r="M20" s="37"/>
      <c r="N20" s="37"/>
      <c r="O20" s="37"/>
      <c r="P20" s="37"/>
      <c r="Q20" s="37"/>
      <c r="R20" s="37"/>
      <c r="S20" s="37"/>
      <c r="T20" s="37"/>
      <c r="U20" s="37"/>
      <c r="V20" s="37"/>
      <c r="W20" s="38"/>
    </row>
    <row r="21" spans="2:23" ht="14.4" x14ac:dyDescent="0.3">
      <c r="B21" s="40" t="s">
        <v>96</v>
      </c>
      <c r="C21" s="41">
        <v>96.62</v>
      </c>
      <c r="D21" s="41">
        <v>95</v>
      </c>
      <c r="F21" s="124" t="s">
        <v>5498</v>
      </c>
      <c r="K21" s="36"/>
      <c r="L21" s="37"/>
      <c r="M21" s="37"/>
      <c r="N21" s="37"/>
      <c r="O21" s="37"/>
      <c r="P21" s="37"/>
      <c r="Q21" s="37"/>
      <c r="R21" s="37"/>
      <c r="S21" s="37"/>
      <c r="T21" s="37"/>
      <c r="U21" s="37"/>
      <c r="V21" s="37"/>
      <c r="W21" s="38"/>
    </row>
    <row r="22" spans="2:23" ht="14.4" x14ac:dyDescent="0.3">
      <c r="B22" s="40"/>
      <c r="C22" s="41"/>
      <c r="D22" s="41">
        <v>95</v>
      </c>
      <c r="F22" s="124" t="s">
        <v>5499</v>
      </c>
      <c r="K22" s="36"/>
      <c r="L22" s="37"/>
      <c r="M22" s="37"/>
      <c r="N22" s="37"/>
      <c r="O22" s="37"/>
      <c r="P22" s="37"/>
      <c r="Q22" s="37"/>
      <c r="R22" s="37"/>
      <c r="S22" s="37"/>
      <c r="T22" s="37"/>
      <c r="U22" s="37"/>
      <c r="V22" s="37"/>
      <c r="W22" s="38"/>
    </row>
    <row r="23" spans="2:23" ht="14.4" x14ac:dyDescent="0.3">
      <c r="B23" s="40" t="s">
        <v>97</v>
      </c>
      <c r="C23" s="41">
        <v>97.52</v>
      </c>
      <c r="D23" s="41">
        <v>95</v>
      </c>
      <c r="F23" s="124" t="s">
        <v>5500</v>
      </c>
      <c r="K23" s="36"/>
      <c r="L23" s="37"/>
      <c r="M23" s="42"/>
      <c r="N23" s="37"/>
      <c r="O23" s="37"/>
      <c r="P23" s="37"/>
      <c r="Q23" s="37"/>
      <c r="R23" s="37"/>
      <c r="S23" s="37"/>
      <c r="T23" s="37"/>
      <c r="U23" s="37"/>
      <c r="V23" s="37"/>
      <c r="W23" s="38"/>
    </row>
    <row r="24" spans="2:23" ht="14.4" x14ac:dyDescent="0.3">
      <c r="B24" s="40" t="s">
        <v>98</v>
      </c>
      <c r="C24" s="41">
        <v>93.21</v>
      </c>
      <c r="D24" s="41">
        <v>95</v>
      </c>
      <c r="F24" s="124" t="s">
        <v>5501</v>
      </c>
      <c r="K24" s="36"/>
      <c r="L24" s="37"/>
      <c r="M24" s="42"/>
      <c r="N24" s="37"/>
      <c r="O24" s="37"/>
      <c r="P24" s="37"/>
      <c r="Q24" s="37"/>
      <c r="R24" s="37"/>
      <c r="S24" s="37"/>
      <c r="T24" s="37"/>
      <c r="U24" s="37"/>
      <c r="V24" s="37"/>
      <c r="W24" s="38"/>
    </row>
    <row r="25" spans="2:23" ht="14.4" x14ac:dyDescent="0.3">
      <c r="B25" s="40" t="s">
        <v>99</v>
      </c>
      <c r="C25" s="41">
        <v>95.52</v>
      </c>
      <c r="D25" s="41">
        <v>95</v>
      </c>
      <c r="K25" s="36"/>
      <c r="L25" s="37"/>
      <c r="M25" s="42"/>
      <c r="N25" s="37"/>
      <c r="O25" s="37"/>
      <c r="P25" s="37"/>
      <c r="Q25" s="37"/>
      <c r="R25" s="37"/>
      <c r="S25" s="37"/>
      <c r="T25" s="37"/>
      <c r="U25" s="37"/>
      <c r="V25" s="37"/>
      <c r="W25" s="38"/>
    </row>
    <row r="26" spans="2:23" ht="14.4" x14ac:dyDescent="0.3">
      <c r="B26" s="40" t="s">
        <v>100</v>
      </c>
      <c r="C26" s="41">
        <v>96.12</v>
      </c>
      <c r="D26" s="41">
        <v>95</v>
      </c>
      <c r="K26" s="36"/>
      <c r="L26" s="37"/>
      <c r="M26" s="42"/>
      <c r="N26" s="37"/>
      <c r="O26" s="37"/>
      <c r="P26" s="37"/>
      <c r="Q26" s="37"/>
      <c r="R26" s="37"/>
      <c r="S26" s="37"/>
      <c r="T26" s="37"/>
      <c r="U26" s="37"/>
      <c r="V26" s="37"/>
      <c r="W26" s="38"/>
    </row>
    <row r="27" spans="2:23" ht="14.4" x14ac:dyDescent="0.3">
      <c r="B27" s="43" t="s">
        <v>101</v>
      </c>
      <c r="C27" s="41">
        <v>95</v>
      </c>
      <c r="K27" s="36"/>
      <c r="L27" s="37"/>
      <c r="M27" s="42"/>
      <c r="N27" s="37"/>
      <c r="O27" s="37"/>
      <c r="P27" s="37"/>
      <c r="Q27" s="37"/>
      <c r="R27" s="37"/>
      <c r="S27" s="37"/>
      <c r="T27" s="37"/>
      <c r="U27" s="37"/>
      <c r="V27" s="37"/>
      <c r="W27" s="38"/>
    </row>
    <row r="28" spans="2:23" thickBot="1" x14ac:dyDescent="0.35">
      <c r="K28" s="44"/>
      <c r="L28" s="45"/>
      <c r="M28" s="46"/>
      <c r="N28" s="45"/>
      <c r="O28" s="45"/>
      <c r="P28" s="45"/>
      <c r="Q28" s="45"/>
      <c r="R28" s="45"/>
      <c r="S28" s="45"/>
      <c r="T28" s="45"/>
      <c r="U28" s="45"/>
      <c r="V28" s="45"/>
      <c r="W28" s="47"/>
    </row>
    <row r="29" spans="2:23" ht="14.4" x14ac:dyDescent="0.3">
      <c r="K29" s="48"/>
      <c r="L29" s="48"/>
      <c r="M29" s="48"/>
    </row>
    <row r="30" spans="2:23" ht="14.4" hidden="1" x14ac:dyDescent="0.3">
      <c r="K30" s="48"/>
      <c r="L30" s="48"/>
      <c r="M30" s="48"/>
    </row>
    <row r="31" spans="2:23" ht="14.4" hidden="1" x14ac:dyDescent="0.3">
      <c r="K31" s="48"/>
      <c r="L31" s="48"/>
      <c r="M31" s="48"/>
    </row>
    <row r="32" spans="2:23" ht="14.4" hidden="1" x14ac:dyDescent="0.3">
      <c r="K32" s="48"/>
      <c r="L32" s="48"/>
      <c r="M32" s="48"/>
    </row>
    <row r="33" spans="11:13" ht="14.4" hidden="1" x14ac:dyDescent="0.3">
      <c r="K33" s="48"/>
      <c r="L33" s="48"/>
      <c r="M33" s="48"/>
    </row>
    <row r="34" spans="11:13" ht="14.4" hidden="1" x14ac:dyDescent="0.3">
      <c r="K34" s="48"/>
      <c r="L34" s="48"/>
      <c r="M34" s="48"/>
    </row>
    <row r="35" spans="11:13" ht="14.4" hidden="1" x14ac:dyDescent="0.3">
      <c r="K35" s="48"/>
      <c r="L35" s="48"/>
      <c r="M35" s="48"/>
    </row>
    <row r="36" spans="11:13" ht="14.4" hidden="1" x14ac:dyDescent="0.3">
      <c r="K36" s="48"/>
      <c r="L36" s="48"/>
      <c r="M36" s="48"/>
    </row>
    <row r="37" spans="11:13" ht="14.4" hidden="1" x14ac:dyDescent="0.3">
      <c r="K37" s="48"/>
      <c r="L37" s="48"/>
      <c r="M37" s="48"/>
    </row>
    <row r="38" spans="11:13" ht="14.4" hidden="1" x14ac:dyDescent="0.3">
      <c r="K38" s="48"/>
      <c r="L38" s="48"/>
      <c r="M38" s="48"/>
    </row>
    <row r="39" spans="11:13" ht="14.4" hidden="1" x14ac:dyDescent="0.3">
      <c r="K39" s="48"/>
      <c r="L39" s="48"/>
      <c r="M39" s="48"/>
    </row>
    <row r="40" spans="11:13" ht="14.4" hidden="1" x14ac:dyDescent="0.3">
      <c r="K40" s="48"/>
      <c r="L40" s="48"/>
      <c r="M40" s="48"/>
    </row>
    <row r="41" spans="11:13" ht="14.4" x14ac:dyDescent="0.3"/>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1" tint="0.34998626667073579"/>
  </sheetPr>
  <dimension ref="A1:K30"/>
  <sheetViews>
    <sheetView showGridLines="0" topLeftCell="B1" zoomScaleNormal="100" workbookViewId="0">
      <selection activeCell="C14" sqref="C14"/>
    </sheetView>
  </sheetViews>
  <sheetFormatPr defaultColWidth="0" defaultRowHeight="12" customHeight="1" zeroHeight="1" x14ac:dyDescent="0.3"/>
  <cols>
    <col min="1" max="1" width="2.88671875" style="49" customWidth="1"/>
    <col min="2" max="2" width="11.5546875" style="49" customWidth="1"/>
    <col min="3" max="3" width="9.33203125" style="49" customWidth="1"/>
    <col min="4" max="4" width="2.88671875" style="49" customWidth="1"/>
    <col min="5" max="10" width="9.33203125" style="49" customWidth="1"/>
    <col min="11" max="11" width="2.6640625" style="49" customWidth="1"/>
    <col min="12" max="16384" width="9.33203125" style="49" hidden="1"/>
  </cols>
  <sheetData>
    <row r="1" spans="2:8" x14ac:dyDescent="0.3"/>
    <row r="2" spans="2:8" x14ac:dyDescent="0.3">
      <c r="B2" s="50" t="s">
        <v>92</v>
      </c>
      <c r="C2" s="53" t="s">
        <v>112</v>
      </c>
      <c r="F2" s="147" t="s">
        <v>103</v>
      </c>
      <c r="G2" s="147"/>
      <c r="H2" s="147"/>
    </row>
    <row r="3" spans="2:8" x14ac:dyDescent="0.3"/>
    <row r="4" spans="2:8" x14ac:dyDescent="0.3">
      <c r="B4" s="52" t="s">
        <v>104</v>
      </c>
      <c r="C4" s="51">
        <f>SUMIFS(H5:H19,G5:G19,B4,F5:F19,C2)</f>
        <v>159</v>
      </c>
      <c r="F4" s="50" t="s">
        <v>92</v>
      </c>
      <c r="G4" s="50" t="s">
        <v>105</v>
      </c>
      <c r="H4" s="50" t="s">
        <v>106</v>
      </c>
    </row>
    <row r="5" spans="2:8" x14ac:dyDescent="0.3">
      <c r="B5" s="52" t="s">
        <v>107</v>
      </c>
      <c r="C5" s="51">
        <f>SUMIFS(H5:H19,G5:G19,B5,F5:F19,C2)</f>
        <v>753</v>
      </c>
      <c r="F5" s="51" t="s">
        <v>102</v>
      </c>
      <c r="G5" s="53" t="s">
        <v>104</v>
      </c>
      <c r="H5" s="51">
        <v>158</v>
      </c>
    </row>
    <row r="6" spans="2:8" x14ac:dyDescent="0.3">
      <c r="B6" s="52" t="s">
        <v>108</v>
      </c>
      <c r="C6" s="51">
        <f>SUMIFS(H5:H19,G5:G19,B6,F5:F19,C2)</f>
        <v>645</v>
      </c>
      <c r="F6" s="51" t="s">
        <v>102</v>
      </c>
      <c r="G6" s="53" t="s">
        <v>107</v>
      </c>
      <c r="H6" s="51">
        <v>625</v>
      </c>
    </row>
    <row r="7" spans="2:8" x14ac:dyDescent="0.3">
      <c r="F7" s="51" t="s">
        <v>102</v>
      </c>
      <c r="G7" s="53" t="s">
        <v>108</v>
      </c>
      <c r="H7" s="51">
        <v>654</v>
      </c>
    </row>
    <row r="8" spans="2:8" x14ac:dyDescent="0.3">
      <c r="F8" s="51" t="s">
        <v>109</v>
      </c>
      <c r="G8" s="53" t="s">
        <v>104</v>
      </c>
      <c r="H8" s="51">
        <v>158</v>
      </c>
    </row>
    <row r="9" spans="2:8" x14ac:dyDescent="0.3">
      <c r="F9" s="51" t="s">
        <v>109</v>
      </c>
      <c r="G9" s="53" t="s">
        <v>107</v>
      </c>
      <c r="H9" s="51">
        <v>213</v>
      </c>
    </row>
    <row r="10" spans="2:8" x14ac:dyDescent="0.3">
      <c r="F10" s="51" t="s">
        <v>109</v>
      </c>
      <c r="G10" s="53" t="s">
        <v>108</v>
      </c>
      <c r="H10" s="51">
        <v>521</v>
      </c>
    </row>
    <row r="11" spans="2:8" x14ac:dyDescent="0.3">
      <c r="F11" s="51" t="s">
        <v>110</v>
      </c>
      <c r="G11" s="53" t="s">
        <v>104</v>
      </c>
      <c r="H11" s="51">
        <v>640</v>
      </c>
    </row>
    <row r="12" spans="2:8" x14ac:dyDescent="0.3">
      <c r="F12" s="51" t="s">
        <v>110</v>
      </c>
      <c r="G12" s="53" t="s">
        <v>107</v>
      </c>
      <c r="H12" s="51">
        <v>354</v>
      </c>
    </row>
    <row r="13" spans="2:8" x14ac:dyDescent="0.3">
      <c r="F13" s="51" t="s">
        <v>110</v>
      </c>
      <c r="G13" s="53" t="s">
        <v>108</v>
      </c>
      <c r="H13" s="51">
        <v>159</v>
      </c>
    </row>
    <row r="14" spans="2:8" x14ac:dyDescent="0.3">
      <c r="F14" s="51" t="s">
        <v>111</v>
      </c>
      <c r="G14" s="53" t="s">
        <v>104</v>
      </c>
      <c r="H14" s="51">
        <v>235</v>
      </c>
    </row>
    <row r="15" spans="2:8" x14ac:dyDescent="0.3">
      <c r="F15" s="51" t="s">
        <v>111</v>
      </c>
      <c r="G15" s="53" t="s">
        <v>107</v>
      </c>
      <c r="H15" s="51">
        <v>369</v>
      </c>
    </row>
    <row r="16" spans="2:8" x14ac:dyDescent="0.3">
      <c r="F16" s="51" t="s">
        <v>111</v>
      </c>
      <c r="G16" s="53" t="s">
        <v>108</v>
      </c>
      <c r="H16" s="51">
        <v>852</v>
      </c>
    </row>
    <row r="17" spans="2:8" x14ac:dyDescent="0.3">
      <c r="F17" s="51" t="s">
        <v>112</v>
      </c>
      <c r="G17" s="53" t="s">
        <v>104</v>
      </c>
      <c r="H17" s="51">
        <v>159</v>
      </c>
    </row>
    <row r="18" spans="2:8" x14ac:dyDescent="0.3">
      <c r="F18" s="51" t="s">
        <v>112</v>
      </c>
      <c r="G18" s="53" t="s">
        <v>107</v>
      </c>
      <c r="H18" s="51">
        <v>753</v>
      </c>
    </row>
    <row r="19" spans="2:8" x14ac:dyDescent="0.3">
      <c r="F19" s="51" t="s">
        <v>112</v>
      </c>
      <c r="G19" s="53" t="s">
        <v>108</v>
      </c>
      <c r="H19" s="51">
        <v>645</v>
      </c>
    </row>
    <row r="20" spans="2:8" x14ac:dyDescent="0.3"/>
    <row r="21" spans="2:8" x14ac:dyDescent="0.3"/>
    <row r="22" spans="2:8" x14ac:dyDescent="0.3">
      <c r="B22" s="54" t="s">
        <v>113</v>
      </c>
    </row>
    <row r="23" spans="2:8" x14ac:dyDescent="0.3">
      <c r="B23" s="55" t="s">
        <v>114</v>
      </c>
    </row>
    <row r="24" spans="2:8" x14ac:dyDescent="0.3">
      <c r="B24" s="55"/>
    </row>
    <row r="25" spans="2:8" x14ac:dyDescent="0.3">
      <c r="B25" s="54" t="s">
        <v>115</v>
      </c>
    </row>
    <row r="26" spans="2:8" x14ac:dyDescent="0.3">
      <c r="B26" s="55" t="s">
        <v>116</v>
      </c>
    </row>
    <row r="27" spans="2:8" x14ac:dyDescent="0.3">
      <c r="B27" s="55"/>
    </row>
    <row r="28" spans="2:8" x14ac:dyDescent="0.3">
      <c r="B28" s="55"/>
    </row>
    <row r="29" spans="2:8" x14ac:dyDescent="0.3">
      <c r="B29" s="55"/>
    </row>
    <row r="30" spans="2:8" x14ac:dyDescent="0.3">
      <c r="B30" s="55"/>
    </row>
  </sheetData>
  <mergeCells count="1">
    <mergeCell ref="F2:H2"/>
  </mergeCells>
  <dataValidations count="1">
    <dataValidation type="list" allowBlank="1" showInputMessage="1" showErrorMessage="1" sqref="C2" xr:uid="{00000000-0002-0000-0900-000000000000}">
      <formula1>"JAN,FEB,MAR,APR,MAY"</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1" tint="0.34998626667073579"/>
  </sheetPr>
  <dimension ref="A1:T46"/>
  <sheetViews>
    <sheetView showGridLines="0" zoomScale="79" zoomScaleNormal="79" workbookViewId="0">
      <selection activeCell="D10" sqref="D10"/>
    </sheetView>
  </sheetViews>
  <sheetFormatPr defaultColWidth="0" defaultRowHeight="12.75" customHeight="1" zeroHeight="1" x14ac:dyDescent="0.25"/>
  <cols>
    <col min="1" max="1" width="3.6640625" style="115" customWidth="1"/>
    <col min="2" max="2" width="2.88671875" style="56" customWidth="1"/>
    <col min="3" max="3" width="14.33203125" style="56" customWidth="1"/>
    <col min="4" max="4" width="40.33203125" style="56" bestFit="1" customWidth="1"/>
    <col min="5" max="5" width="12.33203125" style="56" customWidth="1"/>
    <col min="6" max="8" width="12.33203125" style="57" customWidth="1"/>
    <col min="9" max="9" width="20.6640625" style="56" customWidth="1"/>
    <col min="10" max="10" width="2.88671875" style="56" customWidth="1"/>
    <col min="11" max="11" width="3.6640625" style="113" customWidth="1"/>
    <col min="12" max="12" width="11.88671875" style="113" bestFit="1" customWidth="1"/>
    <col min="13" max="13" width="24" style="113" bestFit="1" customWidth="1"/>
    <col min="14" max="14" width="20.6640625" style="113" bestFit="1" customWidth="1"/>
    <col min="15" max="15" width="11.5546875" style="113" bestFit="1" customWidth="1"/>
    <col min="16" max="16" width="16.5546875" style="113" bestFit="1" customWidth="1"/>
    <col min="17" max="17" width="32.44140625" style="113" bestFit="1" customWidth="1"/>
    <col min="18" max="18" width="28.5546875" style="113" bestFit="1" customWidth="1"/>
    <col min="19" max="19" width="10.33203125" style="113" bestFit="1" customWidth="1"/>
    <col min="20" max="20" width="3.6640625" style="113" customWidth="1"/>
    <col min="21" max="16384" width="9.33203125" style="113" hidden="1"/>
  </cols>
  <sheetData>
    <row r="1" spans="2:19" s="56" customFormat="1" ht="13.8" thickBot="1" x14ac:dyDescent="0.3">
      <c r="F1" s="57"/>
      <c r="G1" s="57"/>
      <c r="H1" s="57"/>
    </row>
    <row r="2" spans="2:19" s="56" customFormat="1" ht="13.8" thickBot="1" x14ac:dyDescent="0.3">
      <c r="B2" s="58"/>
      <c r="C2" s="59"/>
      <c r="D2" s="60"/>
      <c r="E2" s="60"/>
      <c r="F2" s="60"/>
      <c r="G2" s="61"/>
      <c r="H2" s="60"/>
      <c r="I2" s="60"/>
      <c r="J2" s="62"/>
      <c r="L2" s="116" t="s">
        <v>103</v>
      </c>
      <c r="M2" s="117"/>
      <c r="N2" s="117"/>
      <c r="O2" s="117"/>
      <c r="P2" s="117"/>
      <c r="Q2" s="117"/>
      <c r="R2" s="117"/>
      <c r="S2" s="118"/>
    </row>
    <row r="3" spans="2:19" s="56" customFormat="1" ht="13.2" x14ac:dyDescent="0.25">
      <c r="B3" s="63"/>
      <c r="C3" s="148" t="s">
        <v>117</v>
      </c>
      <c r="D3" s="148"/>
      <c r="E3" s="148"/>
      <c r="F3" s="148"/>
      <c r="G3" s="148"/>
      <c r="H3" s="148"/>
      <c r="I3" s="148"/>
      <c r="J3" s="64"/>
      <c r="L3" s="65" t="s">
        <v>118</v>
      </c>
      <c r="M3" s="66" t="s">
        <v>119</v>
      </c>
      <c r="N3" s="66" t="s">
        <v>120</v>
      </c>
      <c r="O3" s="67" t="s">
        <v>121</v>
      </c>
      <c r="P3" s="68" t="s">
        <v>122</v>
      </c>
      <c r="Q3" s="68" t="s">
        <v>123</v>
      </c>
      <c r="R3" s="68" t="s">
        <v>124</v>
      </c>
      <c r="S3" s="69" t="s">
        <v>125</v>
      </c>
    </row>
    <row r="4" spans="2:19" s="56" customFormat="1" ht="13.2" x14ac:dyDescent="0.25">
      <c r="B4" s="63"/>
      <c r="C4" s="148"/>
      <c r="D4" s="148"/>
      <c r="E4" s="148"/>
      <c r="F4" s="148"/>
      <c r="G4" s="148"/>
      <c r="H4" s="148"/>
      <c r="I4" s="148"/>
      <c r="J4" s="64"/>
      <c r="L4" s="70">
        <v>2015597</v>
      </c>
      <c r="M4" s="71" t="s">
        <v>126</v>
      </c>
      <c r="N4" s="71" t="s">
        <v>127</v>
      </c>
      <c r="O4" s="72">
        <v>736.39415130324221</v>
      </c>
      <c r="P4" s="73">
        <v>0.97037037037037033</v>
      </c>
      <c r="Q4" s="73">
        <v>3.8143674507310869E-3</v>
      </c>
      <c r="R4" s="73">
        <v>5.0858232676414495E-3</v>
      </c>
      <c r="S4" s="74">
        <v>0.97721188377407775</v>
      </c>
    </row>
    <row r="5" spans="2:19" s="56" customFormat="1" ht="13.2" x14ac:dyDescent="0.25">
      <c r="B5" s="63"/>
      <c r="C5" s="148"/>
      <c r="D5" s="148"/>
      <c r="E5" s="148"/>
      <c r="F5" s="148"/>
      <c r="G5" s="148"/>
      <c r="H5" s="148"/>
      <c r="I5" s="148"/>
      <c r="J5" s="64"/>
      <c r="L5" s="70">
        <v>2018255</v>
      </c>
      <c r="M5" s="71" t="s">
        <v>128</v>
      </c>
      <c r="N5" s="71" t="s">
        <v>127</v>
      </c>
      <c r="O5" s="72">
        <v>726.08826754385962</v>
      </c>
      <c r="P5" s="73">
        <v>0.94715447154471544</v>
      </c>
      <c r="Q5" s="73">
        <v>1.0964912280701754E-3</v>
      </c>
      <c r="R5" s="73">
        <v>9.3201754385964907E-3</v>
      </c>
      <c r="S5" s="74">
        <v>0.99661233620965162</v>
      </c>
    </row>
    <row r="6" spans="2:19" s="56" customFormat="1" ht="13.2" x14ac:dyDescent="0.25">
      <c r="B6" s="63"/>
      <c r="C6" s="148"/>
      <c r="D6" s="148"/>
      <c r="E6" s="148"/>
      <c r="F6" s="148"/>
      <c r="G6" s="148"/>
      <c r="H6" s="148"/>
      <c r="I6" s="148"/>
      <c r="J6" s="64"/>
      <c r="L6" s="70">
        <v>2019871</v>
      </c>
      <c r="M6" s="71" t="s">
        <v>129</v>
      </c>
      <c r="N6" s="71" t="s">
        <v>127</v>
      </c>
      <c r="O6" s="72">
        <v>775.36903225806452</v>
      </c>
      <c r="P6" s="73">
        <v>0.85925925925925928</v>
      </c>
      <c r="Q6" s="73">
        <v>1.9354838709677419E-3</v>
      </c>
      <c r="R6" s="73">
        <v>1.4838709677419355E-2</v>
      </c>
      <c r="S6" s="74">
        <v>0.97465258476931627</v>
      </c>
    </row>
    <row r="7" spans="2:19" s="56" customFormat="1" ht="13.2" x14ac:dyDescent="0.25">
      <c r="B7" s="63"/>
      <c r="C7" s="148"/>
      <c r="D7" s="148"/>
      <c r="E7" s="148"/>
      <c r="F7" s="148"/>
      <c r="G7" s="148"/>
      <c r="H7" s="148"/>
      <c r="I7" s="148"/>
      <c r="J7" s="64"/>
      <c r="L7" s="70">
        <v>2013694</v>
      </c>
      <c r="M7" s="71" t="s">
        <v>130</v>
      </c>
      <c r="N7" s="71" t="s">
        <v>127</v>
      </c>
      <c r="O7" s="72">
        <v>767.33694670280033</v>
      </c>
      <c r="P7" s="73">
        <v>0.89600000000000002</v>
      </c>
      <c r="Q7" s="73">
        <v>7.2267389340560069E-3</v>
      </c>
      <c r="R7" s="73">
        <v>1.7163504968383016E-2</v>
      </c>
      <c r="S7" s="74">
        <v>1</v>
      </c>
    </row>
    <row r="8" spans="2:19" s="56" customFormat="1" ht="13.2" x14ac:dyDescent="0.25">
      <c r="B8" s="63"/>
      <c r="D8" s="75"/>
      <c r="E8" s="76"/>
      <c r="F8" s="77"/>
      <c r="G8" s="78"/>
      <c r="H8" s="77"/>
      <c r="I8" s="77"/>
      <c r="J8" s="64"/>
      <c r="L8" s="70">
        <v>2013100</v>
      </c>
      <c r="M8" s="71" t="s">
        <v>131</v>
      </c>
      <c r="N8" s="71" t="s">
        <v>127</v>
      </c>
      <c r="O8" s="72">
        <v>807.2390615091947</v>
      </c>
      <c r="P8" s="73">
        <v>0.95061728395061729</v>
      </c>
      <c r="Q8" s="73">
        <v>1.2682308180088776E-3</v>
      </c>
      <c r="R8" s="73">
        <v>1.4584654407102092E-2</v>
      </c>
      <c r="S8" s="74">
        <v>0.92684108527131781</v>
      </c>
    </row>
    <row r="9" spans="2:19" s="56" customFormat="1" ht="13.2" x14ac:dyDescent="0.25">
      <c r="B9" s="63"/>
      <c r="D9" s="75"/>
      <c r="E9" s="76"/>
      <c r="F9" s="77"/>
      <c r="G9" s="78"/>
      <c r="H9" s="77"/>
      <c r="I9" s="77"/>
      <c r="J9" s="64"/>
      <c r="L9" s="70">
        <v>2014725</v>
      </c>
      <c r="M9" s="71" t="s">
        <v>132</v>
      </c>
      <c r="N9" s="71" t="s">
        <v>127</v>
      </c>
      <c r="O9" s="72">
        <v>919.98997493734339</v>
      </c>
      <c r="P9" s="73">
        <v>0.95454545454545459</v>
      </c>
      <c r="Q9" s="73">
        <v>1.6708437761069339E-3</v>
      </c>
      <c r="R9" s="73">
        <v>1.2531328320802004E-2</v>
      </c>
      <c r="S9" s="74">
        <v>0.91442424242424236</v>
      </c>
    </row>
    <row r="10" spans="2:19" s="56" customFormat="1" ht="13.2" x14ac:dyDescent="0.25">
      <c r="B10" s="63"/>
      <c r="C10" s="79" t="s">
        <v>133</v>
      </c>
      <c r="D10" s="80">
        <v>2013100</v>
      </c>
      <c r="E10" s="77"/>
      <c r="F10" s="75"/>
      <c r="G10" s="81"/>
      <c r="H10" s="75"/>
      <c r="I10" s="77"/>
      <c r="J10" s="64"/>
      <c r="L10" s="70">
        <v>2019371</v>
      </c>
      <c r="M10" s="71" t="s">
        <v>134</v>
      </c>
      <c r="N10" s="71" t="s">
        <v>135</v>
      </c>
      <c r="O10" s="72">
        <v>746.46645367412145</v>
      </c>
      <c r="P10" s="73">
        <v>0.89814814814814814</v>
      </c>
      <c r="Q10" s="73">
        <v>1.0649627263045794E-3</v>
      </c>
      <c r="R10" s="73">
        <v>1.2779552715654952E-2</v>
      </c>
      <c r="S10" s="74">
        <v>0.90166991975710253</v>
      </c>
    </row>
    <row r="11" spans="2:19" s="56" customFormat="1" ht="13.2" x14ac:dyDescent="0.25">
      <c r="B11" s="63"/>
      <c r="C11" s="82" t="s">
        <v>136</v>
      </c>
      <c r="D11" s="80" t="str">
        <f>VLOOKUP(D10,L:N,2,0)</f>
        <v>Tua, Daphney Ann</v>
      </c>
      <c r="E11" s="83"/>
      <c r="F11" s="75"/>
      <c r="G11" s="81"/>
      <c r="H11" s="75"/>
      <c r="I11" s="77"/>
      <c r="J11" s="64"/>
      <c r="L11" s="70">
        <v>2014288</v>
      </c>
      <c r="M11" s="71" t="s">
        <v>137</v>
      </c>
      <c r="N11" s="71" t="s">
        <v>135</v>
      </c>
      <c r="O11" s="72">
        <v>787.967069154775</v>
      </c>
      <c r="P11" s="73">
        <v>0.8214285714285714</v>
      </c>
      <c r="Q11" s="73">
        <v>4.3907793633369925E-3</v>
      </c>
      <c r="R11" s="73">
        <v>1.3172338090010977E-2</v>
      </c>
      <c r="S11" s="74">
        <v>0.92232558139534881</v>
      </c>
    </row>
    <row r="12" spans="2:19" s="56" customFormat="1" ht="13.2" x14ac:dyDescent="0.25">
      <c r="B12" s="63"/>
      <c r="C12" s="82" t="s">
        <v>138</v>
      </c>
      <c r="D12" s="80" t="str">
        <f>VLOOKUP(D10,L:N,3,0)</f>
        <v>Angodung, John Paul</v>
      </c>
      <c r="E12" s="76"/>
      <c r="F12" s="75"/>
      <c r="G12" s="81"/>
      <c r="H12" s="75"/>
      <c r="I12" s="76"/>
      <c r="J12" s="64"/>
      <c r="L12" s="70">
        <v>2020601</v>
      </c>
      <c r="M12" s="71" t="s">
        <v>139</v>
      </c>
      <c r="N12" s="71" t="s">
        <v>135</v>
      </c>
      <c r="O12" s="72">
        <v>755.34472049689441</v>
      </c>
      <c r="P12" s="73">
        <v>0.96190476190476193</v>
      </c>
      <c r="Q12" s="73">
        <v>1.0351966873706005E-3</v>
      </c>
      <c r="R12" s="73">
        <v>9.316770186335404E-3</v>
      </c>
      <c r="S12" s="74">
        <v>0.99835448989186648</v>
      </c>
    </row>
    <row r="13" spans="2:19" s="56" customFormat="1" ht="13.8" thickBot="1" x14ac:dyDescent="0.3">
      <c r="B13" s="63"/>
      <c r="C13" s="76"/>
      <c r="D13" s="83"/>
      <c r="E13" s="76"/>
      <c r="F13" s="83"/>
      <c r="G13" s="84"/>
      <c r="H13" s="83"/>
      <c r="I13" s="83"/>
      <c r="J13" s="64"/>
      <c r="L13" s="70">
        <v>2014479</v>
      </c>
      <c r="M13" s="71" t="s">
        <v>140</v>
      </c>
      <c r="N13" s="71" t="s">
        <v>135</v>
      </c>
      <c r="O13" s="72">
        <v>746.4660564454615</v>
      </c>
      <c r="P13" s="73">
        <v>0.9</v>
      </c>
      <c r="Q13" s="73">
        <v>3.0511060259344014E-3</v>
      </c>
      <c r="R13" s="73">
        <v>2.5171624713958809E-2</v>
      </c>
      <c r="S13" s="74">
        <v>0.98186226964112511</v>
      </c>
    </row>
    <row r="14" spans="2:19" s="56" customFormat="1" ht="13.2" x14ac:dyDescent="0.25">
      <c r="B14" s="63"/>
      <c r="C14" s="149"/>
      <c r="D14" s="85" t="s">
        <v>141</v>
      </c>
      <c r="E14" s="86" t="s">
        <v>142</v>
      </c>
      <c r="F14" s="87" t="s">
        <v>143</v>
      </c>
      <c r="G14" s="87" t="s">
        <v>144</v>
      </c>
      <c r="H14" s="87" t="s">
        <v>145</v>
      </c>
      <c r="I14" s="88" t="s">
        <v>146</v>
      </c>
      <c r="J14" s="89"/>
      <c r="L14" s="70">
        <v>2019016</v>
      </c>
      <c r="M14" s="71" t="s">
        <v>147</v>
      </c>
      <c r="N14" s="71" t="s">
        <v>135</v>
      </c>
      <c r="O14" s="72">
        <v>784.86475122634897</v>
      </c>
      <c r="P14" s="73">
        <v>0.90513833992094861</v>
      </c>
      <c r="Q14" s="73">
        <v>6.3069376313945342E-3</v>
      </c>
      <c r="R14" s="73">
        <v>4.2046250875963564E-3</v>
      </c>
      <c r="S14" s="74">
        <v>0.87787909490037153</v>
      </c>
    </row>
    <row r="15" spans="2:19" s="56" customFormat="1" ht="13.8" thickBot="1" x14ac:dyDescent="0.3">
      <c r="B15" s="63"/>
      <c r="C15" s="150"/>
      <c r="D15" s="90" t="s">
        <v>122</v>
      </c>
      <c r="E15" s="91">
        <f>VLOOKUP(D10,L:P,5,0)</f>
        <v>0.95061728395061729</v>
      </c>
      <c r="F15" s="92">
        <v>0.85</v>
      </c>
      <c r="G15" s="92">
        <f>E15/F15</f>
        <v>1.1183732752360203</v>
      </c>
      <c r="H15" s="92">
        <v>0.3</v>
      </c>
      <c r="I15" s="134">
        <f>PRODUCT(H15,G15)</f>
        <v>0.33551198257080606</v>
      </c>
      <c r="J15" s="133"/>
      <c r="L15" s="93">
        <v>2022608</v>
      </c>
      <c r="M15" s="94" t="s">
        <v>148</v>
      </c>
      <c r="N15" s="94" t="s">
        <v>135</v>
      </c>
      <c r="O15" s="95">
        <v>763.42781222320639</v>
      </c>
      <c r="P15" s="96">
        <v>0.90265486725663713</v>
      </c>
      <c r="Q15" s="96">
        <v>8.8573959255978745E-4</v>
      </c>
      <c r="R15" s="96">
        <v>1.5943312666076175E-2</v>
      </c>
      <c r="S15" s="97">
        <v>0.99715909090909094</v>
      </c>
    </row>
    <row r="16" spans="2:19" s="56" customFormat="1" ht="13.2" x14ac:dyDescent="0.25">
      <c r="B16" s="63"/>
      <c r="C16" s="150"/>
      <c r="D16" s="98" t="s">
        <v>121</v>
      </c>
      <c r="E16" s="99">
        <f>VLOOKUP(D10,L:O,4,0)</f>
        <v>807.2390615091947</v>
      </c>
      <c r="F16" s="100">
        <v>610</v>
      </c>
      <c r="G16" s="92">
        <f>E16/F16</f>
        <v>1.3233427237855651</v>
      </c>
      <c r="H16" s="92">
        <v>0.25</v>
      </c>
      <c r="I16" s="134">
        <f>PRODUCT(G16,H16)</f>
        <v>0.33083568094639126</v>
      </c>
      <c r="J16" s="89"/>
    </row>
    <row r="17" spans="2:19" s="56" customFormat="1" ht="13.2" x14ac:dyDescent="0.25">
      <c r="B17" s="63"/>
      <c r="C17" s="150"/>
      <c r="D17" s="98" t="s">
        <v>125</v>
      </c>
      <c r="E17" s="91">
        <f>VLOOKUP(D10,L:S,8,0)</f>
        <v>0.92684108527131781</v>
      </c>
      <c r="F17" s="92">
        <v>0.95</v>
      </c>
      <c r="G17" s="92">
        <f>E17/F17</f>
        <v>0.97562219502243985</v>
      </c>
      <c r="H17" s="92">
        <v>0.1</v>
      </c>
      <c r="I17" s="134">
        <f>PRODUCT(H17,G17)</f>
        <v>9.7562219502243988E-2</v>
      </c>
      <c r="J17" s="89"/>
    </row>
    <row r="18" spans="2:19" s="56" customFormat="1" ht="13.2" x14ac:dyDescent="0.25">
      <c r="B18" s="63"/>
      <c r="C18" s="150"/>
      <c r="D18" s="98" t="s">
        <v>123</v>
      </c>
      <c r="E18" s="91">
        <f>VLOOKUP(D10,L:Q,6,0)</f>
        <v>1.2682308180088776E-3</v>
      </c>
      <c r="F18" s="92">
        <v>5.0000000000000001E-4</v>
      </c>
      <c r="G18" s="92">
        <f>E18/F18</f>
        <v>2.536461636017755</v>
      </c>
      <c r="H18" s="92">
        <v>0.2</v>
      </c>
      <c r="I18" s="134">
        <f>PRODUCT(H18,G18)</f>
        <v>0.507292327203551</v>
      </c>
      <c r="J18" s="89"/>
    </row>
    <row r="19" spans="2:19" s="56" customFormat="1" ht="13.8" thickBot="1" x14ac:dyDescent="0.3">
      <c r="B19" s="63"/>
      <c r="C19" s="151"/>
      <c r="D19" s="101" t="s">
        <v>124</v>
      </c>
      <c r="E19" s="102">
        <f>VLOOKUP(D10,L:R,7,0)</f>
        <v>1.4584654407102092E-2</v>
      </c>
      <c r="F19" s="103">
        <v>0.01</v>
      </c>
      <c r="G19" s="92">
        <f>E19/F19</f>
        <v>1.4584654407102091</v>
      </c>
      <c r="H19" s="103">
        <v>0.15</v>
      </c>
      <c r="I19" s="134">
        <f>PRODUCT(H19,G19)</f>
        <v>0.21876981610653137</v>
      </c>
      <c r="J19" s="89"/>
    </row>
    <row r="20" spans="2:19" s="56" customFormat="1" ht="13.8" thickBot="1" x14ac:dyDescent="0.3">
      <c r="B20" s="63"/>
      <c r="C20" s="104"/>
      <c r="D20" s="105"/>
      <c r="E20" s="105"/>
      <c r="F20" s="105"/>
      <c r="G20" s="106"/>
      <c r="H20" s="105"/>
      <c r="I20" s="76"/>
      <c r="J20" s="89"/>
    </row>
    <row r="21" spans="2:19" s="56" customFormat="1" ht="13.2" x14ac:dyDescent="0.25">
      <c r="B21" s="63"/>
      <c r="C21" s="104"/>
      <c r="D21" s="152" t="s">
        <v>149</v>
      </c>
      <c r="E21" s="152"/>
      <c r="F21" s="152"/>
      <c r="G21" s="152"/>
      <c r="H21" s="153"/>
      <c r="I21" s="154">
        <f>AVERAGE(I15:I19)*100/5</f>
        <v>5.959888105318095</v>
      </c>
      <c r="J21" s="89"/>
    </row>
    <row r="22" spans="2:19" s="56" customFormat="1" ht="13.2" x14ac:dyDescent="0.25">
      <c r="B22" s="63"/>
      <c r="C22" s="104"/>
      <c r="D22" s="152"/>
      <c r="E22" s="152"/>
      <c r="F22" s="152"/>
      <c r="G22" s="152"/>
      <c r="H22" s="153"/>
      <c r="I22" s="155"/>
      <c r="J22" s="89"/>
    </row>
    <row r="23" spans="2:19" s="56" customFormat="1" ht="13.8" thickBot="1" x14ac:dyDescent="0.3">
      <c r="B23" s="63"/>
      <c r="C23" s="104"/>
      <c r="D23" s="152"/>
      <c r="E23" s="152"/>
      <c r="F23" s="152"/>
      <c r="G23" s="152"/>
      <c r="H23" s="153"/>
      <c r="I23" s="156"/>
      <c r="J23" s="89"/>
    </row>
    <row r="24" spans="2:19" s="56" customFormat="1" ht="13.2" x14ac:dyDescent="0.25">
      <c r="B24" s="63"/>
      <c r="C24" s="104"/>
      <c r="D24" s="105"/>
      <c r="E24" s="105"/>
      <c r="F24" s="105"/>
      <c r="G24" s="106"/>
      <c r="H24" s="105"/>
      <c r="I24" s="105"/>
      <c r="J24" s="89"/>
    </row>
    <row r="25" spans="2:19" s="56" customFormat="1" ht="13.8" thickBot="1" x14ac:dyDescent="0.3">
      <c r="B25" s="107"/>
      <c r="C25" s="108"/>
      <c r="D25" s="109"/>
      <c r="E25" s="109"/>
      <c r="F25" s="109"/>
      <c r="G25" s="110"/>
      <c r="H25" s="109"/>
      <c r="I25" s="109"/>
      <c r="J25" s="111"/>
    </row>
    <row r="26" spans="2:19" ht="13.2" x14ac:dyDescent="0.25">
      <c r="B26" s="75"/>
      <c r="C26" s="75"/>
      <c r="D26" s="75"/>
      <c r="E26" s="75"/>
      <c r="F26" s="112"/>
      <c r="G26" s="112"/>
      <c r="H26" s="112"/>
      <c r="I26" s="75"/>
      <c r="J26" s="75"/>
      <c r="L26" s="56"/>
      <c r="M26" s="56"/>
      <c r="N26" s="56"/>
      <c r="O26" s="56"/>
      <c r="P26" s="56"/>
      <c r="Q26" s="56"/>
      <c r="R26" s="56"/>
      <c r="S26" s="56"/>
    </row>
    <row r="27" spans="2:19" ht="13.2" x14ac:dyDescent="0.25">
      <c r="B27" s="75" t="s">
        <v>150</v>
      </c>
      <c r="C27" s="75"/>
      <c r="D27" s="75"/>
      <c r="E27" s="75"/>
      <c r="F27" s="112"/>
      <c r="G27" s="112"/>
      <c r="H27" s="112"/>
      <c r="I27" s="75"/>
      <c r="J27" s="75"/>
    </row>
    <row r="28" spans="2:19" ht="13.2" x14ac:dyDescent="0.25">
      <c r="B28" s="75"/>
      <c r="C28" s="75" t="s">
        <v>151</v>
      </c>
      <c r="D28" s="75"/>
      <c r="E28" s="75"/>
      <c r="F28" s="112"/>
      <c r="G28" s="112"/>
      <c r="H28" s="112"/>
      <c r="I28" s="75"/>
      <c r="J28" s="75"/>
    </row>
    <row r="29" spans="2:19" ht="13.2" x14ac:dyDescent="0.25">
      <c r="B29" s="75"/>
      <c r="C29" s="75" t="s">
        <v>152</v>
      </c>
      <c r="D29" s="75"/>
      <c r="E29" s="75"/>
      <c r="F29" s="112"/>
      <c r="G29" s="112"/>
      <c r="H29" s="112"/>
      <c r="I29" s="75"/>
      <c r="J29" s="75"/>
    </row>
    <row r="30" spans="2:19" ht="13.2" x14ac:dyDescent="0.25">
      <c r="B30" s="75"/>
      <c r="C30" s="75" t="s">
        <v>153</v>
      </c>
      <c r="D30" s="75"/>
      <c r="E30" s="75"/>
      <c r="F30" s="112"/>
      <c r="G30" s="112"/>
      <c r="H30" s="112"/>
      <c r="I30" s="75"/>
      <c r="J30" s="75"/>
    </row>
    <row r="31" spans="2:19" ht="13.2" x14ac:dyDescent="0.25">
      <c r="C31" s="56" t="s">
        <v>154</v>
      </c>
    </row>
    <row r="32" spans="2:19" ht="13.2" x14ac:dyDescent="0.25"/>
    <row r="33" spans="2:5" ht="13.2" x14ac:dyDescent="0.25">
      <c r="B33" s="56" t="s">
        <v>155</v>
      </c>
    </row>
    <row r="34" spans="2:5" ht="13.2" x14ac:dyDescent="0.25">
      <c r="C34" s="56" t="s">
        <v>156</v>
      </c>
    </row>
    <row r="35" spans="2:5" ht="13.2" x14ac:dyDescent="0.25">
      <c r="C35" s="56" t="s">
        <v>157</v>
      </c>
    </row>
    <row r="36" spans="2:5" ht="13.2" x14ac:dyDescent="0.25">
      <c r="C36" s="56" t="s">
        <v>158</v>
      </c>
    </row>
    <row r="37" spans="2:5" ht="13.2" x14ac:dyDescent="0.25"/>
    <row r="38" spans="2:5" ht="13.2" x14ac:dyDescent="0.25"/>
    <row r="39" spans="2:5" ht="13.2" x14ac:dyDescent="0.25"/>
    <row r="40" spans="2:5" ht="13.2" x14ac:dyDescent="0.25">
      <c r="E40" s="114"/>
    </row>
    <row r="41" spans="2:5" ht="13.2" hidden="1" x14ac:dyDescent="0.25"/>
    <row r="42" spans="2:5" ht="13.2" hidden="1" x14ac:dyDescent="0.25"/>
    <row r="43" spans="2:5" ht="13.2" hidden="1" x14ac:dyDescent="0.25"/>
    <row r="44" spans="2:5" ht="13.2" hidden="1" x14ac:dyDescent="0.25"/>
    <row r="45" spans="2:5" ht="13.2" hidden="1" x14ac:dyDescent="0.25"/>
    <row r="46" spans="2:5" ht="13.2" hidden="1" x14ac:dyDescent="0.25"/>
  </sheetData>
  <dataConsolidate link="1"/>
  <mergeCells count="4">
    <mergeCell ref="C3:I7"/>
    <mergeCell ref="C14:C19"/>
    <mergeCell ref="D21:H23"/>
    <mergeCell ref="I21:I23"/>
  </mergeCells>
  <conditionalFormatting sqref="S3:S15 P3:P15">
    <cfRule type="cellIs" dxfId="42" priority="1" stopIfTrue="1" operator="equal">
      <formula>-0.01</formula>
    </cfRule>
  </conditionalFormatting>
  <dataValidations count="1">
    <dataValidation type="list" allowBlank="1" showInputMessage="1" showErrorMessage="1" sqref="D10" xr:uid="{00000000-0002-0000-0A00-000000000000}">
      <formula1>$L$4:$L$15</formula1>
    </dataValidation>
  </dataValidations>
  <pageMargins left="0.75" right="0.75" top="1" bottom="1" header="0.5" footer="0.5"/>
  <pageSetup orientation="portrait" horizontalDpi="300"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55"/>
  <sheetViews>
    <sheetView topLeftCell="G1" zoomScale="85" zoomScaleNormal="85" workbookViewId="0">
      <selection activeCell="L1" sqref="L1"/>
    </sheetView>
  </sheetViews>
  <sheetFormatPr defaultRowHeight="14.4" x14ac:dyDescent="0.3"/>
  <cols>
    <col min="1" max="1" width="13.88671875" bestFit="1" customWidth="1"/>
    <col min="2" max="2" width="16" customWidth="1"/>
    <col min="3" max="4" width="15.109375" style="138" customWidth="1"/>
    <col min="5" max="5" width="15.109375" style="137" customWidth="1"/>
    <col min="6" max="6" width="14.109375" style="121" bestFit="1" customWidth="1"/>
    <col min="7" max="7" width="25.6640625" style="121" bestFit="1" customWidth="1"/>
    <col min="8" max="8" width="22.44140625" style="121" customWidth="1"/>
    <col min="9" max="9" width="17.6640625" style="121" customWidth="1"/>
    <col min="10" max="10" width="15" style="131" customWidth="1"/>
    <col min="11" max="11" width="15.109375" customWidth="1"/>
    <col min="12" max="12" width="13.44140625" style="121" bestFit="1" customWidth="1"/>
    <col min="13" max="13" width="15.88671875" style="121" bestFit="1" customWidth="1"/>
    <col min="14" max="14" width="30.5546875" bestFit="1" customWidth="1"/>
    <col min="15" max="15" width="28.109375" bestFit="1" customWidth="1"/>
    <col min="16" max="16" width="10.33203125" customWidth="1"/>
    <col min="17" max="17" width="7.109375" bestFit="1" customWidth="1"/>
    <col min="18" max="18" width="8.109375" bestFit="1" customWidth="1"/>
    <col min="19" max="19" width="7.109375" bestFit="1" customWidth="1"/>
    <col min="20" max="20" width="8.109375" customWidth="1"/>
    <col min="21" max="22" width="7.109375" customWidth="1"/>
    <col min="23" max="23" width="8.109375" bestFit="1" customWidth="1"/>
    <col min="24" max="24" width="8.109375" customWidth="1"/>
    <col min="25" max="25" width="11.33203125" bestFit="1" customWidth="1"/>
    <col min="26" max="26" width="9.5546875" bestFit="1" customWidth="1"/>
    <col min="27" max="27" width="6" bestFit="1" customWidth="1"/>
    <col min="28" max="28" width="9.33203125" bestFit="1" customWidth="1"/>
    <col min="29" max="29" width="11.44140625" bestFit="1" customWidth="1"/>
  </cols>
  <sheetData>
    <row r="1" spans="1:14" s="121" customFormat="1" x14ac:dyDescent="0.3">
      <c r="A1" s="127" t="s">
        <v>1</v>
      </c>
      <c r="B1" s="127" t="s">
        <v>160</v>
      </c>
      <c r="C1" s="142" t="s">
        <v>92</v>
      </c>
      <c r="D1" s="143" t="s">
        <v>2</v>
      </c>
      <c r="E1" s="136" t="s">
        <v>5508</v>
      </c>
      <c r="F1" s="127" t="s">
        <v>167</v>
      </c>
      <c r="G1" s="127" t="s">
        <v>5510</v>
      </c>
      <c r="H1" s="127" t="s">
        <v>168</v>
      </c>
      <c r="I1" s="127" t="s">
        <v>169</v>
      </c>
      <c r="J1" s="130" t="s">
        <v>5504</v>
      </c>
      <c r="K1" s="121" t="s">
        <v>5503</v>
      </c>
      <c r="L1" s="125" t="s">
        <v>92</v>
      </c>
      <c r="M1" s="126" t="s">
        <v>5505</v>
      </c>
      <c r="N1"/>
    </row>
    <row r="2" spans="1:14" x14ac:dyDescent="0.3">
      <c r="A2" s="126" t="s">
        <v>163</v>
      </c>
      <c r="B2" s="126" t="s">
        <v>166</v>
      </c>
      <c r="C2" s="138">
        <v>1</v>
      </c>
      <c r="D2" s="138">
        <v>1</v>
      </c>
      <c r="E2" s="137">
        <v>2019</v>
      </c>
      <c r="F2" s="127">
        <v>17</v>
      </c>
      <c r="G2" s="127">
        <v>127.5</v>
      </c>
      <c r="H2" s="127">
        <v>3</v>
      </c>
      <c r="I2" s="127">
        <v>2</v>
      </c>
      <c r="J2" s="132"/>
      <c r="K2" s="139">
        <f>Table3[[#This Row],[Positive Surveys]]/(Table3[[#This Row],[Positive Surveys]]+Table3[[#This Row],[Negative Surveys]])</f>
        <v>0.6</v>
      </c>
      <c r="L2"/>
      <c r="M2"/>
    </row>
    <row r="3" spans="1:14" x14ac:dyDescent="0.3">
      <c r="A3" s="126" t="s">
        <v>163</v>
      </c>
      <c r="B3" s="126" t="s">
        <v>166</v>
      </c>
      <c r="C3" s="138">
        <v>1</v>
      </c>
      <c r="D3" s="138">
        <v>31</v>
      </c>
      <c r="E3" s="137">
        <v>2019</v>
      </c>
      <c r="F3" s="127">
        <v>18</v>
      </c>
      <c r="G3" s="127">
        <v>147.6</v>
      </c>
      <c r="H3" s="127">
        <v>1</v>
      </c>
      <c r="I3" s="127">
        <v>0</v>
      </c>
      <c r="J3" s="132"/>
      <c r="K3" s="139">
        <f>Table3[[#This Row],[Positive Surveys]]/(Table3[[#This Row],[Positive Surveys]]+Table3[[#This Row],[Negative Surveys]])</f>
        <v>1</v>
      </c>
      <c r="L3" s="125" t="s">
        <v>5507</v>
      </c>
      <c r="M3" s="126" t="s">
        <v>5506</v>
      </c>
      <c r="N3" s="126" t="s">
        <v>5511</v>
      </c>
    </row>
    <row r="4" spans="1:14" x14ac:dyDescent="0.3">
      <c r="A4" s="126" t="s">
        <v>163</v>
      </c>
      <c r="B4" s="126" t="s">
        <v>166</v>
      </c>
      <c r="C4" s="138">
        <v>2</v>
      </c>
      <c r="D4" s="138">
        <v>10</v>
      </c>
      <c r="E4" s="137">
        <v>2019</v>
      </c>
      <c r="F4" s="127">
        <v>10</v>
      </c>
      <c r="G4" s="127">
        <v>87</v>
      </c>
      <c r="H4" s="127">
        <v>1</v>
      </c>
      <c r="I4" s="127">
        <v>3</v>
      </c>
      <c r="J4" s="132"/>
      <c r="K4" s="139">
        <f>Table3[[#This Row],[Positive Surveys]]/(Table3[[#This Row],[Positive Surveys]]+Table3[[#This Row],[Negative Surveys]])</f>
        <v>0.25</v>
      </c>
      <c r="L4" s="135" t="s">
        <v>163</v>
      </c>
      <c r="M4" s="129">
        <v>0.73666666666666669</v>
      </c>
      <c r="N4" s="146">
        <v>127.10000000000001</v>
      </c>
    </row>
    <row r="5" spans="1:14" x14ac:dyDescent="0.3">
      <c r="A5" s="126" t="s">
        <v>163</v>
      </c>
      <c r="B5" s="126" t="s">
        <v>166</v>
      </c>
      <c r="C5" s="138">
        <v>2</v>
      </c>
      <c r="D5" s="138">
        <v>28</v>
      </c>
      <c r="E5" s="137">
        <v>2019</v>
      </c>
      <c r="F5" s="127">
        <v>22</v>
      </c>
      <c r="G5" s="127">
        <v>209</v>
      </c>
      <c r="H5" s="127">
        <v>4</v>
      </c>
      <c r="I5" s="127">
        <v>0</v>
      </c>
      <c r="J5" s="132"/>
      <c r="K5" s="139">
        <f>Table3[[#This Row],[Positive Surveys]]/(Table3[[#This Row],[Positive Surveys]]+Table3[[#This Row],[Negative Surveys]])</f>
        <v>1</v>
      </c>
      <c r="L5" s="135" t="s">
        <v>161</v>
      </c>
      <c r="M5" s="129">
        <v>0.85000000000000009</v>
      </c>
      <c r="N5" s="146">
        <v>147.13333333333333</v>
      </c>
    </row>
    <row r="6" spans="1:14" x14ac:dyDescent="0.3">
      <c r="A6" s="126" t="s">
        <v>163</v>
      </c>
      <c r="B6" s="126" t="s">
        <v>166</v>
      </c>
      <c r="C6" s="138">
        <v>3</v>
      </c>
      <c r="D6" s="138">
        <v>10</v>
      </c>
      <c r="E6" s="137">
        <v>2019</v>
      </c>
      <c r="F6" s="127">
        <v>19</v>
      </c>
      <c r="G6" s="127">
        <v>161.5</v>
      </c>
      <c r="H6" s="127">
        <v>5</v>
      </c>
      <c r="I6" s="127">
        <v>1</v>
      </c>
      <c r="J6" s="132"/>
      <c r="K6" s="139">
        <f>Table3[[#This Row],[Positive Surveys]]/(Table3[[#This Row],[Positive Surveys]]+Table3[[#This Row],[Negative Surveys]])</f>
        <v>0.83333333333333337</v>
      </c>
      <c r="L6" s="135" t="s">
        <v>162</v>
      </c>
      <c r="M6" s="129">
        <v>0.76666666666666661</v>
      </c>
      <c r="N6" s="146">
        <v>124</v>
      </c>
    </row>
    <row r="7" spans="1:14" x14ac:dyDescent="0.3">
      <c r="A7" s="126" t="s">
        <v>163</v>
      </c>
      <c r="B7" s="126" t="s">
        <v>166</v>
      </c>
      <c r="C7" s="138">
        <v>3</v>
      </c>
      <c r="D7" s="138">
        <v>22</v>
      </c>
      <c r="E7" s="137">
        <v>2019</v>
      </c>
      <c r="F7" s="127">
        <v>5</v>
      </c>
      <c r="G7" s="127">
        <v>30</v>
      </c>
      <c r="H7" s="127">
        <v>0</v>
      </c>
      <c r="I7" s="127">
        <v>0</v>
      </c>
      <c r="J7" s="132"/>
      <c r="K7" s="139"/>
      <c r="L7" s="135" t="s">
        <v>5502</v>
      </c>
      <c r="M7" s="129">
        <v>0.78725490196078429</v>
      </c>
      <c r="N7" s="146">
        <v>132.74444444444441</v>
      </c>
    </row>
    <row r="8" spans="1:14" x14ac:dyDescent="0.3">
      <c r="A8" s="126" t="s">
        <v>161</v>
      </c>
      <c r="B8" s="126" t="s">
        <v>164</v>
      </c>
      <c r="C8" s="138">
        <v>1</v>
      </c>
      <c r="D8" s="138">
        <v>1</v>
      </c>
      <c r="E8" s="137">
        <v>2019</v>
      </c>
      <c r="F8" s="127">
        <v>20</v>
      </c>
      <c r="G8" s="127">
        <v>170</v>
      </c>
      <c r="H8" s="127">
        <v>5</v>
      </c>
      <c r="I8" s="127">
        <v>1</v>
      </c>
      <c r="J8" s="132"/>
      <c r="K8" s="139">
        <f>Table3[[#This Row],[Positive Surveys]]/(Table3[[#This Row],[Positive Surveys]]+Table3[[#This Row],[Negative Surveys]])</f>
        <v>0.83333333333333337</v>
      </c>
      <c r="L8"/>
      <c r="M8"/>
    </row>
    <row r="9" spans="1:14" x14ac:dyDescent="0.3">
      <c r="A9" s="126" t="s">
        <v>161</v>
      </c>
      <c r="B9" s="126" t="s">
        <v>164</v>
      </c>
      <c r="C9" s="138">
        <v>1</v>
      </c>
      <c r="D9" s="138">
        <v>20</v>
      </c>
      <c r="E9" s="137">
        <v>2019</v>
      </c>
      <c r="F9" s="127">
        <v>15</v>
      </c>
      <c r="G9" s="127">
        <v>105</v>
      </c>
      <c r="H9" s="127">
        <v>6</v>
      </c>
      <c r="I9" s="127">
        <v>0</v>
      </c>
      <c r="J9" s="132"/>
      <c r="K9" s="139">
        <f>Table3[[#This Row],[Positive Surveys]]/(Table3[[#This Row],[Positive Surveys]]+Table3[[#This Row],[Negative Surveys]])</f>
        <v>1</v>
      </c>
      <c r="L9"/>
      <c r="M9"/>
    </row>
    <row r="10" spans="1:14" x14ac:dyDescent="0.3">
      <c r="A10" s="126" t="s">
        <v>161</v>
      </c>
      <c r="B10" s="126" t="s">
        <v>164</v>
      </c>
      <c r="C10" s="138">
        <v>2</v>
      </c>
      <c r="D10" s="138">
        <v>1</v>
      </c>
      <c r="E10" s="137">
        <v>2019</v>
      </c>
      <c r="F10" s="127">
        <v>19</v>
      </c>
      <c r="G10" s="127">
        <v>165.29999999999998</v>
      </c>
      <c r="H10" s="127">
        <v>5</v>
      </c>
      <c r="I10" s="127">
        <v>0</v>
      </c>
      <c r="J10" s="132"/>
      <c r="K10" s="139">
        <f>Table3[[#This Row],[Positive Surveys]]/(Table3[[#This Row],[Positive Surveys]]+Table3[[#This Row],[Negative Surveys]])</f>
        <v>1</v>
      </c>
      <c r="L10"/>
      <c r="M10"/>
    </row>
    <row r="11" spans="1:14" x14ac:dyDescent="0.3">
      <c r="A11" s="126" t="s">
        <v>161</v>
      </c>
      <c r="B11" s="126" t="s">
        <v>164</v>
      </c>
      <c r="C11" s="138">
        <v>2</v>
      </c>
      <c r="D11" s="138">
        <v>27</v>
      </c>
      <c r="E11" s="137">
        <v>2019</v>
      </c>
      <c r="F11" s="127">
        <v>15</v>
      </c>
      <c r="G11" s="127">
        <v>135</v>
      </c>
      <c r="H11" s="127">
        <v>3</v>
      </c>
      <c r="I11" s="127">
        <v>2</v>
      </c>
      <c r="J11" s="132"/>
      <c r="K11" s="139">
        <f>Table3[[#This Row],[Positive Surveys]]/(Table3[[#This Row],[Positive Surveys]]+Table3[[#This Row],[Negative Surveys]])</f>
        <v>0.6</v>
      </c>
      <c r="L11"/>
      <c r="M11"/>
    </row>
    <row r="12" spans="1:14" x14ac:dyDescent="0.3">
      <c r="A12" s="126" t="s">
        <v>161</v>
      </c>
      <c r="B12" s="126" t="s">
        <v>164</v>
      </c>
      <c r="C12" s="138">
        <v>3</v>
      </c>
      <c r="D12" s="138">
        <v>5</v>
      </c>
      <c r="E12" s="137">
        <v>2019</v>
      </c>
      <c r="F12" s="127">
        <v>14</v>
      </c>
      <c r="G12" s="127">
        <v>136.5</v>
      </c>
      <c r="H12" s="127">
        <v>2</v>
      </c>
      <c r="I12" s="127">
        <v>0</v>
      </c>
      <c r="J12" s="132"/>
      <c r="K12" s="139">
        <f>Table3[[#This Row],[Positive Surveys]]/(Table3[[#This Row],[Positive Surveys]]+Table3[[#This Row],[Negative Surveys]])</f>
        <v>1</v>
      </c>
      <c r="L12"/>
    </row>
    <row r="13" spans="1:14" x14ac:dyDescent="0.3">
      <c r="A13" s="126" t="s">
        <v>161</v>
      </c>
      <c r="B13" s="126" t="s">
        <v>164</v>
      </c>
      <c r="C13" s="138">
        <v>3</v>
      </c>
      <c r="D13" s="138">
        <v>20</v>
      </c>
      <c r="E13" s="137">
        <v>2019</v>
      </c>
      <c r="F13" s="127">
        <v>19</v>
      </c>
      <c r="G13" s="127">
        <v>171</v>
      </c>
      <c r="H13" s="127">
        <v>4</v>
      </c>
      <c r="I13" s="127">
        <v>2</v>
      </c>
      <c r="J13" s="132"/>
      <c r="K13" s="139">
        <f>Table3[[#This Row],[Positive Surveys]]/(Table3[[#This Row],[Positive Surveys]]+Table3[[#This Row],[Negative Surveys]])</f>
        <v>0.66666666666666663</v>
      </c>
      <c r="L13"/>
      <c r="M13"/>
    </row>
    <row r="14" spans="1:14" x14ac:dyDescent="0.3">
      <c r="A14" s="126" t="s">
        <v>162</v>
      </c>
      <c r="B14" s="126" t="s">
        <v>165</v>
      </c>
      <c r="C14" s="138">
        <v>1</v>
      </c>
      <c r="D14" s="138">
        <v>1</v>
      </c>
      <c r="E14" s="137">
        <v>2019</v>
      </c>
      <c r="F14" s="127">
        <v>16</v>
      </c>
      <c r="G14" s="127">
        <v>144</v>
      </c>
      <c r="H14" s="127">
        <v>4</v>
      </c>
      <c r="I14" s="127">
        <v>0</v>
      </c>
      <c r="J14" s="132"/>
      <c r="K14" s="139">
        <f>Table3[[#This Row],[Positive Surveys]]/(Table3[[#This Row],[Positive Surveys]]+Table3[[#This Row],[Negative Surveys]])</f>
        <v>1</v>
      </c>
      <c r="L14"/>
      <c r="M14"/>
    </row>
    <row r="15" spans="1:14" x14ac:dyDescent="0.3">
      <c r="A15" s="126" t="s">
        <v>162</v>
      </c>
      <c r="B15" s="126" t="s">
        <v>165</v>
      </c>
      <c r="C15" s="138">
        <v>1</v>
      </c>
      <c r="D15" s="138">
        <v>21</v>
      </c>
      <c r="E15" s="137">
        <v>2019</v>
      </c>
      <c r="F15" s="127">
        <v>16</v>
      </c>
      <c r="G15" s="127">
        <v>128</v>
      </c>
      <c r="H15" s="127">
        <v>2</v>
      </c>
      <c r="I15" s="127">
        <v>0</v>
      </c>
      <c r="J15" s="132"/>
      <c r="K15" s="139">
        <f>Table3[[#This Row],[Positive Surveys]]/(Table3[[#This Row],[Positive Surveys]]+Table3[[#This Row],[Negative Surveys]])</f>
        <v>1</v>
      </c>
      <c r="L15"/>
      <c r="M15"/>
    </row>
    <row r="16" spans="1:14" x14ac:dyDescent="0.3">
      <c r="A16" s="126" t="s">
        <v>162</v>
      </c>
      <c r="B16" s="126" t="s">
        <v>165</v>
      </c>
      <c r="C16" s="138">
        <v>2</v>
      </c>
      <c r="D16" s="138">
        <v>1</v>
      </c>
      <c r="E16" s="137">
        <v>2019</v>
      </c>
      <c r="F16" s="127">
        <v>12</v>
      </c>
      <c r="G16" s="127">
        <v>102</v>
      </c>
      <c r="H16" s="127">
        <v>3</v>
      </c>
      <c r="I16" s="127">
        <v>2</v>
      </c>
      <c r="J16" s="132"/>
      <c r="K16" s="139">
        <f>Table3[[#This Row],[Positive Surveys]]/(Table3[[#This Row],[Positive Surveys]]+Table3[[#This Row],[Negative Surveys]])</f>
        <v>0.6</v>
      </c>
      <c r="L16"/>
      <c r="M16"/>
      <c r="N16" t="s">
        <v>309</v>
      </c>
    </row>
    <row r="17" spans="1:13" x14ac:dyDescent="0.3">
      <c r="A17" s="126" t="s">
        <v>162</v>
      </c>
      <c r="B17" s="126" t="s">
        <v>165</v>
      </c>
      <c r="C17" s="138">
        <v>2</v>
      </c>
      <c r="D17" s="138">
        <v>25</v>
      </c>
      <c r="E17" s="137">
        <v>2019</v>
      </c>
      <c r="F17" s="127">
        <v>21</v>
      </c>
      <c r="G17" s="127">
        <v>210</v>
      </c>
      <c r="H17" s="127">
        <v>2</v>
      </c>
      <c r="I17" s="127">
        <v>0</v>
      </c>
      <c r="J17" s="132"/>
      <c r="K17" s="139">
        <f>Table3[[#This Row],[Positive Surveys]]/(Table3[[#This Row],[Positive Surveys]]+Table3[[#This Row],[Negative Surveys]])</f>
        <v>1</v>
      </c>
      <c r="L17"/>
      <c r="M17"/>
    </row>
    <row r="18" spans="1:13" x14ac:dyDescent="0.3">
      <c r="A18" s="126" t="s">
        <v>162</v>
      </c>
      <c r="B18" s="126" t="s">
        <v>165</v>
      </c>
      <c r="C18" s="138">
        <v>1</v>
      </c>
      <c r="D18" s="138">
        <v>7</v>
      </c>
      <c r="E18" s="137">
        <v>1900</v>
      </c>
      <c r="F18" s="127">
        <v>10</v>
      </c>
      <c r="G18" s="127">
        <v>90</v>
      </c>
      <c r="H18" s="127">
        <v>1</v>
      </c>
      <c r="I18" s="127">
        <v>0</v>
      </c>
      <c r="J18" s="132"/>
      <c r="K18" s="139">
        <f>Table3[[#This Row],[Positive Surveys]]/(Table3[[#This Row],[Positive Surveys]]+Table3[[#This Row],[Negative Surveys]])</f>
        <v>1</v>
      </c>
      <c r="L18"/>
      <c r="M18"/>
    </row>
    <row r="19" spans="1:13" x14ac:dyDescent="0.3">
      <c r="A19" s="126" t="s">
        <v>162</v>
      </c>
      <c r="B19" s="126" t="s">
        <v>165</v>
      </c>
      <c r="C19" s="138">
        <v>3</v>
      </c>
      <c r="D19" s="138">
        <v>21</v>
      </c>
      <c r="E19" s="137">
        <v>2019</v>
      </c>
      <c r="F19" s="127">
        <v>10</v>
      </c>
      <c r="G19" s="127">
        <v>70</v>
      </c>
      <c r="H19" s="127">
        <v>0</v>
      </c>
      <c r="I19" s="127">
        <v>1</v>
      </c>
      <c r="J19" s="132"/>
      <c r="K19" s="139">
        <f>Table3[[#This Row],[Positive Surveys]]/(Table3[[#This Row],[Positive Surveys]]+Table3[[#This Row],[Negative Surveys]])</f>
        <v>0</v>
      </c>
      <c r="L19"/>
      <c r="M19"/>
    </row>
    <row r="20" spans="1:13" x14ac:dyDescent="0.3">
      <c r="F20" s="127"/>
      <c r="G20" s="127"/>
      <c r="H20" s="127"/>
      <c r="I20" s="127"/>
      <c r="J20" s="132"/>
      <c r="K20" s="139"/>
    </row>
    <row r="21" spans="1:13" x14ac:dyDescent="0.3">
      <c r="F21" s="126"/>
      <c r="G21" s="126"/>
    </row>
    <row r="22" spans="1:13" x14ac:dyDescent="0.3">
      <c r="G22"/>
      <c r="H22"/>
      <c r="I22"/>
      <c r="J22"/>
      <c r="L22"/>
      <c r="M22"/>
    </row>
    <row r="23" spans="1:13" x14ac:dyDescent="0.3">
      <c r="F23" s="126"/>
      <c r="G23" s="126"/>
      <c r="H23" s="126"/>
      <c r="I23"/>
      <c r="J23"/>
      <c r="L23"/>
      <c r="M23"/>
    </row>
    <row r="24" spans="1:13" x14ac:dyDescent="0.3">
      <c r="F24" s="128"/>
      <c r="G24" s="131"/>
      <c r="H24" s="138"/>
      <c r="I24" s="138"/>
      <c r="J24" s="138"/>
      <c r="K24" s="138"/>
      <c r="L24"/>
      <c r="M24"/>
    </row>
    <row r="25" spans="1:13" x14ac:dyDescent="0.3">
      <c r="F25" s="128"/>
      <c r="G25" s="138"/>
      <c r="H25" s="138"/>
      <c r="I25" s="138"/>
      <c r="J25" s="138"/>
      <c r="K25" s="138"/>
      <c r="L25"/>
      <c r="M25"/>
    </row>
    <row r="26" spans="1:13" x14ac:dyDescent="0.3">
      <c r="F26" s="128"/>
      <c r="G26" s="144"/>
      <c r="H26" s="145"/>
      <c r="I26" s="138"/>
      <c r="J26" s="138"/>
      <c r="K26" s="138"/>
      <c r="L26"/>
      <c r="M26"/>
    </row>
    <row r="27" spans="1:13" x14ac:dyDescent="0.3">
      <c r="F27" s="128"/>
      <c r="G27" s="138"/>
      <c r="H27" s="138"/>
      <c r="I27" s="138"/>
      <c r="J27" s="138"/>
      <c r="K27" s="138"/>
      <c r="L27"/>
      <c r="M27"/>
    </row>
    <row r="28" spans="1:13" x14ac:dyDescent="0.3">
      <c r="F28" s="135"/>
      <c r="G28" s="131"/>
      <c r="H28" s="138"/>
      <c r="I28" s="138"/>
      <c r="J28" s="138"/>
      <c r="K28" s="138"/>
      <c r="L28"/>
      <c r="M28"/>
    </row>
    <row r="29" spans="1:13" x14ac:dyDescent="0.3">
      <c r="F29"/>
      <c r="G29"/>
      <c r="H29" s="138"/>
      <c r="I29" s="138"/>
      <c r="J29" s="138"/>
      <c r="K29" s="138"/>
      <c r="L29"/>
      <c r="M29"/>
    </row>
    <row r="30" spans="1:13" x14ac:dyDescent="0.3">
      <c r="F30"/>
      <c r="G30"/>
      <c r="H30"/>
      <c r="I30"/>
      <c r="J30"/>
      <c r="L30"/>
      <c r="M30"/>
    </row>
    <row r="31" spans="1:13" x14ac:dyDescent="0.3">
      <c r="F31"/>
      <c r="G31" s="138"/>
      <c r="H31"/>
      <c r="I31"/>
      <c r="J31"/>
      <c r="L31"/>
      <c r="M31"/>
    </row>
    <row r="32" spans="1:13" x14ac:dyDescent="0.3">
      <c r="C32" s="138">
        <v>76</v>
      </c>
      <c r="F32"/>
      <c r="G32"/>
      <c r="H32"/>
      <c r="I32"/>
      <c r="J32"/>
      <c r="L32"/>
      <c r="M32"/>
    </row>
    <row r="33" spans="6:13" x14ac:dyDescent="0.3">
      <c r="F33"/>
      <c r="G33"/>
      <c r="H33"/>
      <c r="I33"/>
      <c r="J33"/>
      <c r="L33"/>
      <c r="M33"/>
    </row>
    <row r="34" spans="6:13" x14ac:dyDescent="0.3">
      <c r="F34"/>
      <c r="G34"/>
      <c r="H34"/>
      <c r="I34"/>
      <c r="J34"/>
      <c r="L34"/>
      <c r="M34"/>
    </row>
    <row r="35" spans="6:13" x14ac:dyDescent="0.3">
      <c r="F35"/>
      <c r="G35"/>
      <c r="H35"/>
      <c r="I35"/>
      <c r="J35"/>
      <c r="L35"/>
      <c r="M35"/>
    </row>
    <row r="36" spans="6:13" x14ac:dyDescent="0.3">
      <c r="F36"/>
      <c r="G36"/>
      <c r="H36"/>
      <c r="I36"/>
      <c r="J36"/>
      <c r="L36"/>
      <c r="M36"/>
    </row>
    <row r="37" spans="6:13" x14ac:dyDescent="0.3">
      <c r="F37"/>
      <c r="G37"/>
      <c r="H37"/>
      <c r="I37"/>
      <c r="J37"/>
      <c r="L37"/>
      <c r="M37"/>
    </row>
    <row r="38" spans="6:13" x14ac:dyDescent="0.3">
      <c r="F38"/>
      <c r="G38"/>
      <c r="H38"/>
      <c r="I38"/>
      <c r="J38"/>
      <c r="L38"/>
      <c r="M38"/>
    </row>
    <row r="39" spans="6:13" x14ac:dyDescent="0.3">
      <c r="F39"/>
      <c r="G39"/>
      <c r="H39"/>
      <c r="I39"/>
      <c r="J39"/>
      <c r="L39"/>
      <c r="M39"/>
    </row>
    <row r="40" spans="6:13" x14ac:dyDescent="0.3">
      <c r="F40"/>
      <c r="G40"/>
      <c r="H40"/>
      <c r="I40"/>
      <c r="J40"/>
      <c r="L40"/>
      <c r="M40"/>
    </row>
    <row r="41" spans="6:13" x14ac:dyDescent="0.3">
      <c r="F41"/>
      <c r="G41"/>
      <c r="H41"/>
      <c r="I41"/>
      <c r="J41"/>
      <c r="L41"/>
      <c r="M41"/>
    </row>
    <row r="42" spans="6:13" x14ac:dyDescent="0.3">
      <c r="F42"/>
      <c r="G42"/>
      <c r="H42"/>
      <c r="I42"/>
      <c r="J42"/>
      <c r="L42"/>
      <c r="M42"/>
    </row>
    <row r="43" spans="6:13" x14ac:dyDescent="0.3">
      <c r="F43"/>
      <c r="G43"/>
      <c r="H43"/>
      <c r="I43"/>
      <c r="J43"/>
      <c r="L43"/>
      <c r="M43"/>
    </row>
    <row r="44" spans="6:13" x14ac:dyDescent="0.3">
      <c r="F44"/>
      <c r="G44"/>
      <c r="H44"/>
      <c r="I44"/>
      <c r="J44"/>
      <c r="L44"/>
      <c r="M44"/>
    </row>
    <row r="45" spans="6:13" x14ac:dyDescent="0.3">
      <c r="F45"/>
      <c r="G45"/>
      <c r="H45"/>
      <c r="I45"/>
      <c r="J45"/>
      <c r="L45"/>
      <c r="M45"/>
    </row>
    <row r="46" spans="6:13" x14ac:dyDescent="0.3">
      <c r="F46"/>
      <c r="G46"/>
      <c r="H46"/>
      <c r="I46"/>
      <c r="J46"/>
      <c r="L46"/>
      <c r="M46"/>
    </row>
    <row r="47" spans="6:13" x14ac:dyDescent="0.3">
      <c r="F47"/>
      <c r="G47"/>
      <c r="H47"/>
    </row>
    <row r="48" spans="6:13" x14ac:dyDescent="0.3">
      <c r="F48"/>
      <c r="G48"/>
      <c r="H48"/>
    </row>
    <row r="49" spans="6:8" x14ac:dyDescent="0.3">
      <c r="F49"/>
      <c r="G49"/>
      <c r="H49"/>
    </row>
    <row r="50" spans="6:8" x14ac:dyDescent="0.3">
      <c r="F50"/>
    </row>
    <row r="51" spans="6:8" x14ac:dyDescent="0.3">
      <c r="F51"/>
    </row>
    <row r="52" spans="6:8" x14ac:dyDescent="0.3">
      <c r="F52"/>
    </row>
    <row r="53" spans="6:8" x14ac:dyDescent="0.3">
      <c r="F53"/>
    </row>
    <row r="54" spans="6:8" x14ac:dyDescent="0.3">
      <c r="F54"/>
    </row>
    <row r="55" spans="6:8" x14ac:dyDescent="0.3">
      <c r="F55"/>
    </row>
  </sheetData>
  <pageMargins left="0.7" right="0.7" top="0.75" bottom="0.75" header="0.3" footer="0.3"/>
  <pageSetup orientation="portrait" horizontalDpi="300" verticalDpi="300" r:id="rId2"/>
  <drawing r:id="rId3"/>
  <tableParts count="1">
    <tablePart r:id="rId4"/>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J3:K6"/>
  <sheetViews>
    <sheetView tabSelected="1" workbookViewId="0">
      <selection activeCell="K4" sqref="K4"/>
    </sheetView>
  </sheetViews>
  <sheetFormatPr defaultRowHeight="14.4" x14ac:dyDescent="0.3"/>
  <cols>
    <col min="2" max="2" width="12.5546875" bestFit="1" customWidth="1"/>
    <col min="3" max="3" width="22.5546875" bestFit="1" customWidth="1"/>
    <col min="4" max="4" width="15.6640625" bestFit="1" customWidth="1"/>
    <col min="5" max="5" width="6.44140625" bestFit="1" customWidth="1"/>
    <col min="6" max="6" width="23.6640625" bestFit="1" customWidth="1"/>
    <col min="7" max="7" width="33" bestFit="1" customWidth="1"/>
    <col min="8" max="8" width="12.33203125" bestFit="1" customWidth="1"/>
    <col min="9" max="9" width="36.6640625" bestFit="1" customWidth="1"/>
    <col min="10" max="10" width="19.5546875" bestFit="1" customWidth="1"/>
    <col min="11" max="11" width="24.77734375" bestFit="1" customWidth="1"/>
    <col min="12" max="12" width="7.5546875" bestFit="1" customWidth="1"/>
    <col min="13" max="13" width="4.44140625" bestFit="1" customWidth="1"/>
    <col min="14" max="14" width="25.21875" bestFit="1" customWidth="1"/>
    <col min="15" max="15" width="5.44140625" bestFit="1" customWidth="1"/>
    <col min="16" max="16" width="18.6640625" bestFit="1" customWidth="1"/>
    <col min="17" max="17" width="14" bestFit="1" customWidth="1"/>
    <col min="18" max="18" width="18.88671875" bestFit="1" customWidth="1"/>
    <col min="19" max="19" width="12.44140625" bestFit="1" customWidth="1"/>
    <col min="20" max="20" width="27.6640625" bestFit="1" customWidth="1"/>
    <col min="21" max="21" width="28.44140625" bestFit="1" customWidth="1"/>
    <col min="22" max="22" width="13.33203125" bestFit="1" customWidth="1"/>
    <col min="23" max="23" width="8.88671875" bestFit="1" customWidth="1"/>
    <col min="24" max="24" width="14.109375" bestFit="1" customWidth="1"/>
    <col min="25" max="25" width="9.88671875" bestFit="1" customWidth="1"/>
    <col min="26" max="26" width="5.21875" bestFit="1" customWidth="1"/>
    <col min="27" max="27" width="21.5546875" bestFit="1" customWidth="1"/>
    <col min="28" max="28" width="21.109375" bestFit="1" customWidth="1"/>
    <col min="29" max="29" width="17.21875" bestFit="1" customWidth="1"/>
    <col min="30" max="30" width="21.5546875" bestFit="1" customWidth="1"/>
    <col min="31" max="31" width="40.33203125" bestFit="1" customWidth="1"/>
    <col min="32" max="32" width="9.5546875" bestFit="1" customWidth="1"/>
    <col min="33" max="33" width="8.21875" bestFit="1" customWidth="1"/>
    <col min="34" max="34" width="19.5546875" bestFit="1" customWidth="1"/>
    <col min="35" max="35" width="19.109375" bestFit="1" customWidth="1"/>
    <col min="36" max="36" width="9.6640625" bestFit="1" customWidth="1"/>
    <col min="37" max="37" width="15.6640625" bestFit="1" customWidth="1"/>
    <col min="38" max="38" width="21.6640625" bestFit="1" customWidth="1"/>
    <col min="39" max="39" width="7.21875" bestFit="1" customWidth="1"/>
    <col min="40" max="40" width="12.33203125" bestFit="1" customWidth="1"/>
    <col min="41" max="41" width="21.88671875" bestFit="1" customWidth="1"/>
    <col min="42" max="42" width="29.21875" bestFit="1" customWidth="1"/>
    <col min="43" max="43" width="14.6640625" bestFit="1" customWidth="1"/>
    <col min="44" max="44" width="30.109375" bestFit="1" customWidth="1"/>
    <col min="45" max="45" width="13.21875" bestFit="1" customWidth="1"/>
    <col min="46" max="46" width="8.44140625" bestFit="1" customWidth="1"/>
    <col min="47" max="47" width="23" bestFit="1" customWidth="1"/>
    <col min="48" max="48" width="41.5546875" bestFit="1" customWidth="1"/>
    <col min="49" max="49" width="9.5546875" bestFit="1" customWidth="1"/>
    <col min="50" max="50" width="31.6640625" bestFit="1" customWidth="1"/>
    <col min="51" max="51" width="17.5546875" bestFit="1" customWidth="1"/>
    <col min="52" max="52" width="6.5546875" bestFit="1" customWidth="1"/>
    <col min="53" max="53" width="19.33203125" bestFit="1" customWidth="1"/>
    <col min="54" max="54" width="17" bestFit="1" customWidth="1"/>
    <col min="55" max="55" width="23.33203125" bestFit="1" customWidth="1"/>
    <col min="56" max="56" width="19.5546875" bestFit="1" customWidth="1"/>
    <col min="57" max="57" width="20.5546875" bestFit="1" customWidth="1"/>
    <col min="58" max="58" width="14.88671875" bestFit="1" customWidth="1"/>
    <col min="59" max="59" width="16.33203125" bestFit="1" customWidth="1"/>
    <col min="60" max="60" width="21.109375" bestFit="1" customWidth="1"/>
    <col min="61" max="61" width="19.44140625" bestFit="1" customWidth="1"/>
    <col min="62" max="62" width="29" bestFit="1" customWidth="1"/>
    <col min="63" max="63" width="17.6640625" bestFit="1" customWidth="1"/>
    <col min="64" max="64" width="15.44140625" bestFit="1" customWidth="1"/>
    <col min="65" max="65" width="12.6640625" bestFit="1" customWidth="1"/>
    <col min="66" max="66" width="14.88671875" bestFit="1" customWidth="1"/>
    <col min="67" max="67" width="40.33203125" bestFit="1" customWidth="1"/>
    <col min="68" max="68" width="15.88671875" bestFit="1" customWidth="1"/>
    <col min="69" max="69" width="30.5546875" bestFit="1" customWidth="1"/>
    <col min="70" max="70" width="11.33203125" bestFit="1" customWidth="1"/>
    <col min="71" max="71" width="36.33203125" bestFit="1" customWidth="1"/>
    <col min="72" max="72" width="23.6640625" bestFit="1" customWidth="1"/>
    <col min="73" max="73" width="22.5546875" bestFit="1" customWidth="1"/>
    <col min="74" max="74" width="11.88671875" bestFit="1" customWidth="1"/>
    <col min="75" max="75" width="6.44140625" bestFit="1" customWidth="1"/>
    <col min="76" max="76" width="22.88671875" bestFit="1" customWidth="1"/>
    <col min="77" max="77" width="41.6640625" bestFit="1" customWidth="1"/>
    <col min="78" max="78" width="19.21875" bestFit="1" customWidth="1"/>
    <col min="79" max="79" width="21.6640625" bestFit="1" customWidth="1"/>
    <col min="80" max="80" width="20.21875" bestFit="1" customWidth="1"/>
    <col min="81" max="81" width="19.44140625" bestFit="1" customWidth="1"/>
    <col min="82" max="82" width="12.109375" bestFit="1" customWidth="1"/>
    <col min="83" max="83" width="43.77734375" bestFit="1" customWidth="1"/>
    <col min="84" max="84" width="31.109375" bestFit="1" customWidth="1"/>
    <col min="85" max="85" width="20.21875" bestFit="1" customWidth="1"/>
    <col min="86" max="86" width="17.6640625" bestFit="1" customWidth="1"/>
    <col min="87" max="87" width="21.109375" bestFit="1" customWidth="1"/>
    <col min="88" max="88" width="19.21875" bestFit="1" customWidth="1"/>
    <col min="89" max="89" width="7" bestFit="1" customWidth="1"/>
    <col min="90" max="90" width="29.77734375" bestFit="1" customWidth="1"/>
    <col min="91" max="91" width="12.6640625" bestFit="1" customWidth="1"/>
    <col min="92" max="92" width="42.6640625" bestFit="1" customWidth="1"/>
    <col min="93" max="93" width="3.5546875" bestFit="1" customWidth="1"/>
    <col min="94" max="94" width="11.88671875" bestFit="1" customWidth="1"/>
    <col min="95" max="95" width="15.88671875" bestFit="1" customWidth="1"/>
    <col min="96" max="96" width="43" bestFit="1" customWidth="1"/>
    <col min="97" max="97" width="9.77734375" bestFit="1" customWidth="1"/>
    <col min="98" max="98" width="11" bestFit="1" customWidth="1"/>
    <col min="99" max="99" width="23" bestFit="1" customWidth="1"/>
    <col min="100" max="100" width="28.88671875" bestFit="1" customWidth="1"/>
    <col min="101" max="101" width="10.21875" bestFit="1" customWidth="1"/>
    <col min="102" max="102" width="10.88671875" bestFit="1" customWidth="1"/>
    <col min="103" max="103" width="11.88671875" bestFit="1" customWidth="1"/>
    <col min="104" max="104" width="12.33203125" bestFit="1" customWidth="1"/>
    <col min="105" max="105" width="23.5546875" bestFit="1" customWidth="1"/>
    <col min="106" max="106" width="13.44140625" bestFit="1" customWidth="1"/>
    <col min="107" max="107" width="6.77734375" bestFit="1" customWidth="1"/>
    <col min="108" max="108" width="26" bestFit="1" customWidth="1"/>
    <col min="109" max="109" width="17" bestFit="1" customWidth="1"/>
    <col min="110" max="110" width="13.77734375" bestFit="1" customWidth="1"/>
    <col min="111" max="111" width="16.109375" bestFit="1" customWidth="1"/>
    <col min="112" max="112" width="39" bestFit="1" customWidth="1"/>
    <col min="113" max="113" width="40.33203125" bestFit="1" customWidth="1"/>
    <col min="114" max="114" width="34.33203125" bestFit="1" customWidth="1"/>
    <col min="115" max="115" width="16.21875" bestFit="1" customWidth="1"/>
    <col min="116" max="116" width="26.44140625" bestFit="1" customWidth="1"/>
    <col min="117" max="117" width="17.77734375" bestFit="1" customWidth="1"/>
    <col min="118" max="118" width="30.77734375" bestFit="1" customWidth="1"/>
    <col min="119" max="119" width="9" bestFit="1" customWidth="1"/>
    <col min="120" max="120" width="24.77734375" bestFit="1" customWidth="1"/>
    <col min="121" max="121" width="8" bestFit="1" customWidth="1"/>
    <col min="122" max="122" width="26.6640625" bestFit="1" customWidth="1"/>
    <col min="123" max="123" width="30.5546875" bestFit="1" customWidth="1"/>
    <col min="124" max="124" width="11.88671875" bestFit="1" customWidth="1"/>
    <col min="125" max="125" width="16.21875" bestFit="1" customWidth="1"/>
    <col min="126" max="126" width="7.88671875" bestFit="1" customWidth="1"/>
    <col min="127" max="127" width="30.6640625" bestFit="1" customWidth="1"/>
    <col min="128" max="128" width="12.109375" bestFit="1" customWidth="1"/>
    <col min="129" max="129" width="42.44140625" bestFit="1" customWidth="1"/>
    <col min="130" max="130" width="42" bestFit="1" customWidth="1"/>
    <col min="131" max="131" width="42.77734375" bestFit="1" customWidth="1"/>
    <col min="132" max="132" width="40.6640625" bestFit="1" customWidth="1"/>
    <col min="133" max="133" width="42.5546875" bestFit="1" customWidth="1"/>
    <col min="134" max="134" width="43.109375" bestFit="1" customWidth="1"/>
    <col min="135" max="135" width="38.6640625" bestFit="1" customWidth="1"/>
    <col min="136" max="136" width="39.33203125" bestFit="1" customWidth="1"/>
    <col min="137" max="137" width="26.6640625" bestFit="1" customWidth="1"/>
    <col min="138" max="138" width="12" bestFit="1" customWidth="1"/>
    <col min="139" max="139" width="13.44140625" bestFit="1" customWidth="1"/>
    <col min="140" max="140" width="22.77734375" bestFit="1" customWidth="1"/>
    <col min="141" max="141" width="10.21875" bestFit="1" customWidth="1"/>
    <col min="142" max="142" width="42.109375" bestFit="1" customWidth="1"/>
    <col min="143" max="143" width="18.33203125" bestFit="1" customWidth="1"/>
    <col min="144" max="144" width="3.88671875" bestFit="1" customWidth="1"/>
    <col min="145" max="145" width="19.6640625" bestFit="1" customWidth="1"/>
    <col min="146" max="146" width="15.6640625" bestFit="1" customWidth="1"/>
    <col min="147" max="147" width="7" bestFit="1" customWidth="1"/>
    <col min="148" max="148" width="10.77734375" bestFit="1" customWidth="1"/>
    <col min="149" max="174" width="15.88671875" bestFit="1" customWidth="1"/>
    <col min="175" max="177" width="14.88671875" bestFit="1" customWidth="1"/>
    <col min="178" max="188" width="15.88671875" bestFit="1" customWidth="1"/>
    <col min="189" max="190" width="14.88671875" bestFit="1" customWidth="1"/>
    <col min="191" max="200" width="15.88671875" bestFit="1" customWidth="1"/>
    <col min="201" max="201" width="14.88671875" bestFit="1" customWidth="1"/>
    <col min="202" max="232" width="15.88671875" bestFit="1" customWidth="1"/>
    <col min="233" max="237" width="14.88671875" bestFit="1" customWidth="1"/>
    <col min="238" max="260" width="15.88671875" bestFit="1" customWidth="1"/>
    <col min="261" max="267" width="14.88671875" bestFit="1" customWidth="1"/>
    <col min="268" max="299" width="15.88671875" bestFit="1" customWidth="1"/>
    <col min="300" max="304" width="14.88671875" bestFit="1" customWidth="1"/>
    <col min="305" max="337" width="15.88671875" bestFit="1" customWidth="1"/>
    <col min="338" max="349" width="14.88671875" bestFit="1" customWidth="1"/>
    <col min="350" max="390" width="15.88671875" bestFit="1" customWidth="1"/>
    <col min="391" max="406" width="14.88671875" bestFit="1" customWidth="1"/>
    <col min="407" max="431" width="15.88671875" bestFit="1" customWidth="1"/>
    <col min="432" max="432" width="14.88671875" bestFit="1" customWidth="1"/>
    <col min="433" max="435" width="15.88671875" bestFit="1" customWidth="1"/>
    <col min="436" max="436" width="14.88671875" bestFit="1" customWidth="1"/>
    <col min="437" max="445" width="15.88671875" bestFit="1" customWidth="1"/>
    <col min="446" max="446" width="7.33203125" customWidth="1"/>
    <col min="447" max="447" width="11.33203125" bestFit="1" customWidth="1"/>
  </cols>
  <sheetData>
    <row r="3" spans="10:11" x14ac:dyDescent="0.3">
      <c r="J3" s="125" t="s">
        <v>5507</v>
      </c>
      <c r="K3" t="s">
        <v>5509</v>
      </c>
    </row>
    <row r="4" spans="10:11" x14ac:dyDescent="0.3">
      <c r="J4" s="135" t="s">
        <v>388</v>
      </c>
      <c r="K4" s="138">
        <v>89</v>
      </c>
    </row>
    <row r="5" spans="10:11" x14ac:dyDescent="0.3">
      <c r="J5" s="135" t="s">
        <v>288</v>
      </c>
      <c r="K5" s="138">
        <v>470</v>
      </c>
    </row>
    <row r="6" spans="10:11" x14ac:dyDescent="0.3">
      <c r="J6" s="135" t="s">
        <v>5502</v>
      </c>
      <c r="K6" s="138">
        <v>559</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O624"/>
  <sheetViews>
    <sheetView workbookViewId="0">
      <selection activeCell="CT549" sqref="CT549"/>
    </sheetView>
  </sheetViews>
  <sheetFormatPr defaultRowHeight="14.4" x14ac:dyDescent="0.3"/>
  <cols>
    <col min="1" max="1" width="13.6640625" customWidth="1"/>
    <col min="2" max="2" width="10.33203125" customWidth="1"/>
    <col min="3" max="3" width="12.88671875" customWidth="1"/>
    <col min="4" max="4" width="18.33203125" customWidth="1"/>
    <col min="5" max="5" width="13.5546875" customWidth="1"/>
    <col min="6" max="6" width="13.88671875" customWidth="1"/>
    <col min="7" max="7" width="17.5546875" customWidth="1"/>
    <col min="8" max="8" width="18" customWidth="1"/>
    <col min="9" max="9" width="10.5546875" customWidth="1"/>
    <col min="11" max="11" width="11.33203125" customWidth="1"/>
    <col min="13" max="13" width="12.33203125" customWidth="1"/>
    <col min="14" max="14" width="14" customWidth="1"/>
    <col min="15" max="15" width="18.33203125" customWidth="1"/>
    <col min="16" max="16" width="13.33203125" customWidth="1"/>
    <col min="17" max="18" width="12.44140625" customWidth="1"/>
    <col min="19" max="19" width="11.5546875" customWidth="1"/>
    <col min="20" max="21" width="13.33203125" customWidth="1"/>
    <col min="22" max="22" width="11.33203125" customWidth="1"/>
    <col min="23" max="23" width="14.88671875" customWidth="1"/>
    <col min="24" max="25" width="20" customWidth="1"/>
    <col min="26" max="26" width="13.44140625" customWidth="1"/>
    <col min="27" max="27" width="16" customWidth="1"/>
    <col min="28" max="28" width="12.6640625" customWidth="1"/>
    <col min="29" max="29" width="19.44140625" customWidth="1"/>
    <col min="31" max="31" width="13" customWidth="1"/>
    <col min="32" max="32" width="19.88671875" style="140" customWidth="1"/>
    <col min="33" max="33" width="18" style="140" customWidth="1"/>
    <col min="34" max="34" width="19.6640625" style="140" customWidth="1"/>
    <col min="35" max="35" width="19.88671875" style="140" customWidth="1"/>
    <col min="36" max="36" width="10.109375" customWidth="1"/>
    <col min="37" max="37" width="20.109375" hidden="1" customWidth="1"/>
    <col min="38" max="38" width="25.6640625" hidden="1" customWidth="1"/>
    <col min="39" max="39" width="21.6640625" hidden="1" customWidth="1"/>
    <col min="40" max="40" width="27.33203125" hidden="1" customWidth="1"/>
    <col min="41" max="41" width="15.33203125" hidden="1" customWidth="1"/>
    <col min="42" max="42" width="20.88671875" hidden="1" customWidth="1"/>
    <col min="43" max="43" width="17.6640625" hidden="1" customWidth="1"/>
    <col min="44" max="44" width="23.33203125" hidden="1" customWidth="1"/>
    <col min="45" max="45" width="18" hidden="1" customWidth="1"/>
    <col min="46" max="46" width="23.5546875" hidden="1" customWidth="1"/>
    <col min="47" max="47" width="17.6640625" customWidth="1"/>
    <col min="48" max="48" width="17" hidden="1" customWidth="1"/>
    <col min="49" max="49" width="0" hidden="1" customWidth="1"/>
    <col min="50" max="50" width="15.33203125" hidden="1" customWidth="1"/>
    <col min="51" max="51" width="26" hidden="1" customWidth="1"/>
    <col min="52" max="52" width="15.33203125" hidden="1" customWidth="1"/>
    <col min="53" max="53" width="26" hidden="1" customWidth="1"/>
    <col min="54" max="54" width="24.5546875" hidden="1" customWidth="1"/>
    <col min="55" max="55" width="30.109375" hidden="1" customWidth="1"/>
    <col min="56" max="56" width="19.88671875" hidden="1" customWidth="1"/>
    <col min="57" max="57" width="18.5546875" hidden="1" customWidth="1"/>
    <col min="58" max="58" width="21" hidden="1" customWidth="1"/>
    <col min="59" max="59" width="19.33203125" hidden="1" customWidth="1"/>
    <col min="60" max="60" width="21.5546875" hidden="1" customWidth="1"/>
    <col min="61" max="61" width="15" hidden="1" customWidth="1"/>
    <col min="62" max="62" width="11.6640625" hidden="1" customWidth="1"/>
    <col min="63" max="63" width="15.6640625" hidden="1" customWidth="1"/>
    <col min="64" max="64" width="12.5546875" hidden="1" customWidth="1"/>
    <col min="65" max="65" width="13.44140625" hidden="1" customWidth="1"/>
    <col min="66" max="66" width="9.44140625" hidden="1" customWidth="1"/>
    <col min="67" max="67" width="0" hidden="1" customWidth="1"/>
    <col min="68" max="68" width="12.33203125" hidden="1" customWidth="1"/>
    <col min="69" max="69" width="10.44140625" hidden="1" customWidth="1"/>
    <col min="70" max="70" width="11.109375" hidden="1" customWidth="1"/>
    <col min="71" max="71" width="17.6640625" hidden="1" customWidth="1"/>
    <col min="72" max="72" width="31.44140625" hidden="1" customWidth="1"/>
    <col min="73" max="73" width="25" hidden="1" customWidth="1"/>
    <col min="74" max="74" width="26" hidden="1" customWidth="1"/>
    <col min="75" max="75" width="12" hidden="1" customWidth="1"/>
    <col min="76" max="76" width="13.88671875" hidden="1" customWidth="1"/>
    <col min="77" max="77" width="11" hidden="1" customWidth="1"/>
    <col min="78" max="78" width="14" hidden="1" customWidth="1"/>
    <col min="79" max="79" width="17.5546875" hidden="1" customWidth="1"/>
    <col min="80" max="80" width="23.109375" hidden="1" customWidth="1"/>
    <col min="81" max="81" width="20.6640625" hidden="1" customWidth="1"/>
    <col min="82" max="82" width="14.88671875" hidden="1" customWidth="1"/>
    <col min="83" max="83" width="11.88671875" hidden="1" customWidth="1"/>
    <col min="84" max="84" width="23.33203125" hidden="1" customWidth="1"/>
    <col min="85" max="85" width="33" hidden="1" customWidth="1"/>
    <col min="86" max="86" width="18.5546875" hidden="1" customWidth="1"/>
    <col min="87" max="87" width="23.44140625" hidden="1" customWidth="1"/>
    <col min="88" max="88" width="10.6640625" customWidth="1"/>
    <col min="89" max="89" width="11.5546875" customWidth="1"/>
    <col min="92" max="92" width="10.44140625" customWidth="1"/>
    <col min="94" max="94" width="10.33203125" customWidth="1"/>
    <col min="95" max="95" width="11.33203125" customWidth="1"/>
    <col min="97" max="97" width="23" customWidth="1"/>
    <col min="98" max="98" width="22.5546875" customWidth="1"/>
    <col min="99" max="99" width="24.44140625" customWidth="1"/>
    <col min="100" max="100" width="24.33203125" customWidth="1"/>
    <col min="101" max="101" width="24.5546875" customWidth="1"/>
    <col min="102" max="102" width="26.109375" customWidth="1"/>
    <col min="103" max="103" width="19.6640625" customWidth="1"/>
    <col min="104" max="104" width="22.109375" customWidth="1"/>
    <col min="105" max="105" width="22.44140625" customWidth="1"/>
    <col min="106" max="107" width="13.5546875" customWidth="1"/>
    <col min="108" max="108" width="13.109375" customWidth="1"/>
    <col min="109" max="109" width="10" customWidth="1"/>
    <col min="110" max="110" width="19.88671875" customWidth="1"/>
    <col min="111" max="111" width="9.33203125" customWidth="1"/>
    <col min="112" max="112" width="11.33203125" customWidth="1"/>
    <col min="113" max="113" width="22" customWidth="1"/>
    <col min="114" max="114" width="10.44140625" customWidth="1"/>
    <col min="115" max="115" width="12" customWidth="1"/>
    <col min="116" max="116" width="12.6640625" customWidth="1"/>
    <col min="117" max="117" width="13.44140625" customWidth="1"/>
    <col min="118" max="118" width="16.44140625" customWidth="1"/>
    <col min="119" max="119" width="16.33203125" customWidth="1"/>
  </cols>
  <sheetData>
    <row r="1" spans="1:119" x14ac:dyDescent="0.3">
      <c r="A1" s="123" t="s">
        <v>170</v>
      </c>
      <c r="B1" s="123" t="s">
        <v>171</v>
      </c>
      <c r="C1" s="123" t="s">
        <v>172</v>
      </c>
      <c r="D1" s="123" t="s">
        <v>173</v>
      </c>
      <c r="E1" s="123" t="s">
        <v>174</v>
      </c>
      <c r="F1" s="123" t="s">
        <v>175</v>
      </c>
      <c r="G1" s="123" t="s">
        <v>176</v>
      </c>
      <c r="H1" s="123" t="s">
        <v>177</v>
      </c>
      <c r="I1" s="123" t="s">
        <v>178</v>
      </c>
      <c r="J1" s="123" t="s">
        <v>1</v>
      </c>
      <c r="K1" s="123" t="s">
        <v>179</v>
      </c>
      <c r="L1" s="123" t="s">
        <v>180</v>
      </c>
      <c r="M1" s="123" t="s">
        <v>181</v>
      </c>
      <c r="N1" s="123" t="s">
        <v>182</v>
      </c>
      <c r="O1" s="123" t="s">
        <v>183</v>
      </c>
      <c r="P1" s="123" t="s">
        <v>184</v>
      </c>
      <c r="Q1" s="123" t="s">
        <v>185</v>
      </c>
      <c r="R1" s="123" t="s">
        <v>186</v>
      </c>
      <c r="S1" s="123" t="s">
        <v>187</v>
      </c>
      <c r="T1" s="123" t="s">
        <v>188</v>
      </c>
      <c r="U1" s="123" t="s">
        <v>189</v>
      </c>
      <c r="V1" s="123" t="s">
        <v>190</v>
      </c>
      <c r="W1" s="123" t="s">
        <v>191</v>
      </c>
      <c r="X1" s="123" t="s">
        <v>192</v>
      </c>
      <c r="Y1" s="123" t="s">
        <v>193</v>
      </c>
      <c r="Z1" s="123" t="s">
        <v>194</v>
      </c>
      <c r="AA1" s="123" t="s">
        <v>195</v>
      </c>
      <c r="AB1" s="123" t="s">
        <v>196</v>
      </c>
      <c r="AC1" s="123" t="s">
        <v>197</v>
      </c>
      <c r="AD1" s="123" t="s">
        <v>4</v>
      </c>
      <c r="AE1" s="123" t="s">
        <v>198</v>
      </c>
      <c r="AF1" s="141" t="s">
        <v>199</v>
      </c>
      <c r="AG1" s="141" t="s">
        <v>200</v>
      </c>
      <c r="AH1" s="141" t="s">
        <v>201</v>
      </c>
      <c r="AI1" s="141" t="s">
        <v>202</v>
      </c>
      <c r="AJ1" s="123" t="s">
        <v>203</v>
      </c>
      <c r="AK1" s="123" t="s">
        <v>204</v>
      </c>
      <c r="AL1" s="123" t="s">
        <v>205</v>
      </c>
      <c r="AM1" s="123" t="s">
        <v>206</v>
      </c>
      <c r="AN1" s="123" t="s">
        <v>207</v>
      </c>
      <c r="AO1" s="123" t="s">
        <v>208</v>
      </c>
      <c r="AP1" s="123" t="s">
        <v>209</v>
      </c>
      <c r="AQ1" s="123" t="s">
        <v>210</v>
      </c>
      <c r="AR1" s="123" t="s">
        <v>211</v>
      </c>
      <c r="AS1" s="123" t="s">
        <v>212</v>
      </c>
      <c r="AT1" s="123" t="s">
        <v>213</v>
      </c>
      <c r="AU1" s="123" t="s">
        <v>214</v>
      </c>
      <c r="AV1" s="123" t="s">
        <v>215</v>
      </c>
      <c r="AW1" s="123" t="s">
        <v>216</v>
      </c>
      <c r="AX1" s="123" t="s">
        <v>217</v>
      </c>
      <c r="AY1" s="123" t="s">
        <v>218</v>
      </c>
      <c r="AZ1" s="123" t="s">
        <v>219</v>
      </c>
      <c r="BA1" s="123" t="s">
        <v>220</v>
      </c>
      <c r="BB1" s="123" t="s">
        <v>221</v>
      </c>
      <c r="BC1" s="123" t="s">
        <v>222</v>
      </c>
      <c r="BD1" s="123" t="s">
        <v>223</v>
      </c>
      <c r="BE1" s="123" t="s">
        <v>224</v>
      </c>
      <c r="BF1" s="123" t="s">
        <v>225</v>
      </c>
      <c r="BG1" s="123" t="s">
        <v>226</v>
      </c>
      <c r="BH1" s="123" t="s">
        <v>227</v>
      </c>
      <c r="BI1" s="123" t="s">
        <v>228</v>
      </c>
      <c r="BJ1" s="123" t="s">
        <v>229</v>
      </c>
      <c r="BK1" s="123" t="s">
        <v>230</v>
      </c>
      <c r="BL1" s="123" t="s">
        <v>231</v>
      </c>
      <c r="BM1" s="123" t="s">
        <v>232</v>
      </c>
      <c r="BN1" s="123" t="s">
        <v>233</v>
      </c>
      <c r="BO1" s="123" t="s">
        <v>234</v>
      </c>
      <c r="BP1" s="123" t="s">
        <v>235</v>
      </c>
      <c r="BQ1" s="123" t="s">
        <v>236</v>
      </c>
      <c r="BR1" s="123" t="s">
        <v>237</v>
      </c>
      <c r="BS1" s="123" t="s">
        <v>238</v>
      </c>
      <c r="BT1" s="123" t="s">
        <v>239</v>
      </c>
      <c r="BU1" s="123" t="s">
        <v>240</v>
      </c>
      <c r="BV1" s="123" t="s">
        <v>241</v>
      </c>
      <c r="BW1" s="123" t="s">
        <v>242</v>
      </c>
      <c r="BX1" s="123" t="s">
        <v>243</v>
      </c>
      <c r="BY1" s="123" t="s">
        <v>244</v>
      </c>
      <c r="BZ1" s="123" t="s">
        <v>245</v>
      </c>
      <c r="CA1" s="123" t="s">
        <v>246</v>
      </c>
      <c r="CB1" s="123" t="s">
        <v>247</v>
      </c>
      <c r="CC1" s="123" t="s">
        <v>248</v>
      </c>
      <c r="CD1" s="123" t="s">
        <v>249</v>
      </c>
      <c r="CE1" s="123" t="s">
        <v>250</v>
      </c>
      <c r="CF1" s="123" t="s">
        <v>251</v>
      </c>
      <c r="CG1" s="123" t="s">
        <v>252</v>
      </c>
      <c r="CH1" s="123" t="s">
        <v>253</v>
      </c>
      <c r="CI1" s="123" t="s">
        <v>254</v>
      </c>
      <c r="CJ1" s="123" t="s">
        <v>255</v>
      </c>
      <c r="CK1" s="123" t="s">
        <v>256</v>
      </c>
      <c r="CL1" s="123" t="s">
        <v>257</v>
      </c>
      <c r="CM1" s="123" t="s">
        <v>258</v>
      </c>
      <c r="CN1" s="123" t="s">
        <v>259</v>
      </c>
      <c r="CO1" s="123" t="s">
        <v>260</v>
      </c>
      <c r="CP1" s="123" t="s">
        <v>261</v>
      </c>
      <c r="CQ1" s="123" t="s">
        <v>262</v>
      </c>
      <c r="CR1" s="123" t="s">
        <v>263</v>
      </c>
      <c r="CS1" s="123" t="s">
        <v>264</v>
      </c>
      <c r="CT1" s="123" t="s">
        <v>265</v>
      </c>
      <c r="CU1" s="123" t="s">
        <v>266</v>
      </c>
      <c r="CV1" s="123" t="s">
        <v>267</v>
      </c>
      <c r="CW1" s="123" t="s">
        <v>268</v>
      </c>
      <c r="CX1" s="123" t="s">
        <v>269</v>
      </c>
      <c r="CY1" s="123" t="s">
        <v>270</v>
      </c>
      <c r="CZ1" s="123" t="s">
        <v>271</v>
      </c>
      <c r="DA1" s="123" t="s">
        <v>272</v>
      </c>
      <c r="DB1" s="123" t="s">
        <v>273</v>
      </c>
      <c r="DC1" s="123" t="s">
        <v>274</v>
      </c>
      <c r="DD1" s="123" t="s">
        <v>275</v>
      </c>
      <c r="DE1" s="123" t="s">
        <v>276</v>
      </c>
      <c r="DF1" s="123" t="s">
        <v>277</v>
      </c>
      <c r="DG1" s="123" t="s">
        <v>278</v>
      </c>
      <c r="DH1" s="123" t="s">
        <v>279</v>
      </c>
      <c r="DI1" s="123" t="s">
        <v>280</v>
      </c>
      <c r="DJ1" s="123" t="s">
        <v>281</v>
      </c>
      <c r="DK1" s="123" t="s">
        <v>282</v>
      </c>
      <c r="DL1" s="123" t="s">
        <v>283</v>
      </c>
      <c r="DM1" s="123" t="s">
        <v>284</v>
      </c>
      <c r="DN1" s="123" t="s">
        <v>285</v>
      </c>
      <c r="DO1" s="123" t="s">
        <v>286</v>
      </c>
    </row>
    <row r="2" spans="1:119" x14ac:dyDescent="0.3">
      <c r="A2" t="s">
        <v>287</v>
      </c>
      <c r="B2" t="s">
        <v>288</v>
      </c>
      <c r="C2" t="s">
        <v>289</v>
      </c>
      <c r="D2" t="s">
        <v>290</v>
      </c>
      <c r="E2" t="s">
        <v>291</v>
      </c>
      <c r="F2" t="s">
        <v>289</v>
      </c>
      <c r="G2" t="s">
        <v>292</v>
      </c>
      <c r="I2" t="b">
        <v>0</v>
      </c>
      <c r="J2" t="s">
        <v>293</v>
      </c>
      <c r="K2" t="s">
        <v>294</v>
      </c>
      <c r="L2" t="s">
        <v>295</v>
      </c>
      <c r="N2" t="s">
        <v>296</v>
      </c>
      <c r="O2" t="s">
        <v>297</v>
      </c>
      <c r="S2">
        <v>8009</v>
      </c>
      <c r="T2">
        <v>320</v>
      </c>
      <c r="U2">
        <v>8009</v>
      </c>
      <c r="V2">
        <v>8007</v>
      </c>
      <c r="W2" t="s">
        <v>298</v>
      </c>
      <c r="Y2" t="s">
        <v>299</v>
      </c>
      <c r="AA2" t="b">
        <v>0</v>
      </c>
      <c r="AC2" t="s">
        <v>300</v>
      </c>
      <c r="AD2" t="s">
        <v>301</v>
      </c>
      <c r="AF2" s="140">
        <v>43780.447337962964</v>
      </c>
      <c r="AG2" s="140">
        <v>43780.447256944448</v>
      </c>
      <c r="AH2" s="140">
        <v>43780.451145833336</v>
      </c>
      <c r="AI2" s="140">
        <v>43781.447916666664</v>
      </c>
      <c r="AJ2">
        <v>0</v>
      </c>
      <c r="AK2" s="122"/>
      <c r="AM2" s="122"/>
      <c r="AO2" s="122"/>
      <c r="AQ2" s="122"/>
      <c r="AS2" s="122"/>
      <c r="AU2" s="122">
        <v>43780.454247685186</v>
      </c>
      <c r="AV2" s="122"/>
      <c r="AW2" t="b">
        <v>0</v>
      </c>
      <c r="AX2" t="b">
        <v>1</v>
      </c>
      <c r="AZ2" t="b">
        <v>1</v>
      </c>
      <c r="BB2" s="122"/>
      <c r="BD2" t="b">
        <v>1</v>
      </c>
      <c r="BF2" t="b">
        <v>1</v>
      </c>
      <c r="BG2" s="122"/>
      <c r="BH2" t="b">
        <v>1</v>
      </c>
      <c r="BI2" t="b">
        <v>1</v>
      </c>
      <c r="BL2">
        <v>419</v>
      </c>
      <c r="BM2">
        <v>1250</v>
      </c>
      <c r="BN2">
        <v>5312</v>
      </c>
      <c r="BO2">
        <v>1</v>
      </c>
      <c r="BP2">
        <v>4</v>
      </c>
      <c r="BQ2">
        <v>2</v>
      </c>
      <c r="BR2">
        <v>3</v>
      </c>
      <c r="BS2" t="b">
        <v>1</v>
      </c>
      <c r="CA2" s="122"/>
      <c r="CJ2" t="s">
        <v>302</v>
      </c>
      <c r="CK2" t="s">
        <v>303</v>
      </c>
      <c r="CL2" t="s">
        <v>304</v>
      </c>
      <c r="CM2" t="s">
        <v>305</v>
      </c>
      <c r="CN2" t="s">
        <v>306</v>
      </c>
      <c r="CO2" t="s">
        <v>307</v>
      </c>
      <c r="CP2" t="s">
        <v>308</v>
      </c>
      <c r="CQ2" t="s">
        <v>309</v>
      </c>
      <c r="CR2" t="s">
        <v>310</v>
      </c>
      <c r="CS2" t="s">
        <v>311</v>
      </c>
      <c r="CT2" t="s">
        <v>312</v>
      </c>
      <c r="CU2" t="s">
        <v>313</v>
      </c>
      <c r="CV2" s="122">
        <v>43781.447916666664</v>
      </c>
      <c r="CW2" s="122"/>
      <c r="CX2" s="122"/>
      <c r="CY2" s="122"/>
      <c r="CZ2" s="122"/>
      <c r="DA2" s="122"/>
      <c r="DB2" t="s">
        <v>314</v>
      </c>
      <c r="DC2" t="s">
        <v>315</v>
      </c>
      <c r="DD2" t="s">
        <v>316</v>
      </c>
      <c r="DE2" t="b">
        <v>0</v>
      </c>
      <c r="DG2" t="s">
        <v>317</v>
      </c>
      <c r="DI2" s="122"/>
      <c r="DJ2">
        <v>-32.739981999999998</v>
      </c>
      <c r="DK2">
        <v>151.856112</v>
      </c>
      <c r="DM2" t="s">
        <v>318</v>
      </c>
      <c r="DN2">
        <v>0</v>
      </c>
      <c r="DO2">
        <v>0</v>
      </c>
    </row>
    <row r="3" spans="1:119" x14ac:dyDescent="0.3">
      <c r="A3" t="s">
        <v>319</v>
      </c>
      <c r="B3" t="s">
        <v>288</v>
      </c>
      <c r="C3" t="s">
        <v>289</v>
      </c>
      <c r="D3" t="s">
        <v>290</v>
      </c>
      <c r="E3" t="s">
        <v>291</v>
      </c>
      <c r="F3" t="s">
        <v>289</v>
      </c>
      <c r="G3" t="s">
        <v>292</v>
      </c>
      <c r="I3" t="b">
        <v>0</v>
      </c>
      <c r="J3" t="s">
        <v>293</v>
      </c>
      <c r="K3" t="s">
        <v>294</v>
      </c>
      <c r="L3" t="s">
        <v>295</v>
      </c>
      <c r="N3" t="s">
        <v>296</v>
      </c>
      <c r="O3" t="s">
        <v>297</v>
      </c>
      <c r="S3">
        <v>8007</v>
      </c>
      <c r="T3">
        <v>320</v>
      </c>
      <c r="U3">
        <v>8007</v>
      </c>
      <c r="V3">
        <v>8007</v>
      </c>
      <c r="W3" t="s">
        <v>298</v>
      </c>
      <c r="Y3" t="s">
        <v>299</v>
      </c>
      <c r="AA3" t="b">
        <v>0</v>
      </c>
      <c r="AC3" t="s">
        <v>300</v>
      </c>
      <c r="AD3" t="s">
        <v>301</v>
      </c>
      <c r="AF3" s="140">
        <v>43780.449849537035</v>
      </c>
      <c r="AG3" s="140">
        <v>43780.44767361111</v>
      </c>
      <c r="AH3" s="140">
        <v>43780.705451388887</v>
      </c>
      <c r="AI3" s="140">
        <v>43781.447916666664</v>
      </c>
      <c r="AJ3">
        <v>0</v>
      </c>
      <c r="AK3" s="122"/>
      <c r="AM3" s="122"/>
      <c r="AO3" s="122"/>
      <c r="AQ3" s="122"/>
      <c r="AS3" s="122"/>
      <c r="AU3" s="122">
        <v>43780.706030092595</v>
      </c>
      <c r="AV3" s="122"/>
      <c r="AW3" t="b">
        <v>0</v>
      </c>
      <c r="AX3" t="b">
        <v>1</v>
      </c>
      <c r="AZ3" t="b">
        <v>1</v>
      </c>
      <c r="BB3" s="122"/>
      <c r="BD3" t="b">
        <v>1</v>
      </c>
      <c r="BF3" t="b">
        <v>1</v>
      </c>
      <c r="BG3" s="122"/>
      <c r="BH3" t="b">
        <v>1</v>
      </c>
      <c r="BI3" t="b">
        <v>1</v>
      </c>
      <c r="BL3">
        <v>419</v>
      </c>
      <c r="BM3">
        <v>1250</v>
      </c>
      <c r="BN3">
        <v>5312</v>
      </c>
      <c r="BO3">
        <v>3</v>
      </c>
      <c r="BP3">
        <v>4</v>
      </c>
      <c r="BQ3">
        <v>2</v>
      </c>
      <c r="BR3">
        <v>3</v>
      </c>
      <c r="BS3" t="b">
        <v>0</v>
      </c>
      <c r="CA3" s="122"/>
      <c r="CH3">
        <v>15</v>
      </c>
      <c r="CJ3" t="s">
        <v>302</v>
      </c>
      <c r="CK3" t="s">
        <v>303</v>
      </c>
      <c r="CL3" t="s">
        <v>304</v>
      </c>
      <c r="CM3" t="s">
        <v>320</v>
      </c>
      <c r="CN3" t="s">
        <v>306</v>
      </c>
      <c r="CO3" t="s">
        <v>307</v>
      </c>
      <c r="CP3" t="s">
        <v>308</v>
      </c>
      <c r="CQ3" t="s">
        <v>309</v>
      </c>
      <c r="CR3" t="s">
        <v>310</v>
      </c>
      <c r="CS3" t="s">
        <v>311</v>
      </c>
      <c r="CT3" t="s">
        <v>312</v>
      </c>
      <c r="CU3" t="s">
        <v>313</v>
      </c>
      <c r="CV3" s="122">
        <v>43781.447916666664</v>
      </c>
      <c r="CW3" s="122"/>
      <c r="CX3" s="122"/>
      <c r="CY3" s="122"/>
      <c r="CZ3" s="122"/>
      <c r="DA3" s="122"/>
      <c r="DB3" t="s">
        <v>314</v>
      </c>
      <c r="DC3" t="s">
        <v>315</v>
      </c>
      <c r="DD3" t="s">
        <v>316</v>
      </c>
      <c r="DE3" t="b">
        <v>0</v>
      </c>
      <c r="DG3" t="s">
        <v>317</v>
      </c>
      <c r="DI3" s="122"/>
      <c r="DJ3">
        <v>-32.739981999999998</v>
      </c>
      <c r="DK3">
        <v>151.856112</v>
      </c>
      <c r="DM3" t="s">
        <v>318</v>
      </c>
      <c r="DN3">
        <v>0</v>
      </c>
      <c r="DO3">
        <v>0</v>
      </c>
    </row>
    <row r="4" spans="1:119" x14ac:dyDescent="0.3">
      <c r="A4" t="s">
        <v>321</v>
      </c>
      <c r="B4" t="s">
        <v>288</v>
      </c>
      <c r="C4" t="s">
        <v>322</v>
      </c>
      <c r="D4" t="s">
        <v>290</v>
      </c>
      <c r="E4" t="s">
        <v>323</v>
      </c>
      <c r="F4" t="s">
        <v>322</v>
      </c>
      <c r="G4" t="s">
        <v>324</v>
      </c>
      <c r="I4" t="b">
        <v>0</v>
      </c>
      <c r="J4" t="s">
        <v>325</v>
      </c>
      <c r="K4" t="s">
        <v>326</v>
      </c>
      <c r="L4" t="s">
        <v>327</v>
      </c>
      <c r="N4" t="s">
        <v>328</v>
      </c>
      <c r="O4" t="s">
        <v>297</v>
      </c>
      <c r="S4">
        <v>8002</v>
      </c>
      <c r="T4">
        <v>320</v>
      </c>
      <c r="U4">
        <v>8002</v>
      </c>
      <c r="V4">
        <v>8002</v>
      </c>
      <c r="W4" t="s">
        <v>298</v>
      </c>
      <c r="Y4" t="s">
        <v>329</v>
      </c>
      <c r="AA4" t="b">
        <v>0</v>
      </c>
      <c r="AC4" t="s">
        <v>300</v>
      </c>
      <c r="AD4" t="s">
        <v>330</v>
      </c>
      <c r="AF4" s="140">
        <v>43780.462013888886</v>
      </c>
      <c r="AG4" s="140">
        <v>43780.457789351851</v>
      </c>
      <c r="AH4" s="140">
        <v>43780.471712962964</v>
      </c>
      <c r="AI4" s="140">
        <v>43781.458333333336</v>
      </c>
      <c r="AJ4">
        <v>-60</v>
      </c>
      <c r="AK4" s="122"/>
      <c r="AM4" s="122"/>
      <c r="AO4" s="122"/>
      <c r="AQ4" s="122"/>
      <c r="AS4" s="122"/>
      <c r="AU4" s="122">
        <v>43780.472442129627</v>
      </c>
      <c r="AV4" s="122"/>
      <c r="AW4" t="b">
        <v>0</v>
      </c>
      <c r="AX4" t="b">
        <v>1</v>
      </c>
      <c r="AZ4" t="b">
        <v>1</v>
      </c>
      <c r="BB4" s="122"/>
      <c r="BD4" t="b">
        <v>1</v>
      </c>
      <c r="BF4" t="b">
        <v>1</v>
      </c>
      <c r="BG4" s="122"/>
      <c r="BH4" t="b">
        <v>1</v>
      </c>
      <c r="BI4" t="b">
        <v>1</v>
      </c>
      <c r="BL4">
        <v>419</v>
      </c>
      <c r="BM4">
        <v>1250</v>
      </c>
      <c r="BN4">
        <v>3931</v>
      </c>
      <c r="BO4">
        <v>1</v>
      </c>
      <c r="BP4">
        <v>4</v>
      </c>
      <c r="BQ4">
        <v>2</v>
      </c>
      <c r="BR4">
        <v>3</v>
      </c>
      <c r="BS4" t="b">
        <v>1</v>
      </c>
      <c r="CA4" s="122"/>
      <c r="CJ4" t="s">
        <v>302</v>
      </c>
      <c r="CK4" t="s">
        <v>303</v>
      </c>
      <c r="CL4" t="s">
        <v>331</v>
      </c>
      <c r="CM4" t="s">
        <v>305</v>
      </c>
      <c r="CN4" t="s">
        <v>306</v>
      </c>
      <c r="CO4" t="s">
        <v>307</v>
      </c>
      <c r="CP4" t="s">
        <v>332</v>
      </c>
      <c r="CQ4" t="s">
        <v>309</v>
      </c>
      <c r="CR4" t="s">
        <v>333</v>
      </c>
      <c r="CS4" t="s">
        <v>311</v>
      </c>
      <c r="CT4" t="s">
        <v>334</v>
      </c>
      <c r="CU4" t="s">
        <v>335</v>
      </c>
      <c r="CV4" s="122">
        <v>43781.416666666664</v>
      </c>
      <c r="CW4" s="122"/>
      <c r="CX4" s="122"/>
      <c r="CY4" s="122"/>
      <c r="CZ4" s="122"/>
      <c r="DA4" s="122"/>
      <c r="DB4" t="s">
        <v>314</v>
      </c>
      <c r="DC4" t="s">
        <v>315</v>
      </c>
      <c r="DD4" t="s">
        <v>316</v>
      </c>
      <c r="DE4" t="b">
        <v>0</v>
      </c>
      <c r="DG4" t="s">
        <v>317</v>
      </c>
      <c r="DI4" s="122"/>
      <c r="DJ4">
        <v>-26.8055281</v>
      </c>
      <c r="DK4">
        <v>153.13169189999999</v>
      </c>
      <c r="DL4" t="s">
        <v>336</v>
      </c>
      <c r="DM4" t="s">
        <v>318</v>
      </c>
      <c r="DN4">
        <v>0</v>
      </c>
      <c r="DO4">
        <v>0</v>
      </c>
    </row>
    <row r="5" spans="1:119" x14ac:dyDescent="0.3">
      <c r="A5" t="s">
        <v>337</v>
      </c>
      <c r="B5" t="s">
        <v>288</v>
      </c>
      <c r="C5" t="s">
        <v>338</v>
      </c>
      <c r="D5" t="s">
        <v>290</v>
      </c>
      <c r="E5" t="s">
        <v>339</v>
      </c>
      <c r="F5" t="s">
        <v>338</v>
      </c>
      <c r="G5" t="s">
        <v>340</v>
      </c>
      <c r="I5" t="b">
        <v>0</v>
      </c>
      <c r="J5" t="s">
        <v>341</v>
      </c>
      <c r="K5" t="s">
        <v>342</v>
      </c>
      <c r="L5" t="s">
        <v>343</v>
      </c>
      <c r="N5" t="s">
        <v>344</v>
      </c>
      <c r="O5" t="s">
        <v>297</v>
      </c>
      <c r="S5">
        <v>8010</v>
      </c>
      <c r="T5">
        <v>320</v>
      </c>
      <c r="U5">
        <v>8010</v>
      </c>
      <c r="V5">
        <v>8010</v>
      </c>
      <c r="W5" t="s">
        <v>298</v>
      </c>
      <c r="Y5" t="s">
        <v>345</v>
      </c>
      <c r="AA5" t="b">
        <v>0</v>
      </c>
      <c r="AC5" t="s">
        <v>300</v>
      </c>
      <c r="AD5" t="s">
        <v>301</v>
      </c>
      <c r="AF5" s="140">
        <v>43780.46162037037</v>
      </c>
      <c r="AG5" s="140">
        <v>43780.460856481484</v>
      </c>
      <c r="AH5" s="140">
        <v>43780.479745370372</v>
      </c>
      <c r="AI5" s="140">
        <v>43780.628472222219</v>
      </c>
      <c r="AJ5">
        <v>0</v>
      </c>
      <c r="AK5" s="122"/>
      <c r="AM5" s="122"/>
      <c r="AO5" s="122"/>
      <c r="AQ5" s="122"/>
      <c r="AS5" s="122"/>
      <c r="AU5" s="122">
        <v>43780.480115740742</v>
      </c>
      <c r="AV5" s="122"/>
      <c r="AW5" t="b">
        <v>0</v>
      </c>
      <c r="AX5" t="b">
        <v>1</v>
      </c>
      <c r="AZ5" t="b">
        <v>1</v>
      </c>
      <c r="BB5" s="122"/>
      <c r="BD5" t="b">
        <v>1</v>
      </c>
      <c r="BF5" t="b">
        <v>1</v>
      </c>
      <c r="BG5" s="122"/>
      <c r="BH5" t="b">
        <v>1</v>
      </c>
      <c r="BI5" t="b">
        <v>1</v>
      </c>
      <c r="BL5">
        <v>419</v>
      </c>
      <c r="BM5">
        <v>1250</v>
      </c>
      <c r="BN5">
        <v>4050</v>
      </c>
      <c r="BO5">
        <v>3</v>
      </c>
      <c r="BP5">
        <v>4</v>
      </c>
      <c r="BQ5">
        <v>2</v>
      </c>
      <c r="BR5">
        <v>1</v>
      </c>
      <c r="BS5" t="b">
        <v>0</v>
      </c>
      <c r="CA5" s="122"/>
      <c r="CH5">
        <v>15</v>
      </c>
      <c r="CJ5" t="s">
        <v>302</v>
      </c>
      <c r="CK5" t="s">
        <v>303</v>
      </c>
      <c r="CL5" t="s">
        <v>346</v>
      </c>
      <c r="CM5" t="s">
        <v>320</v>
      </c>
      <c r="CN5" t="s">
        <v>306</v>
      </c>
      <c r="CO5" t="s">
        <v>307</v>
      </c>
      <c r="CP5" t="s">
        <v>347</v>
      </c>
      <c r="CQ5" t="s">
        <v>309</v>
      </c>
      <c r="CR5" t="s">
        <v>348</v>
      </c>
      <c r="CS5" t="s">
        <v>311</v>
      </c>
      <c r="CT5" t="s">
        <v>349</v>
      </c>
      <c r="CU5" t="s">
        <v>350</v>
      </c>
      <c r="CV5" s="122">
        <v>43780.628472222219</v>
      </c>
      <c r="CW5" s="122"/>
      <c r="CX5" s="122"/>
      <c r="CY5" s="122"/>
      <c r="CZ5" s="122"/>
      <c r="DA5" s="122"/>
      <c r="DB5" t="s">
        <v>314</v>
      </c>
      <c r="DC5" t="s">
        <v>315</v>
      </c>
      <c r="DD5" t="s">
        <v>316</v>
      </c>
      <c r="DE5" t="b">
        <v>0</v>
      </c>
      <c r="DG5" t="s">
        <v>351</v>
      </c>
      <c r="DI5" s="122"/>
      <c r="DJ5">
        <v>-34.048149700000003</v>
      </c>
      <c r="DK5">
        <v>150.83024570000001</v>
      </c>
      <c r="DL5" t="s">
        <v>336</v>
      </c>
      <c r="DM5" t="s">
        <v>318</v>
      </c>
      <c r="DN5">
        <v>0</v>
      </c>
      <c r="DO5">
        <v>0</v>
      </c>
    </row>
    <row r="6" spans="1:119" x14ac:dyDescent="0.3">
      <c r="A6" t="s">
        <v>352</v>
      </c>
      <c r="B6" t="s">
        <v>288</v>
      </c>
      <c r="C6" t="s">
        <v>353</v>
      </c>
      <c r="D6" t="s">
        <v>290</v>
      </c>
      <c r="E6" t="s">
        <v>354</v>
      </c>
      <c r="F6" t="s">
        <v>353</v>
      </c>
      <c r="G6" t="s">
        <v>340</v>
      </c>
      <c r="I6" t="b">
        <v>0</v>
      </c>
      <c r="J6" t="s">
        <v>355</v>
      </c>
      <c r="K6" t="s">
        <v>356</v>
      </c>
      <c r="L6" t="s">
        <v>357</v>
      </c>
      <c r="N6" t="s">
        <v>358</v>
      </c>
      <c r="O6" t="s">
        <v>359</v>
      </c>
      <c r="S6">
        <v>8008</v>
      </c>
      <c r="T6">
        <v>320</v>
      </c>
      <c r="U6">
        <v>8008</v>
      </c>
      <c r="V6">
        <v>8008</v>
      </c>
      <c r="W6" t="s">
        <v>360</v>
      </c>
      <c r="Y6" t="s">
        <v>361</v>
      </c>
      <c r="AA6" t="b">
        <v>0</v>
      </c>
      <c r="AC6" t="s">
        <v>300</v>
      </c>
      <c r="AD6" t="s">
        <v>301</v>
      </c>
      <c r="AF6" s="140">
        <v>43780.461643518516</v>
      </c>
      <c r="AG6" s="140">
        <v>43780.461296296293</v>
      </c>
      <c r="AH6" s="140">
        <v>43780.461782407408</v>
      </c>
      <c r="AI6" s="140">
        <v>43780.628472222219</v>
      </c>
      <c r="AJ6">
        <v>0</v>
      </c>
      <c r="AK6" s="122"/>
      <c r="AM6" s="122"/>
      <c r="AO6" s="122"/>
      <c r="AQ6" s="122"/>
      <c r="AS6" s="122"/>
      <c r="AU6" s="122">
        <v>43780.462048611109</v>
      </c>
      <c r="AV6" s="122"/>
      <c r="AW6" t="b">
        <v>0</v>
      </c>
      <c r="AX6" t="b">
        <v>1</v>
      </c>
      <c r="AZ6" t="b">
        <v>1</v>
      </c>
      <c r="BB6" s="122"/>
      <c r="BD6" t="b">
        <v>1</v>
      </c>
      <c r="BF6" t="b">
        <v>1</v>
      </c>
      <c r="BG6" s="122"/>
      <c r="BH6" t="b">
        <v>1</v>
      </c>
      <c r="BI6" t="b">
        <v>1</v>
      </c>
      <c r="BL6">
        <v>212</v>
      </c>
      <c r="BM6">
        <v>1900</v>
      </c>
      <c r="BN6">
        <v>5454</v>
      </c>
      <c r="BO6">
        <v>1</v>
      </c>
      <c r="BP6">
        <v>4</v>
      </c>
      <c r="BQ6">
        <v>2</v>
      </c>
      <c r="BR6">
        <v>1</v>
      </c>
      <c r="BS6" t="b">
        <v>1</v>
      </c>
      <c r="CA6" s="122"/>
      <c r="CJ6" t="s">
        <v>362</v>
      </c>
      <c r="CK6" t="s">
        <v>363</v>
      </c>
      <c r="CL6" t="s">
        <v>363</v>
      </c>
      <c r="CM6" t="s">
        <v>305</v>
      </c>
      <c r="CN6" t="s">
        <v>306</v>
      </c>
      <c r="CO6" t="s">
        <v>307</v>
      </c>
      <c r="CP6" t="s">
        <v>364</v>
      </c>
      <c r="CR6" t="s">
        <v>365</v>
      </c>
      <c r="CS6" t="s">
        <v>311</v>
      </c>
      <c r="CT6" t="s">
        <v>366</v>
      </c>
      <c r="CU6" t="s">
        <v>350</v>
      </c>
      <c r="CV6" s="122">
        <v>43780.628472222219</v>
      </c>
      <c r="CW6" s="122"/>
      <c r="CX6" s="122"/>
      <c r="CY6" s="122"/>
      <c r="CZ6" s="122"/>
      <c r="DA6" s="122"/>
      <c r="DB6" t="s">
        <v>314</v>
      </c>
      <c r="DC6" t="s">
        <v>315</v>
      </c>
      <c r="DD6" t="s">
        <v>316</v>
      </c>
      <c r="DE6" t="b">
        <v>0</v>
      </c>
      <c r="DG6" t="s">
        <v>351</v>
      </c>
      <c r="DI6" s="122"/>
      <c r="DJ6">
        <v>-33.703378299999997</v>
      </c>
      <c r="DK6">
        <v>151.2086505</v>
      </c>
      <c r="DL6" t="s">
        <v>367</v>
      </c>
      <c r="DM6" t="s">
        <v>368</v>
      </c>
      <c r="DN6">
        <v>0</v>
      </c>
      <c r="DO6">
        <v>0</v>
      </c>
    </row>
    <row r="7" spans="1:119" x14ac:dyDescent="0.3">
      <c r="A7" t="s">
        <v>369</v>
      </c>
      <c r="B7" t="s">
        <v>288</v>
      </c>
      <c r="C7" t="s">
        <v>353</v>
      </c>
      <c r="D7" t="s">
        <v>290</v>
      </c>
      <c r="E7" t="s">
        <v>354</v>
      </c>
      <c r="F7" t="s">
        <v>353</v>
      </c>
      <c r="G7" t="s">
        <v>340</v>
      </c>
      <c r="I7" t="b">
        <v>0</v>
      </c>
      <c r="J7" t="s">
        <v>355</v>
      </c>
      <c r="K7" t="s">
        <v>356</v>
      </c>
      <c r="L7" t="s">
        <v>357</v>
      </c>
      <c r="N7" t="s">
        <v>358</v>
      </c>
      <c r="O7" t="s">
        <v>359</v>
      </c>
      <c r="S7">
        <v>8001</v>
      </c>
      <c r="T7">
        <v>320</v>
      </c>
      <c r="U7">
        <v>8001</v>
      </c>
      <c r="V7">
        <v>8001</v>
      </c>
      <c r="W7" t="s">
        <v>360</v>
      </c>
      <c r="Y7" t="s">
        <v>361</v>
      </c>
      <c r="AA7" t="b">
        <v>0</v>
      </c>
      <c r="AC7" t="s">
        <v>300</v>
      </c>
      <c r="AD7" t="s">
        <v>301</v>
      </c>
      <c r="AF7" s="140">
        <v>43780.463738425926</v>
      </c>
      <c r="AG7" s="140">
        <v>43780.462141203701</v>
      </c>
      <c r="AH7" s="140">
        <v>43780.463819444441</v>
      </c>
      <c r="AI7" s="140">
        <v>43780.628472222219</v>
      </c>
      <c r="AJ7">
        <v>0</v>
      </c>
      <c r="AK7" s="122"/>
      <c r="AM7" s="122"/>
      <c r="AO7" s="122"/>
      <c r="AQ7" s="122"/>
      <c r="AS7" s="122"/>
      <c r="AU7" s="122">
        <v>43780.464074074072</v>
      </c>
      <c r="AV7" s="122"/>
      <c r="AW7" t="b">
        <v>0</v>
      </c>
      <c r="AX7" t="b">
        <v>1</v>
      </c>
      <c r="AZ7" t="b">
        <v>1</v>
      </c>
      <c r="BB7" s="122"/>
      <c r="BD7" t="b">
        <v>1</v>
      </c>
      <c r="BF7" t="b">
        <v>1</v>
      </c>
      <c r="BG7" s="122"/>
      <c r="BH7" t="b">
        <v>1</v>
      </c>
      <c r="BI7" t="b">
        <v>1</v>
      </c>
      <c r="BL7">
        <v>212</v>
      </c>
      <c r="BM7">
        <v>1900</v>
      </c>
      <c r="BN7">
        <v>5454</v>
      </c>
      <c r="BO7">
        <v>1</v>
      </c>
      <c r="BP7">
        <v>4</v>
      </c>
      <c r="BQ7">
        <v>2</v>
      </c>
      <c r="BR7">
        <v>1</v>
      </c>
      <c r="BS7" t="b">
        <v>1</v>
      </c>
      <c r="CA7" s="122"/>
      <c r="CJ7" t="s">
        <v>362</v>
      </c>
      <c r="CK7" t="s">
        <v>363</v>
      </c>
      <c r="CL7" t="s">
        <v>363</v>
      </c>
      <c r="CM7" t="s">
        <v>305</v>
      </c>
      <c r="CN7" t="s">
        <v>306</v>
      </c>
      <c r="CO7" t="s">
        <v>307</v>
      </c>
      <c r="CP7" t="s">
        <v>364</v>
      </c>
      <c r="CR7" t="s">
        <v>365</v>
      </c>
      <c r="CS7" t="s">
        <v>311</v>
      </c>
      <c r="CT7" t="s">
        <v>370</v>
      </c>
      <c r="CU7" t="s">
        <v>350</v>
      </c>
      <c r="CV7" s="122">
        <v>43780.628472222219</v>
      </c>
      <c r="CW7" s="122"/>
      <c r="CX7" s="122"/>
      <c r="CY7" s="122"/>
      <c r="CZ7" s="122"/>
      <c r="DA7" s="122"/>
      <c r="DB7" t="s">
        <v>314</v>
      </c>
      <c r="DC7" t="s">
        <v>315</v>
      </c>
      <c r="DD7" t="s">
        <v>316</v>
      </c>
      <c r="DE7" t="b">
        <v>0</v>
      </c>
      <c r="DG7" t="s">
        <v>351</v>
      </c>
      <c r="DI7" s="122"/>
      <c r="DJ7">
        <v>-33.703378299999997</v>
      </c>
      <c r="DK7">
        <v>151.2086505</v>
      </c>
      <c r="DL7" t="s">
        <v>367</v>
      </c>
      <c r="DM7" t="s">
        <v>368</v>
      </c>
      <c r="DN7">
        <v>0</v>
      </c>
      <c r="DO7">
        <v>0</v>
      </c>
    </row>
    <row r="8" spans="1:119" x14ac:dyDescent="0.3">
      <c r="A8" t="s">
        <v>371</v>
      </c>
      <c r="B8" t="s">
        <v>288</v>
      </c>
      <c r="C8" t="s">
        <v>372</v>
      </c>
      <c r="D8" t="s">
        <v>290</v>
      </c>
      <c r="E8" t="s">
        <v>373</v>
      </c>
      <c r="F8" t="s">
        <v>372</v>
      </c>
      <c r="G8" t="s">
        <v>340</v>
      </c>
      <c r="I8" t="b">
        <v>0</v>
      </c>
      <c r="J8" t="s">
        <v>374</v>
      </c>
      <c r="K8" t="s">
        <v>375</v>
      </c>
      <c r="L8" t="s">
        <v>376</v>
      </c>
      <c r="N8" t="s">
        <v>377</v>
      </c>
      <c r="O8" t="s">
        <v>378</v>
      </c>
      <c r="S8">
        <v>8001</v>
      </c>
      <c r="T8">
        <v>320</v>
      </c>
      <c r="U8">
        <v>8001</v>
      </c>
      <c r="V8">
        <v>8001</v>
      </c>
      <c r="W8" t="s">
        <v>298</v>
      </c>
      <c r="Y8" t="s">
        <v>379</v>
      </c>
      <c r="AA8" t="b">
        <v>0</v>
      </c>
      <c r="AC8" t="s">
        <v>300</v>
      </c>
      <c r="AD8" t="s">
        <v>330</v>
      </c>
      <c r="AF8" s="140">
        <v>43780.478530092594</v>
      </c>
      <c r="AG8" s="140">
        <v>43780.467083333337</v>
      </c>
      <c r="AH8" s="140">
        <v>43780.480243055557</v>
      </c>
      <c r="AI8" s="140">
        <v>43780.635416666664</v>
      </c>
      <c r="AJ8">
        <v>-60</v>
      </c>
      <c r="AK8" s="122"/>
      <c r="AM8" s="122"/>
      <c r="AO8" s="122"/>
      <c r="AQ8" s="122"/>
      <c r="AS8" s="122"/>
      <c r="AU8" s="122">
        <v>43780.480462962965</v>
      </c>
      <c r="AV8" s="122"/>
      <c r="AW8" t="b">
        <v>0</v>
      </c>
      <c r="AX8" t="b">
        <v>1</v>
      </c>
      <c r="AZ8" t="b">
        <v>1</v>
      </c>
      <c r="BB8" s="122"/>
      <c r="BD8" t="b">
        <v>1</v>
      </c>
      <c r="BF8" t="b">
        <v>1</v>
      </c>
      <c r="BG8" s="122"/>
      <c r="BH8" t="b">
        <v>1</v>
      </c>
      <c r="BI8" t="b">
        <v>1</v>
      </c>
      <c r="BL8">
        <v>420</v>
      </c>
      <c r="BM8">
        <v>1250</v>
      </c>
      <c r="BN8">
        <v>3931</v>
      </c>
      <c r="BO8">
        <v>1</v>
      </c>
      <c r="BP8">
        <v>4</v>
      </c>
      <c r="BQ8">
        <v>2</v>
      </c>
      <c r="BR8">
        <v>1</v>
      </c>
      <c r="BS8" t="b">
        <v>1</v>
      </c>
      <c r="CA8" s="122"/>
      <c r="CJ8" t="s">
        <v>380</v>
      </c>
      <c r="CK8" t="s">
        <v>303</v>
      </c>
      <c r="CL8" t="s">
        <v>331</v>
      </c>
      <c r="CM8" t="s">
        <v>305</v>
      </c>
      <c r="CN8" t="s">
        <v>306</v>
      </c>
      <c r="CO8" t="s">
        <v>307</v>
      </c>
      <c r="CP8" t="s">
        <v>381</v>
      </c>
      <c r="CQ8" t="s">
        <v>309</v>
      </c>
      <c r="CR8" t="s">
        <v>382</v>
      </c>
      <c r="CS8" t="s">
        <v>311</v>
      </c>
      <c r="CT8" t="s">
        <v>383</v>
      </c>
      <c r="CU8" t="s">
        <v>384</v>
      </c>
      <c r="CV8" s="122">
        <v>43780.59375</v>
      </c>
      <c r="CW8" s="122"/>
      <c r="CX8" s="122"/>
      <c r="CY8" s="122"/>
      <c r="CZ8" s="122"/>
      <c r="DA8" s="122"/>
      <c r="DB8" t="s">
        <v>314</v>
      </c>
      <c r="DC8" t="s">
        <v>315</v>
      </c>
      <c r="DD8" t="s">
        <v>316</v>
      </c>
      <c r="DE8" t="b">
        <v>0</v>
      </c>
      <c r="DG8" t="s">
        <v>351</v>
      </c>
      <c r="DI8" s="122"/>
      <c r="DJ8">
        <v>-27.237552300000001</v>
      </c>
      <c r="DK8">
        <v>153.02207659999999</v>
      </c>
      <c r="DL8" t="s">
        <v>385</v>
      </c>
      <c r="DM8" t="s">
        <v>386</v>
      </c>
      <c r="DN8">
        <v>0</v>
      </c>
      <c r="DO8">
        <v>0</v>
      </c>
    </row>
    <row r="9" spans="1:119" x14ac:dyDescent="0.3">
      <c r="A9" t="s">
        <v>387</v>
      </c>
      <c r="B9" t="s">
        <v>388</v>
      </c>
      <c r="C9" t="s">
        <v>389</v>
      </c>
      <c r="D9" t="s">
        <v>290</v>
      </c>
      <c r="E9" t="s">
        <v>390</v>
      </c>
      <c r="F9" t="s">
        <v>389</v>
      </c>
      <c r="G9" t="s">
        <v>391</v>
      </c>
      <c r="I9" t="b">
        <v>0</v>
      </c>
      <c r="J9" t="s">
        <v>392</v>
      </c>
      <c r="K9" t="s">
        <v>393</v>
      </c>
      <c r="L9" t="s">
        <v>394</v>
      </c>
      <c r="N9" t="s">
        <v>395</v>
      </c>
      <c r="O9" t="s">
        <v>297</v>
      </c>
      <c r="S9">
        <v>8004</v>
      </c>
      <c r="T9">
        <v>320</v>
      </c>
      <c r="U9">
        <v>8004</v>
      </c>
      <c r="V9">
        <v>8004</v>
      </c>
      <c r="W9" t="s">
        <v>298</v>
      </c>
      <c r="Y9" t="s">
        <v>396</v>
      </c>
      <c r="AA9" t="b">
        <v>0</v>
      </c>
      <c r="AC9" t="s">
        <v>300</v>
      </c>
      <c r="AD9" t="s">
        <v>330</v>
      </c>
      <c r="AF9" s="140">
        <v>43780.468726851854</v>
      </c>
      <c r="AG9" s="140">
        <v>43780.468356481484</v>
      </c>
      <c r="AH9" s="140">
        <v>43780.473113425927</v>
      </c>
      <c r="AI9" s="140">
        <v>43780.635416666664</v>
      </c>
      <c r="AJ9">
        <v>-60</v>
      </c>
      <c r="AK9" s="122"/>
      <c r="AM9" s="122"/>
      <c r="AO9" s="122"/>
      <c r="AQ9" s="122"/>
      <c r="AS9" s="122"/>
      <c r="AU9" s="122">
        <v>43780.474374999998</v>
      </c>
      <c r="AV9" s="122"/>
      <c r="AW9" t="b">
        <v>0</v>
      </c>
      <c r="AX9" t="b">
        <v>1</v>
      </c>
      <c r="AZ9" t="b">
        <v>1</v>
      </c>
      <c r="BB9" s="122"/>
      <c r="BD9" t="b">
        <v>1</v>
      </c>
      <c r="BF9" t="b">
        <v>1</v>
      </c>
      <c r="BG9" s="122"/>
      <c r="BH9" t="b">
        <v>1</v>
      </c>
      <c r="BI9" t="b">
        <v>1</v>
      </c>
      <c r="BL9">
        <v>419</v>
      </c>
      <c r="BM9">
        <v>1250</v>
      </c>
      <c r="BN9">
        <v>5452</v>
      </c>
      <c r="BO9">
        <v>1</v>
      </c>
      <c r="BP9">
        <v>4</v>
      </c>
      <c r="BQ9">
        <v>2</v>
      </c>
      <c r="BR9">
        <v>1</v>
      </c>
      <c r="BS9" t="b">
        <v>1</v>
      </c>
      <c r="CA9" s="122"/>
      <c r="CJ9" t="s">
        <v>302</v>
      </c>
      <c r="CK9" t="s">
        <v>303</v>
      </c>
      <c r="CL9" t="s">
        <v>397</v>
      </c>
      <c r="CM9" t="s">
        <v>305</v>
      </c>
      <c r="CN9" t="s">
        <v>306</v>
      </c>
      <c r="CO9" t="s">
        <v>307</v>
      </c>
      <c r="CP9" t="s">
        <v>398</v>
      </c>
      <c r="CQ9" t="s">
        <v>309</v>
      </c>
      <c r="CR9" t="s">
        <v>399</v>
      </c>
      <c r="CS9" t="s">
        <v>311</v>
      </c>
      <c r="CT9" t="s">
        <v>400</v>
      </c>
      <c r="CU9" t="s">
        <v>384</v>
      </c>
      <c r="CV9" s="122">
        <v>43780.59375</v>
      </c>
      <c r="CW9" s="122"/>
      <c r="CX9" s="122"/>
      <c r="CY9" s="122"/>
      <c r="CZ9" s="122"/>
      <c r="DA9" s="122"/>
      <c r="DB9" t="s">
        <v>314</v>
      </c>
      <c r="DC9" t="s">
        <v>315</v>
      </c>
      <c r="DD9" t="s">
        <v>316</v>
      </c>
      <c r="DE9" t="b">
        <v>0</v>
      </c>
      <c r="DG9" t="s">
        <v>351</v>
      </c>
      <c r="DI9" s="122"/>
      <c r="DJ9">
        <v>-27.558815599999999</v>
      </c>
      <c r="DK9">
        <v>152.9421984</v>
      </c>
      <c r="DL9" t="s">
        <v>336</v>
      </c>
      <c r="DM9" t="s">
        <v>318</v>
      </c>
      <c r="DN9">
        <v>0</v>
      </c>
      <c r="DO9">
        <v>0</v>
      </c>
    </row>
    <row r="10" spans="1:119" x14ac:dyDescent="0.3">
      <c r="A10" t="s">
        <v>401</v>
      </c>
      <c r="B10" t="s">
        <v>288</v>
      </c>
      <c r="C10" t="s">
        <v>402</v>
      </c>
      <c r="D10" t="s">
        <v>290</v>
      </c>
      <c r="E10" t="s">
        <v>339</v>
      </c>
      <c r="F10" t="s">
        <v>402</v>
      </c>
      <c r="G10" t="s">
        <v>340</v>
      </c>
      <c r="I10" t="b">
        <v>0</v>
      </c>
      <c r="J10" t="s">
        <v>341</v>
      </c>
      <c r="K10" t="s">
        <v>342</v>
      </c>
      <c r="L10" t="s">
        <v>343</v>
      </c>
      <c r="N10" t="s">
        <v>344</v>
      </c>
      <c r="O10" t="s">
        <v>403</v>
      </c>
      <c r="S10">
        <v>8010</v>
      </c>
      <c r="T10">
        <v>320</v>
      </c>
      <c r="U10">
        <v>8010</v>
      </c>
      <c r="V10">
        <v>8010</v>
      </c>
      <c r="W10" t="s">
        <v>298</v>
      </c>
      <c r="Y10" t="s">
        <v>404</v>
      </c>
      <c r="AA10" t="b">
        <v>0</v>
      </c>
      <c r="AC10" t="s">
        <v>300</v>
      </c>
      <c r="AD10" t="s">
        <v>301</v>
      </c>
      <c r="AF10" s="140">
        <v>43780.47078703704</v>
      </c>
      <c r="AG10" s="140">
        <v>43780.470601851855</v>
      </c>
      <c r="AH10" s="140">
        <v>43780.476481481484</v>
      </c>
      <c r="AI10" s="140">
        <v>43780.638888888891</v>
      </c>
      <c r="AJ10">
        <v>0</v>
      </c>
      <c r="AK10" s="122"/>
      <c r="AM10" s="122"/>
      <c r="AO10" s="122"/>
      <c r="AQ10" s="122"/>
      <c r="AS10" s="122"/>
      <c r="AU10" s="122">
        <v>43780.477349537039</v>
      </c>
      <c r="AV10" s="122"/>
      <c r="AW10" t="b">
        <v>0</v>
      </c>
      <c r="AX10" t="b">
        <v>1</v>
      </c>
      <c r="AZ10" t="b">
        <v>1</v>
      </c>
      <c r="BB10" s="122"/>
      <c r="BD10" t="b">
        <v>1</v>
      </c>
      <c r="BF10" t="b">
        <v>1</v>
      </c>
      <c r="BG10" s="122"/>
      <c r="BH10" t="b">
        <v>1</v>
      </c>
      <c r="BI10" t="b">
        <v>1</v>
      </c>
      <c r="BL10">
        <v>354</v>
      </c>
      <c r="BM10">
        <v>1459</v>
      </c>
      <c r="BN10">
        <v>3315</v>
      </c>
      <c r="BO10">
        <v>1</v>
      </c>
      <c r="BP10">
        <v>4</v>
      </c>
      <c r="BQ10">
        <v>2</v>
      </c>
      <c r="BR10">
        <v>1</v>
      </c>
      <c r="BS10" t="b">
        <v>1</v>
      </c>
      <c r="CA10" s="122"/>
      <c r="CJ10" t="s">
        <v>405</v>
      </c>
      <c r="CK10" t="s">
        <v>406</v>
      </c>
      <c r="CL10" t="s">
        <v>407</v>
      </c>
      <c r="CM10" t="s">
        <v>305</v>
      </c>
      <c r="CN10" t="s">
        <v>306</v>
      </c>
      <c r="CO10" t="s">
        <v>307</v>
      </c>
      <c r="CP10" t="s">
        <v>347</v>
      </c>
      <c r="CQ10" t="s">
        <v>309</v>
      </c>
      <c r="CR10" t="s">
        <v>348</v>
      </c>
      <c r="CS10" t="s">
        <v>311</v>
      </c>
      <c r="CT10" t="s">
        <v>408</v>
      </c>
      <c r="CU10" t="s">
        <v>409</v>
      </c>
      <c r="CV10" s="122">
        <v>43780.638888888891</v>
      </c>
      <c r="CW10" s="122"/>
      <c r="CX10" s="122"/>
      <c r="CY10" s="122"/>
      <c r="CZ10" s="122"/>
      <c r="DA10" s="122"/>
      <c r="DB10" t="s">
        <v>314</v>
      </c>
      <c r="DC10" t="s">
        <v>315</v>
      </c>
      <c r="DD10" t="s">
        <v>316</v>
      </c>
      <c r="DE10" t="b">
        <v>0</v>
      </c>
      <c r="DG10" t="s">
        <v>351</v>
      </c>
      <c r="DI10" s="122"/>
      <c r="DJ10">
        <v>-34.048231999999999</v>
      </c>
      <c r="DK10">
        <v>150.83021400000001</v>
      </c>
      <c r="DL10" t="s">
        <v>410</v>
      </c>
      <c r="DM10" t="s">
        <v>405</v>
      </c>
      <c r="DN10">
        <v>0</v>
      </c>
      <c r="DO10">
        <v>0</v>
      </c>
    </row>
    <row r="11" spans="1:119" x14ac:dyDescent="0.3">
      <c r="A11" t="s">
        <v>411</v>
      </c>
      <c r="B11" t="s">
        <v>288</v>
      </c>
      <c r="C11" t="s">
        <v>412</v>
      </c>
      <c r="D11" t="s">
        <v>290</v>
      </c>
      <c r="E11" t="s">
        <v>413</v>
      </c>
      <c r="F11" t="s">
        <v>412</v>
      </c>
      <c r="G11" t="s">
        <v>414</v>
      </c>
      <c r="I11" t="b">
        <v>0</v>
      </c>
      <c r="J11" t="s">
        <v>415</v>
      </c>
      <c r="K11" t="s">
        <v>416</v>
      </c>
      <c r="L11" t="s">
        <v>417</v>
      </c>
      <c r="N11" t="s">
        <v>418</v>
      </c>
      <c r="O11" t="s">
        <v>378</v>
      </c>
      <c r="S11">
        <v>8005</v>
      </c>
      <c r="T11">
        <v>4009</v>
      </c>
      <c r="U11">
        <v>8002</v>
      </c>
      <c r="V11">
        <v>-4009</v>
      </c>
      <c r="W11" t="s">
        <v>298</v>
      </c>
      <c r="Y11" t="s">
        <v>419</v>
      </c>
      <c r="AA11" t="b">
        <v>0</v>
      </c>
      <c r="AC11" t="s">
        <v>300</v>
      </c>
      <c r="AD11" t="s">
        <v>330</v>
      </c>
      <c r="AE11" t="s">
        <v>420</v>
      </c>
      <c r="AF11" s="140">
        <v>43780.47142361111</v>
      </c>
      <c r="AG11" s="140">
        <v>43780.471215277779</v>
      </c>
      <c r="AH11" s="140">
        <v>43780.542291666665</v>
      </c>
      <c r="AI11" s="140">
        <v>43780.638888888891</v>
      </c>
      <c r="AJ11">
        <v>-60</v>
      </c>
      <c r="AK11" s="122">
        <v>43780.708333333336</v>
      </c>
      <c r="AL11">
        <v>-60</v>
      </c>
      <c r="AM11" s="122"/>
      <c r="AO11" s="122">
        <v>43780.75</v>
      </c>
      <c r="AP11">
        <v>-60</v>
      </c>
      <c r="AQ11" s="122">
        <v>43780.586111111108</v>
      </c>
      <c r="AR11">
        <v>-60</v>
      </c>
      <c r="AS11" s="122">
        <v>43780.593055555553</v>
      </c>
      <c r="AT11">
        <v>-60</v>
      </c>
      <c r="AU11" s="122">
        <v>43780.594050925924</v>
      </c>
      <c r="AV11" s="122"/>
      <c r="AW11" t="b">
        <v>0</v>
      </c>
      <c r="AX11" t="b">
        <v>1</v>
      </c>
      <c r="AZ11" t="b">
        <v>1</v>
      </c>
      <c r="BB11" s="122">
        <v>43780.75</v>
      </c>
      <c r="BC11">
        <v>-60</v>
      </c>
      <c r="BD11" t="b">
        <v>1</v>
      </c>
      <c r="BF11" t="b">
        <v>1</v>
      </c>
      <c r="BG11" s="122"/>
      <c r="BH11" t="b">
        <v>1</v>
      </c>
      <c r="BI11" t="b">
        <v>1</v>
      </c>
      <c r="BJ11">
        <v>5</v>
      </c>
      <c r="BL11">
        <v>420</v>
      </c>
      <c r="BM11">
        <v>1896</v>
      </c>
      <c r="BN11">
        <v>5434</v>
      </c>
      <c r="BO11">
        <v>1</v>
      </c>
      <c r="BP11">
        <v>4</v>
      </c>
      <c r="BQ11">
        <v>24</v>
      </c>
      <c r="BR11">
        <v>1</v>
      </c>
      <c r="BS11" t="b">
        <v>1</v>
      </c>
      <c r="CA11" s="122"/>
      <c r="CI11" t="s">
        <v>421</v>
      </c>
      <c r="CJ11" t="s">
        <v>380</v>
      </c>
      <c r="CK11" t="s">
        <v>422</v>
      </c>
      <c r="CL11" t="s">
        <v>423</v>
      </c>
      <c r="CM11" t="s">
        <v>305</v>
      </c>
      <c r="CN11" t="s">
        <v>306</v>
      </c>
      <c r="CO11" t="s">
        <v>424</v>
      </c>
      <c r="CP11" t="s">
        <v>425</v>
      </c>
      <c r="CQ11" t="s">
        <v>309</v>
      </c>
      <c r="CR11" t="s">
        <v>426</v>
      </c>
      <c r="CS11" t="s">
        <v>311</v>
      </c>
      <c r="CT11" t="s">
        <v>427</v>
      </c>
      <c r="CU11" t="s">
        <v>409</v>
      </c>
      <c r="CV11" s="122">
        <v>43780.597222222219</v>
      </c>
      <c r="CW11" s="122">
        <v>43780.666666666664</v>
      </c>
      <c r="CX11" s="122"/>
      <c r="CY11" s="122">
        <v>43780.708333333336</v>
      </c>
      <c r="CZ11" s="122">
        <v>43780.544444444444</v>
      </c>
      <c r="DA11" s="122">
        <v>43780.551388888889</v>
      </c>
      <c r="DB11" t="s">
        <v>314</v>
      </c>
      <c r="DC11" t="s">
        <v>428</v>
      </c>
      <c r="DD11" t="s">
        <v>429</v>
      </c>
      <c r="DE11" t="b">
        <v>1</v>
      </c>
      <c r="DF11" t="s">
        <v>430</v>
      </c>
      <c r="DG11" t="s">
        <v>351</v>
      </c>
      <c r="DI11" s="122"/>
      <c r="DJ11">
        <v>-27.415192000000001</v>
      </c>
      <c r="DK11">
        <v>153.07992609999999</v>
      </c>
      <c r="DL11" t="s">
        <v>431</v>
      </c>
      <c r="DM11" t="s">
        <v>386</v>
      </c>
      <c r="DN11">
        <v>1</v>
      </c>
      <c r="DO11">
        <v>0</v>
      </c>
    </row>
    <row r="12" spans="1:119" x14ac:dyDescent="0.3">
      <c r="A12" t="s">
        <v>432</v>
      </c>
      <c r="B12" t="s">
        <v>388</v>
      </c>
      <c r="C12" t="s">
        <v>433</v>
      </c>
      <c r="D12" t="s">
        <v>290</v>
      </c>
      <c r="E12" t="s">
        <v>434</v>
      </c>
      <c r="F12" t="s">
        <v>433</v>
      </c>
      <c r="G12" t="s">
        <v>435</v>
      </c>
      <c r="I12" t="b">
        <v>0</v>
      </c>
      <c r="J12" t="s">
        <v>436</v>
      </c>
      <c r="K12" t="s">
        <v>437</v>
      </c>
      <c r="L12" t="s">
        <v>438</v>
      </c>
      <c r="N12" t="s">
        <v>439</v>
      </c>
      <c r="O12" t="s">
        <v>403</v>
      </c>
      <c r="S12">
        <v>8003</v>
      </c>
      <c r="T12">
        <v>320</v>
      </c>
      <c r="U12">
        <v>8003</v>
      </c>
      <c r="V12">
        <v>8003</v>
      </c>
      <c r="W12" t="s">
        <v>298</v>
      </c>
      <c r="Y12" t="s">
        <v>440</v>
      </c>
      <c r="AA12" t="b">
        <v>0</v>
      </c>
      <c r="AC12" t="s">
        <v>300</v>
      </c>
      <c r="AD12" t="s">
        <v>441</v>
      </c>
      <c r="AF12" s="140">
        <v>43780.477430555555</v>
      </c>
      <c r="AG12" s="140">
        <v>43780.477303240739</v>
      </c>
      <c r="AH12" s="140">
        <v>43780.482453703706</v>
      </c>
      <c r="AI12" s="140">
        <v>43780.645833333336</v>
      </c>
      <c r="AJ12">
        <v>0</v>
      </c>
      <c r="AK12" s="122"/>
      <c r="AM12" s="122"/>
      <c r="AO12" s="122"/>
      <c r="AQ12" s="122"/>
      <c r="AS12" s="122"/>
      <c r="AU12" s="122">
        <v>43780.482974537037</v>
      </c>
      <c r="AV12" s="122"/>
      <c r="AW12" t="b">
        <v>0</v>
      </c>
      <c r="AX12" t="b">
        <v>1</v>
      </c>
      <c r="AZ12" t="b">
        <v>1</v>
      </c>
      <c r="BB12" s="122"/>
      <c r="BD12" t="b">
        <v>1</v>
      </c>
      <c r="BF12" t="b">
        <v>1</v>
      </c>
      <c r="BG12" s="122"/>
      <c r="BH12" t="b">
        <v>1</v>
      </c>
      <c r="BI12" t="b">
        <v>1</v>
      </c>
      <c r="BL12">
        <v>354</v>
      </c>
      <c r="BM12">
        <v>1460</v>
      </c>
      <c r="BN12">
        <v>4150</v>
      </c>
      <c r="BO12">
        <v>1</v>
      </c>
      <c r="BP12">
        <v>4</v>
      </c>
      <c r="BQ12">
        <v>2</v>
      </c>
      <c r="BR12">
        <v>1</v>
      </c>
      <c r="BS12" t="b">
        <v>1</v>
      </c>
      <c r="CA12" s="122"/>
      <c r="CJ12" t="s">
        <v>405</v>
      </c>
      <c r="CK12" t="s">
        <v>442</v>
      </c>
      <c r="CL12" t="s">
        <v>443</v>
      </c>
      <c r="CM12" t="s">
        <v>305</v>
      </c>
      <c r="CN12" t="s">
        <v>306</v>
      </c>
      <c r="CO12" t="s">
        <v>307</v>
      </c>
      <c r="CP12" t="s">
        <v>444</v>
      </c>
      <c r="CQ12" t="s">
        <v>309</v>
      </c>
      <c r="CR12" t="s">
        <v>445</v>
      </c>
      <c r="CS12" t="s">
        <v>311</v>
      </c>
      <c r="CT12" t="s">
        <v>446</v>
      </c>
      <c r="CU12" t="s">
        <v>447</v>
      </c>
      <c r="CV12" s="122">
        <v>43780.645833333336</v>
      </c>
      <c r="CW12" s="122"/>
      <c r="CX12" s="122"/>
      <c r="CY12" s="122"/>
      <c r="CZ12" s="122"/>
      <c r="DA12" s="122"/>
      <c r="DB12" t="s">
        <v>314</v>
      </c>
      <c r="DC12" t="s">
        <v>315</v>
      </c>
      <c r="DD12" t="s">
        <v>316</v>
      </c>
      <c r="DE12" t="b">
        <v>0</v>
      </c>
      <c r="DG12" t="s">
        <v>351</v>
      </c>
      <c r="DI12" s="122"/>
      <c r="DJ12">
        <v>-37.862530800000002</v>
      </c>
      <c r="DK12">
        <v>144.9055323</v>
      </c>
      <c r="DL12" t="s">
        <v>448</v>
      </c>
      <c r="DM12" t="s">
        <v>405</v>
      </c>
      <c r="DN12">
        <v>0</v>
      </c>
      <c r="DO12">
        <v>0</v>
      </c>
    </row>
    <row r="13" spans="1:119" x14ac:dyDescent="0.3">
      <c r="A13" t="s">
        <v>449</v>
      </c>
      <c r="B13" t="s">
        <v>288</v>
      </c>
      <c r="C13" t="s">
        <v>450</v>
      </c>
      <c r="D13" t="s">
        <v>290</v>
      </c>
      <c r="E13" t="s">
        <v>451</v>
      </c>
      <c r="F13" t="s">
        <v>450</v>
      </c>
      <c r="G13" t="s">
        <v>452</v>
      </c>
      <c r="I13" t="b">
        <v>0</v>
      </c>
      <c r="J13" t="s">
        <v>453</v>
      </c>
      <c r="K13" t="s">
        <v>454</v>
      </c>
      <c r="L13" t="s">
        <v>455</v>
      </c>
      <c r="N13" t="s">
        <v>456</v>
      </c>
      <c r="O13" t="s">
        <v>297</v>
      </c>
      <c r="S13">
        <v>8006</v>
      </c>
      <c r="T13">
        <v>320</v>
      </c>
      <c r="U13">
        <v>8006</v>
      </c>
      <c r="V13">
        <v>8006</v>
      </c>
      <c r="W13" t="s">
        <v>298</v>
      </c>
      <c r="Y13" t="s">
        <v>457</v>
      </c>
      <c r="AA13" t="b">
        <v>0</v>
      </c>
      <c r="AC13" t="s">
        <v>300</v>
      </c>
      <c r="AD13" t="s">
        <v>441</v>
      </c>
      <c r="AF13" s="140">
        <v>43780.47859953704</v>
      </c>
      <c r="AG13" s="140">
        <v>43780.477303240739</v>
      </c>
      <c r="AH13" s="140">
        <v>43780.487071759257</v>
      </c>
      <c r="AI13" s="140">
        <v>43780.645833333336</v>
      </c>
      <c r="AJ13">
        <v>0</v>
      </c>
      <c r="AK13" s="122"/>
      <c r="AM13" s="122"/>
      <c r="AO13" s="122"/>
      <c r="AQ13" s="122"/>
      <c r="AS13" s="122"/>
      <c r="AU13" s="122">
        <v>43780.684050925927</v>
      </c>
      <c r="AV13" s="122"/>
      <c r="AW13" t="b">
        <v>0</v>
      </c>
      <c r="AX13" t="b">
        <v>1</v>
      </c>
      <c r="AZ13" t="b">
        <v>1</v>
      </c>
      <c r="BB13" s="122"/>
      <c r="BD13" t="b">
        <v>1</v>
      </c>
      <c r="BF13" t="b">
        <v>1</v>
      </c>
      <c r="BG13" s="122"/>
      <c r="BH13" t="b">
        <v>1</v>
      </c>
      <c r="BI13" t="b">
        <v>1</v>
      </c>
      <c r="BL13">
        <v>419</v>
      </c>
      <c r="BM13">
        <v>1250</v>
      </c>
      <c r="BN13">
        <v>4150</v>
      </c>
      <c r="BO13">
        <v>1</v>
      </c>
      <c r="BP13">
        <v>4</v>
      </c>
      <c r="BQ13">
        <v>2</v>
      </c>
      <c r="BR13">
        <v>1</v>
      </c>
      <c r="BS13" t="b">
        <v>1</v>
      </c>
      <c r="CA13" s="122"/>
      <c r="CJ13" t="s">
        <v>302</v>
      </c>
      <c r="CK13" t="s">
        <v>303</v>
      </c>
      <c r="CL13" t="s">
        <v>443</v>
      </c>
      <c r="CM13" t="s">
        <v>305</v>
      </c>
      <c r="CN13" t="s">
        <v>306</v>
      </c>
      <c r="CO13" t="s">
        <v>307</v>
      </c>
      <c r="CP13" t="s">
        <v>458</v>
      </c>
      <c r="CQ13" t="s">
        <v>309</v>
      </c>
      <c r="CR13" t="s">
        <v>459</v>
      </c>
      <c r="CS13" t="s">
        <v>311</v>
      </c>
      <c r="CT13" t="s">
        <v>446</v>
      </c>
      <c r="CU13" t="s">
        <v>447</v>
      </c>
      <c r="CV13" s="122">
        <v>43780.645833333336</v>
      </c>
      <c r="CW13" s="122"/>
      <c r="CX13" s="122"/>
      <c r="CY13" s="122"/>
      <c r="CZ13" s="122"/>
      <c r="DA13" s="122"/>
      <c r="DB13" t="s">
        <v>314</v>
      </c>
      <c r="DC13" t="s">
        <v>315</v>
      </c>
      <c r="DD13" t="s">
        <v>316</v>
      </c>
      <c r="DE13" t="b">
        <v>0</v>
      </c>
      <c r="DG13" t="s">
        <v>351</v>
      </c>
      <c r="DI13" s="122"/>
      <c r="DJ13">
        <v>-37.861434199999998</v>
      </c>
      <c r="DK13">
        <v>144.98496040000001</v>
      </c>
      <c r="DL13" t="s">
        <v>367</v>
      </c>
      <c r="DM13" t="s">
        <v>318</v>
      </c>
      <c r="DN13">
        <v>0</v>
      </c>
      <c r="DO13">
        <v>0</v>
      </c>
    </row>
    <row r="14" spans="1:119" x14ac:dyDescent="0.3">
      <c r="A14" t="s">
        <v>460</v>
      </c>
      <c r="B14" t="s">
        <v>288</v>
      </c>
      <c r="C14" t="s">
        <v>461</v>
      </c>
      <c r="D14" t="s">
        <v>290</v>
      </c>
      <c r="E14" t="s">
        <v>462</v>
      </c>
      <c r="F14" t="s">
        <v>461</v>
      </c>
      <c r="G14" t="s">
        <v>463</v>
      </c>
      <c r="I14" t="b">
        <v>0</v>
      </c>
      <c r="J14" t="s">
        <v>464</v>
      </c>
      <c r="K14" t="s">
        <v>465</v>
      </c>
      <c r="L14" t="s">
        <v>466</v>
      </c>
      <c r="N14" t="s">
        <v>467</v>
      </c>
      <c r="O14" t="s">
        <v>297</v>
      </c>
      <c r="S14">
        <v>8007</v>
      </c>
      <c r="T14">
        <v>4007</v>
      </c>
      <c r="U14">
        <v>8007</v>
      </c>
      <c r="V14">
        <v>-4007</v>
      </c>
      <c r="W14" t="s">
        <v>298</v>
      </c>
      <c r="Y14" t="s">
        <v>468</v>
      </c>
      <c r="AA14" t="b">
        <v>0</v>
      </c>
      <c r="AC14" t="s">
        <v>300</v>
      </c>
      <c r="AD14" t="s">
        <v>330</v>
      </c>
      <c r="AF14" s="140">
        <v>43780.486342592594</v>
      </c>
      <c r="AG14" s="140">
        <v>43780.486168981479</v>
      </c>
      <c r="AH14" s="140">
        <v>43780.489733796298</v>
      </c>
      <c r="AI14" s="140">
        <v>43780.652777777781</v>
      </c>
      <c r="AJ14">
        <v>-60</v>
      </c>
      <c r="AK14" s="122">
        <v>43780.65625</v>
      </c>
      <c r="AL14">
        <v>-60</v>
      </c>
      <c r="AM14" s="122"/>
      <c r="AO14" s="122">
        <v>43780.65625</v>
      </c>
      <c r="AP14">
        <v>-60</v>
      </c>
      <c r="AQ14" s="122">
        <v>43780.579861111109</v>
      </c>
      <c r="AR14">
        <v>-60</v>
      </c>
      <c r="AS14" s="122">
        <v>43780.590277777781</v>
      </c>
      <c r="AT14">
        <v>-60</v>
      </c>
      <c r="AU14" s="122">
        <v>43780.590914351851</v>
      </c>
      <c r="AV14" s="122"/>
      <c r="AW14" t="b">
        <v>0</v>
      </c>
      <c r="AX14" t="b">
        <v>1</v>
      </c>
      <c r="AZ14" t="b">
        <v>1</v>
      </c>
      <c r="BB14" s="122"/>
      <c r="BD14" t="b">
        <v>1</v>
      </c>
      <c r="BF14" t="b">
        <v>1</v>
      </c>
      <c r="BG14" s="122"/>
      <c r="BH14" t="b">
        <v>1</v>
      </c>
      <c r="BI14" t="b">
        <v>1</v>
      </c>
      <c r="BJ14">
        <v>1</v>
      </c>
      <c r="BL14">
        <v>419</v>
      </c>
      <c r="BM14">
        <v>1555</v>
      </c>
      <c r="BN14">
        <v>4066</v>
      </c>
      <c r="BO14">
        <v>1</v>
      </c>
      <c r="BP14">
        <v>4</v>
      </c>
      <c r="BQ14">
        <v>24</v>
      </c>
      <c r="BR14">
        <v>1</v>
      </c>
      <c r="BS14" t="b">
        <v>1</v>
      </c>
      <c r="CA14" s="122"/>
      <c r="CI14" t="s">
        <v>469</v>
      </c>
      <c r="CJ14" t="s">
        <v>302</v>
      </c>
      <c r="CK14" t="s">
        <v>470</v>
      </c>
      <c r="CL14" t="s">
        <v>471</v>
      </c>
      <c r="CM14" t="s">
        <v>305</v>
      </c>
      <c r="CN14" t="s">
        <v>306</v>
      </c>
      <c r="CO14" t="s">
        <v>424</v>
      </c>
      <c r="CP14" t="s">
        <v>472</v>
      </c>
      <c r="CQ14" t="s">
        <v>309</v>
      </c>
      <c r="CR14" t="s">
        <v>473</v>
      </c>
      <c r="CS14" t="s">
        <v>311</v>
      </c>
      <c r="CT14" t="s">
        <v>474</v>
      </c>
      <c r="CU14" t="s">
        <v>475</v>
      </c>
      <c r="CV14" s="122">
        <v>43780.611111111109</v>
      </c>
      <c r="CW14" s="122">
        <v>43780.614583333336</v>
      </c>
      <c r="CX14" s="122"/>
      <c r="CY14" s="122">
        <v>43780.614583333336</v>
      </c>
      <c r="CZ14" s="122">
        <v>43780.538194444445</v>
      </c>
      <c r="DA14" s="122">
        <v>43780.548611111109</v>
      </c>
      <c r="DB14" t="s">
        <v>314</v>
      </c>
      <c r="DC14" t="s">
        <v>476</v>
      </c>
      <c r="DD14" t="s">
        <v>477</v>
      </c>
      <c r="DE14" t="b">
        <v>1</v>
      </c>
      <c r="DF14" t="s">
        <v>478</v>
      </c>
      <c r="DG14" t="s">
        <v>351</v>
      </c>
      <c r="DI14" s="122"/>
      <c r="DJ14">
        <v>-27.4700673</v>
      </c>
      <c r="DK14">
        <v>153.02662960000001</v>
      </c>
      <c r="DL14" t="s">
        <v>336</v>
      </c>
      <c r="DM14" t="s">
        <v>318</v>
      </c>
      <c r="DN14">
        <v>1</v>
      </c>
      <c r="DO14">
        <v>0</v>
      </c>
    </row>
    <row r="15" spans="1:119" x14ac:dyDescent="0.3">
      <c r="A15" t="s">
        <v>479</v>
      </c>
      <c r="B15" t="s">
        <v>288</v>
      </c>
      <c r="C15" t="s">
        <v>353</v>
      </c>
      <c r="D15" t="s">
        <v>290</v>
      </c>
      <c r="E15" t="s">
        <v>354</v>
      </c>
      <c r="F15" t="s">
        <v>353</v>
      </c>
      <c r="G15" t="s">
        <v>340</v>
      </c>
      <c r="I15" t="b">
        <v>0</v>
      </c>
      <c r="J15" t="s">
        <v>355</v>
      </c>
      <c r="K15" t="s">
        <v>356</v>
      </c>
      <c r="L15" t="s">
        <v>357</v>
      </c>
      <c r="N15" t="s">
        <v>358</v>
      </c>
      <c r="O15" t="s">
        <v>359</v>
      </c>
      <c r="S15">
        <v>8002</v>
      </c>
      <c r="T15">
        <v>320</v>
      </c>
      <c r="U15">
        <v>8002</v>
      </c>
      <c r="V15">
        <v>8002</v>
      </c>
      <c r="W15" t="s">
        <v>360</v>
      </c>
      <c r="Y15" t="s">
        <v>361</v>
      </c>
      <c r="AA15" t="b">
        <v>0</v>
      </c>
      <c r="AC15" t="s">
        <v>300</v>
      </c>
      <c r="AD15" t="s">
        <v>301</v>
      </c>
      <c r="AF15" s="140">
        <v>43780.49590277778</v>
      </c>
      <c r="AG15" s="140">
        <v>43780.487175925926</v>
      </c>
      <c r="AH15" s="140">
        <v>43780.495983796296</v>
      </c>
      <c r="AI15" s="140">
        <v>43780.65625</v>
      </c>
      <c r="AJ15">
        <v>0</v>
      </c>
      <c r="AK15" s="122"/>
      <c r="AM15" s="122"/>
      <c r="AO15" s="122"/>
      <c r="AQ15" s="122"/>
      <c r="AS15" s="122"/>
      <c r="AU15" s="122">
        <v>43780.496296296296</v>
      </c>
      <c r="AV15" s="122"/>
      <c r="AW15" t="b">
        <v>0</v>
      </c>
      <c r="AX15" t="b">
        <v>1</v>
      </c>
      <c r="AZ15" t="b">
        <v>1</v>
      </c>
      <c r="BB15" s="122"/>
      <c r="BD15" t="b">
        <v>1</v>
      </c>
      <c r="BF15" t="b">
        <v>1</v>
      </c>
      <c r="BG15" s="122"/>
      <c r="BH15" t="b">
        <v>1</v>
      </c>
      <c r="BI15" t="b">
        <v>1</v>
      </c>
      <c r="BL15">
        <v>212</v>
      </c>
      <c r="BM15">
        <v>1900</v>
      </c>
      <c r="BN15">
        <v>5454</v>
      </c>
      <c r="BO15">
        <v>1</v>
      </c>
      <c r="BP15">
        <v>4</v>
      </c>
      <c r="BQ15">
        <v>2</v>
      </c>
      <c r="BR15">
        <v>1</v>
      </c>
      <c r="BS15" t="b">
        <v>1</v>
      </c>
      <c r="CA15" s="122"/>
      <c r="CJ15" t="s">
        <v>362</v>
      </c>
      <c r="CK15" t="s">
        <v>363</v>
      </c>
      <c r="CL15" t="s">
        <v>363</v>
      </c>
      <c r="CM15" t="s">
        <v>305</v>
      </c>
      <c r="CN15" t="s">
        <v>306</v>
      </c>
      <c r="CO15" t="s">
        <v>307</v>
      </c>
      <c r="CP15" t="s">
        <v>364</v>
      </c>
      <c r="CR15" t="s">
        <v>365</v>
      </c>
      <c r="CS15" t="s">
        <v>311</v>
      </c>
      <c r="CT15" t="s">
        <v>480</v>
      </c>
      <c r="CU15" t="s">
        <v>481</v>
      </c>
      <c r="CV15" s="122">
        <v>43780.65625</v>
      </c>
      <c r="CW15" s="122"/>
      <c r="CX15" s="122"/>
      <c r="CY15" s="122"/>
      <c r="CZ15" s="122"/>
      <c r="DA15" s="122"/>
      <c r="DB15" t="s">
        <v>314</v>
      </c>
      <c r="DC15" t="s">
        <v>315</v>
      </c>
      <c r="DD15" t="s">
        <v>316</v>
      </c>
      <c r="DE15" t="b">
        <v>0</v>
      </c>
      <c r="DG15" t="s">
        <v>351</v>
      </c>
      <c r="DI15" s="122"/>
      <c r="DJ15">
        <v>-33.703378299999997</v>
      </c>
      <c r="DK15">
        <v>151.2086505</v>
      </c>
      <c r="DL15" t="s">
        <v>367</v>
      </c>
      <c r="DM15" t="s">
        <v>368</v>
      </c>
      <c r="DN15">
        <v>0</v>
      </c>
      <c r="DO15">
        <v>0</v>
      </c>
    </row>
    <row r="16" spans="1:119" x14ac:dyDescent="0.3">
      <c r="A16" t="s">
        <v>482</v>
      </c>
      <c r="B16" t="s">
        <v>288</v>
      </c>
      <c r="C16" t="s">
        <v>483</v>
      </c>
      <c r="D16" t="s">
        <v>290</v>
      </c>
      <c r="E16" t="s">
        <v>484</v>
      </c>
      <c r="F16" t="s">
        <v>483</v>
      </c>
      <c r="G16" t="s">
        <v>340</v>
      </c>
      <c r="I16" t="b">
        <v>0</v>
      </c>
      <c r="J16" t="s">
        <v>485</v>
      </c>
      <c r="K16" t="s">
        <v>486</v>
      </c>
      <c r="L16" t="s">
        <v>487</v>
      </c>
      <c r="N16" t="s">
        <v>488</v>
      </c>
      <c r="O16" t="s">
        <v>489</v>
      </c>
      <c r="S16">
        <v>8008</v>
      </c>
      <c r="T16">
        <v>320</v>
      </c>
      <c r="U16">
        <v>8008</v>
      </c>
      <c r="V16">
        <v>8008</v>
      </c>
      <c r="W16" t="s">
        <v>298</v>
      </c>
      <c r="Y16" t="s">
        <v>490</v>
      </c>
      <c r="AA16" t="b">
        <v>0</v>
      </c>
      <c r="AC16" t="s">
        <v>300</v>
      </c>
      <c r="AD16" t="s">
        <v>301</v>
      </c>
      <c r="AF16" s="140">
        <v>43780.492048611108</v>
      </c>
      <c r="AG16" s="140">
        <v>43780.488912037035</v>
      </c>
      <c r="AH16" s="140">
        <v>43780.50409722222</v>
      </c>
      <c r="AI16" s="140">
        <v>43783.489583333336</v>
      </c>
      <c r="AJ16">
        <v>0</v>
      </c>
      <c r="AK16" s="122"/>
      <c r="AM16" s="122"/>
      <c r="AO16" s="122"/>
      <c r="AQ16" s="122"/>
      <c r="AS16" s="122"/>
      <c r="AU16" s="122">
        <v>43780.504664351851</v>
      </c>
      <c r="AV16" s="122"/>
      <c r="AW16" t="b">
        <v>0</v>
      </c>
      <c r="AX16" t="b">
        <v>1</v>
      </c>
      <c r="AZ16" t="b">
        <v>1</v>
      </c>
      <c r="BB16" s="122"/>
      <c r="BD16" t="b">
        <v>1</v>
      </c>
      <c r="BF16" t="b">
        <v>1</v>
      </c>
      <c r="BG16" s="122"/>
      <c r="BH16" t="b">
        <v>1</v>
      </c>
      <c r="BI16" t="b">
        <v>1</v>
      </c>
      <c r="BL16">
        <v>353</v>
      </c>
      <c r="BM16">
        <v>1455</v>
      </c>
      <c r="BN16">
        <v>4128</v>
      </c>
      <c r="BO16">
        <v>1</v>
      </c>
      <c r="BP16">
        <v>4</v>
      </c>
      <c r="BQ16">
        <v>2</v>
      </c>
      <c r="BR16">
        <v>4</v>
      </c>
      <c r="BS16" t="b">
        <v>1</v>
      </c>
      <c r="CA16" s="122"/>
      <c r="CJ16" t="s">
        <v>491</v>
      </c>
      <c r="CK16" t="s">
        <v>492</v>
      </c>
      <c r="CL16" t="s">
        <v>493</v>
      </c>
      <c r="CM16" t="s">
        <v>305</v>
      </c>
      <c r="CN16" t="s">
        <v>306</v>
      </c>
      <c r="CO16" t="s">
        <v>307</v>
      </c>
      <c r="CP16" t="s">
        <v>494</v>
      </c>
      <c r="CQ16" t="s">
        <v>309</v>
      </c>
      <c r="CR16" t="s">
        <v>495</v>
      </c>
      <c r="CS16" t="s">
        <v>311</v>
      </c>
      <c r="CT16" t="s">
        <v>496</v>
      </c>
      <c r="CU16" t="s">
        <v>497</v>
      </c>
      <c r="CV16" s="122">
        <v>43783.489583333336</v>
      </c>
      <c r="CW16" s="122"/>
      <c r="CX16" s="122"/>
      <c r="CY16" s="122"/>
      <c r="CZ16" s="122"/>
      <c r="DA16" s="122"/>
      <c r="DB16" t="s">
        <v>314</v>
      </c>
      <c r="DC16" t="s">
        <v>315</v>
      </c>
      <c r="DD16" t="s">
        <v>316</v>
      </c>
      <c r="DE16" t="b">
        <v>0</v>
      </c>
      <c r="DG16" t="s">
        <v>498</v>
      </c>
      <c r="DI16" s="122"/>
      <c r="DJ16">
        <v>-32.645546299999999</v>
      </c>
      <c r="DK16">
        <v>152.1438521</v>
      </c>
      <c r="DL16" t="s">
        <v>499</v>
      </c>
      <c r="DM16" t="s">
        <v>491</v>
      </c>
      <c r="DN16">
        <v>0</v>
      </c>
      <c r="DO16">
        <v>0</v>
      </c>
    </row>
    <row r="17" spans="1:119" x14ac:dyDescent="0.3">
      <c r="A17" t="s">
        <v>500</v>
      </c>
      <c r="B17" t="s">
        <v>288</v>
      </c>
      <c r="C17" t="s">
        <v>501</v>
      </c>
      <c r="D17" t="s">
        <v>290</v>
      </c>
      <c r="E17" t="s">
        <v>502</v>
      </c>
      <c r="F17" t="s">
        <v>501</v>
      </c>
      <c r="G17" t="s">
        <v>435</v>
      </c>
      <c r="I17" t="b">
        <v>0</v>
      </c>
      <c r="J17" t="s">
        <v>503</v>
      </c>
      <c r="K17" t="s">
        <v>326</v>
      </c>
      <c r="L17" t="s">
        <v>504</v>
      </c>
      <c r="N17" t="s">
        <v>505</v>
      </c>
      <c r="O17" t="s">
        <v>297</v>
      </c>
      <c r="S17">
        <v>8007</v>
      </c>
      <c r="T17">
        <v>320</v>
      </c>
      <c r="U17">
        <v>8007</v>
      </c>
      <c r="V17">
        <v>8007</v>
      </c>
      <c r="W17" t="s">
        <v>298</v>
      </c>
      <c r="Y17" t="s">
        <v>506</v>
      </c>
      <c r="AA17" t="b">
        <v>0</v>
      </c>
      <c r="AC17" t="s">
        <v>300</v>
      </c>
      <c r="AD17" t="s">
        <v>330</v>
      </c>
      <c r="AF17" s="140">
        <v>43780.516840277778</v>
      </c>
      <c r="AG17" s="140">
        <v>43780.492465277777</v>
      </c>
      <c r="AH17" s="140">
        <v>43780.524675925924</v>
      </c>
      <c r="AI17" s="140">
        <v>43781.493055555555</v>
      </c>
      <c r="AJ17">
        <v>-60</v>
      </c>
      <c r="AK17" s="122"/>
      <c r="AM17" s="122"/>
      <c r="AO17" s="122"/>
      <c r="AQ17" s="122"/>
      <c r="AS17" s="122"/>
      <c r="AU17" s="122">
        <v>43780.525104166663</v>
      </c>
      <c r="AV17" s="122"/>
      <c r="AW17" t="b">
        <v>0</v>
      </c>
      <c r="AX17" t="b">
        <v>1</v>
      </c>
      <c r="AZ17" t="b">
        <v>1</v>
      </c>
      <c r="BB17" s="122"/>
      <c r="BD17" t="b">
        <v>1</v>
      </c>
      <c r="BF17" t="b">
        <v>1</v>
      </c>
      <c r="BG17" s="122"/>
      <c r="BH17" t="b">
        <v>1</v>
      </c>
      <c r="BI17" t="b">
        <v>1</v>
      </c>
      <c r="BL17">
        <v>419</v>
      </c>
      <c r="BM17">
        <v>1250</v>
      </c>
      <c r="BN17">
        <v>3703</v>
      </c>
      <c r="BO17">
        <v>1</v>
      </c>
      <c r="BP17">
        <v>4</v>
      </c>
      <c r="BQ17">
        <v>2</v>
      </c>
      <c r="BR17">
        <v>3</v>
      </c>
      <c r="BS17" t="b">
        <v>1</v>
      </c>
      <c r="CA17" s="122"/>
      <c r="CJ17" t="s">
        <v>302</v>
      </c>
      <c r="CK17" t="s">
        <v>303</v>
      </c>
      <c r="CL17" t="s">
        <v>507</v>
      </c>
      <c r="CM17" t="s">
        <v>305</v>
      </c>
      <c r="CN17" t="s">
        <v>306</v>
      </c>
      <c r="CO17" t="s">
        <v>307</v>
      </c>
      <c r="CP17" t="s">
        <v>508</v>
      </c>
      <c r="CQ17" t="s">
        <v>309</v>
      </c>
      <c r="CR17" t="s">
        <v>333</v>
      </c>
      <c r="CS17" t="s">
        <v>311</v>
      </c>
      <c r="CT17" t="s">
        <v>509</v>
      </c>
      <c r="CU17" t="s">
        <v>510</v>
      </c>
      <c r="CV17" s="122">
        <v>43781.451388888891</v>
      </c>
      <c r="CW17" s="122"/>
      <c r="CX17" s="122"/>
      <c r="CY17" s="122"/>
      <c r="CZ17" s="122"/>
      <c r="DA17" s="122"/>
      <c r="DB17" t="s">
        <v>314</v>
      </c>
      <c r="DC17" t="s">
        <v>315</v>
      </c>
      <c r="DD17" t="s">
        <v>316</v>
      </c>
      <c r="DE17" t="b">
        <v>0</v>
      </c>
      <c r="DG17" t="s">
        <v>317</v>
      </c>
      <c r="DI17" s="122"/>
      <c r="DJ17">
        <v>-26.798999999999999</v>
      </c>
      <c r="DK17">
        <v>153.13300000000001</v>
      </c>
      <c r="DL17" t="s">
        <v>367</v>
      </c>
      <c r="DM17" t="s">
        <v>318</v>
      </c>
      <c r="DN17">
        <v>0</v>
      </c>
      <c r="DO17">
        <v>0</v>
      </c>
    </row>
    <row r="18" spans="1:119" x14ac:dyDescent="0.3">
      <c r="A18" t="s">
        <v>511</v>
      </c>
      <c r="B18" t="s">
        <v>288</v>
      </c>
      <c r="C18" t="s">
        <v>512</v>
      </c>
      <c r="D18" t="s">
        <v>290</v>
      </c>
      <c r="E18" t="s">
        <v>413</v>
      </c>
      <c r="F18" t="s">
        <v>512</v>
      </c>
      <c r="G18" t="s">
        <v>414</v>
      </c>
      <c r="I18" t="b">
        <v>0</v>
      </c>
      <c r="J18" t="s">
        <v>415</v>
      </c>
      <c r="K18" t="s">
        <v>416</v>
      </c>
      <c r="L18" t="s">
        <v>417</v>
      </c>
      <c r="N18" t="s">
        <v>418</v>
      </c>
      <c r="O18" t="s">
        <v>297</v>
      </c>
      <c r="S18">
        <v>8002</v>
      </c>
      <c r="T18">
        <v>320</v>
      </c>
      <c r="U18">
        <v>8002</v>
      </c>
      <c r="V18">
        <v>8002</v>
      </c>
      <c r="W18" t="s">
        <v>513</v>
      </c>
      <c r="Y18" t="s">
        <v>514</v>
      </c>
      <c r="AA18" t="b">
        <v>0</v>
      </c>
      <c r="AC18" t="s">
        <v>300</v>
      </c>
      <c r="AD18" t="s">
        <v>330</v>
      </c>
      <c r="AF18" s="140">
        <v>43780.534143518518</v>
      </c>
      <c r="AG18" s="140">
        <v>43780.497777777775</v>
      </c>
      <c r="AH18" s="140">
        <v>43780.70385416667</v>
      </c>
      <c r="AI18" s="140">
        <v>43780.666666666664</v>
      </c>
      <c r="AJ18">
        <v>-60</v>
      </c>
      <c r="AK18" s="122"/>
      <c r="AM18" s="122"/>
      <c r="AO18" s="122"/>
      <c r="AQ18" s="122"/>
      <c r="AS18" s="122"/>
      <c r="AU18" s="122">
        <v>43780.704305555555</v>
      </c>
      <c r="AV18" s="122"/>
      <c r="AW18" t="b">
        <v>0</v>
      </c>
      <c r="AX18" t="b">
        <v>1</v>
      </c>
      <c r="AZ18" t="b">
        <v>1</v>
      </c>
      <c r="BB18" s="122"/>
      <c r="BD18" t="b">
        <v>1</v>
      </c>
      <c r="BF18" t="b">
        <v>1</v>
      </c>
      <c r="BG18" s="122"/>
      <c r="BH18" t="b">
        <v>1</v>
      </c>
      <c r="BI18" t="b">
        <v>1</v>
      </c>
      <c r="BL18">
        <v>419</v>
      </c>
      <c r="BM18">
        <v>1250</v>
      </c>
      <c r="BN18">
        <v>4050</v>
      </c>
      <c r="BO18">
        <v>3</v>
      </c>
      <c r="BP18">
        <v>4</v>
      </c>
      <c r="BQ18">
        <v>2</v>
      </c>
      <c r="BR18">
        <v>1</v>
      </c>
      <c r="BS18" t="b">
        <v>0</v>
      </c>
      <c r="CA18" s="122"/>
      <c r="CH18">
        <v>15</v>
      </c>
      <c r="CJ18" t="s">
        <v>302</v>
      </c>
      <c r="CK18" t="s">
        <v>303</v>
      </c>
      <c r="CL18" t="s">
        <v>346</v>
      </c>
      <c r="CM18" t="s">
        <v>320</v>
      </c>
      <c r="CN18" t="s">
        <v>306</v>
      </c>
      <c r="CO18" t="s">
        <v>307</v>
      </c>
      <c r="CP18" t="s">
        <v>425</v>
      </c>
      <c r="CQ18" t="s">
        <v>309</v>
      </c>
      <c r="CR18" t="s">
        <v>426</v>
      </c>
      <c r="CS18" t="s">
        <v>311</v>
      </c>
      <c r="CT18" t="s">
        <v>515</v>
      </c>
      <c r="CU18" t="s">
        <v>516</v>
      </c>
      <c r="CV18" s="122">
        <v>43780.625</v>
      </c>
      <c r="CW18" s="122"/>
      <c r="CX18" s="122"/>
      <c r="CY18" s="122"/>
      <c r="CZ18" s="122"/>
      <c r="DA18" s="122"/>
      <c r="DB18" t="s">
        <v>314</v>
      </c>
      <c r="DC18" t="s">
        <v>315</v>
      </c>
      <c r="DD18" t="s">
        <v>316</v>
      </c>
      <c r="DE18" t="b">
        <v>0</v>
      </c>
      <c r="DG18" t="s">
        <v>351</v>
      </c>
      <c r="DI18" s="122"/>
      <c r="DJ18">
        <v>-27.415192000000001</v>
      </c>
      <c r="DK18">
        <v>153.07992609999999</v>
      </c>
      <c r="DL18" t="s">
        <v>336</v>
      </c>
      <c r="DM18" t="s">
        <v>318</v>
      </c>
      <c r="DN18">
        <v>0</v>
      </c>
      <c r="DO18">
        <v>0</v>
      </c>
    </row>
    <row r="19" spans="1:119" x14ac:dyDescent="0.3">
      <c r="A19" t="s">
        <v>517</v>
      </c>
      <c r="B19" t="s">
        <v>288</v>
      </c>
      <c r="C19" t="s">
        <v>518</v>
      </c>
      <c r="D19" t="s">
        <v>290</v>
      </c>
      <c r="E19" t="s">
        <v>519</v>
      </c>
      <c r="F19" t="s">
        <v>518</v>
      </c>
      <c r="G19" t="s">
        <v>435</v>
      </c>
      <c r="I19" t="b">
        <v>0</v>
      </c>
      <c r="J19" t="s">
        <v>520</v>
      </c>
      <c r="K19" t="s">
        <v>521</v>
      </c>
      <c r="L19" t="s">
        <v>522</v>
      </c>
      <c r="N19" t="s">
        <v>523</v>
      </c>
      <c r="O19" t="s">
        <v>378</v>
      </c>
      <c r="S19">
        <v>8001</v>
      </c>
      <c r="T19">
        <v>320</v>
      </c>
      <c r="U19">
        <v>8001</v>
      </c>
      <c r="V19">
        <v>8001</v>
      </c>
      <c r="W19" t="s">
        <v>298</v>
      </c>
      <c r="Y19" t="s">
        <v>524</v>
      </c>
      <c r="AA19" t="b">
        <v>0</v>
      </c>
      <c r="AC19" t="s">
        <v>300</v>
      </c>
      <c r="AD19" t="s">
        <v>301</v>
      </c>
      <c r="AG19" s="140">
        <v>43780.500648148147</v>
      </c>
      <c r="AH19" s="140">
        <v>43780.504328703704</v>
      </c>
      <c r="AI19" s="140">
        <v>43780.666666666664</v>
      </c>
      <c r="AJ19">
        <v>0</v>
      </c>
      <c r="AK19" s="122"/>
      <c r="AM19" s="122"/>
      <c r="AO19" s="122"/>
      <c r="AQ19" s="122"/>
      <c r="AS19" s="122"/>
      <c r="AU19" s="122">
        <v>43780.509884259256</v>
      </c>
      <c r="AV19" s="122"/>
      <c r="AW19" t="b">
        <v>0</v>
      </c>
      <c r="AX19" t="b">
        <v>1</v>
      </c>
      <c r="AZ19" t="b">
        <v>1</v>
      </c>
      <c r="BB19" s="122"/>
      <c r="BD19" t="b">
        <v>1</v>
      </c>
      <c r="BF19" t="b">
        <v>1</v>
      </c>
      <c r="BG19" s="122"/>
      <c r="BH19" t="b">
        <v>1</v>
      </c>
      <c r="BI19" t="b">
        <v>1</v>
      </c>
      <c r="BL19">
        <v>420</v>
      </c>
      <c r="BM19">
        <v>1250</v>
      </c>
      <c r="BN19">
        <v>3703</v>
      </c>
      <c r="BO19">
        <v>1</v>
      </c>
      <c r="BP19">
        <v>4</v>
      </c>
      <c r="BQ19">
        <v>2</v>
      </c>
      <c r="BR19">
        <v>1</v>
      </c>
      <c r="BS19" t="b">
        <v>1</v>
      </c>
      <c r="CA19" s="122"/>
      <c r="CJ19" t="s">
        <v>380</v>
      </c>
      <c r="CK19" t="s">
        <v>303</v>
      </c>
      <c r="CL19" t="s">
        <v>507</v>
      </c>
      <c r="CM19" t="s">
        <v>305</v>
      </c>
      <c r="CN19" t="s">
        <v>306</v>
      </c>
      <c r="CO19" t="s">
        <v>307</v>
      </c>
      <c r="CP19" t="s">
        <v>525</v>
      </c>
      <c r="CQ19" t="s">
        <v>309</v>
      </c>
      <c r="CR19" t="s">
        <v>526</v>
      </c>
      <c r="CS19" t="s">
        <v>311</v>
      </c>
      <c r="CT19" t="s">
        <v>527</v>
      </c>
      <c r="CU19" t="s">
        <v>516</v>
      </c>
      <c r="CV19" s="122">
        <v>43780.666666666664</v>
      </c>
      <c r="CW19" s="122"/>
      <c r="CX19" s="122"/>
      <c r="CY19" s="122"/>
      <c r="CZ19" s="122"/>
      <c r="DA19" s="122"/>
      <c r="DB19" t="s">
        <v>314</v>
      </c>
      <c r="DC19" t="s">
        <v>315</v>
      </c>
      <c r="DD19" t="s">
        <v>316</v>
      </c>
      <c r="DE19" t="b">
        <v>0</v>
      </c>
      <c r="DG19" t="s">
        <v>351</v>
      </c>
      <c r="DI19" s="122"/>
      <c r="DJ19">
        <v>-33.9852457</v>
      </c>
      <c r="DK19">
        <v>151.13632920000001</v>
      </c>
      <c r="DL19" t="s">
        <v>528</v>
      </c>
      <c r="DM19" t="s">
        <v>386</v>
      </c>
      <c r="DN19">
        <v>0</v>
      </c>
      <c r="DO19">
        <v>0</v>
      </c>
    </row>
    <row r="20" spans="1:119" x14ac:dyDescent="0.3">
      <c r="A20" t="s">
        <v>529</v>
      </c>
      <c r="B20" t="s">
        <v>288</v>
      </c>
      <c r="C20" t="s">
        <v>412</v>
      </c>
      <c r="D20" t="s">
        <v>290</v>
      </c>
      <c r="E20" t="s">
        <v>413</v>
      </c>
      <c r="F20" t="s">
        <v>412</v>
      </c>
      <c r="G20" t="s">
        <v>414</v>
      </c>
      <c r="I20" t="b">
        <v>0</v>
      </c>
      <c r="J20" t="s">
        <v>415</v>
      </c>
      <c r="K20" t="s">
        <v>416</v>
      </c>
      <c r="L20" t="s">
        <v>417</v>
      </c>
      <c r="N20" t="s">
        <v>418</v>
      </c>
      <c r="O20" t="s">
        <v>378</v>
      </c>
      <c r="S20">
        <v>8006</v>
      </c>
      <c r="T20">
        <v>320</v>
      </c>
      <c r="U20">
        <v>8006</v>
      </c>
      <c r="V20">
        <v>1329</v>
      </c>
      <c r="W20" t="s">
        <v>298</v>
      </c>
      <c r="Y20" t="s">
        <v>419</v>
      </c>
      <c r="AA20" t="b">
        <v>0</v>
      </c>
      <c r="AC20" t="s">
        <v>300</v>
      </c>
      <c r="AD20" t="s">
        <v>330</v>
      </c>
      <c r="AE20" t="s">
        <v>530</v>
      </c>
      <c r="AF20" s="140">
        <v>43780.510925925926</v>
      </c>
      <c r="AG20" s="140">
        <v>43780.510729166665</v>
      </c>
      <c r="AH20" s="140">
        <v>43780.519826388889</v>
      </c>
      <c r="AI20" s="140">
        <v>43780.677083333336</v>
      </c>
      <c r="AJ20">
        <v>-60</v>
      </c>
      <c r="AK20" s="122"/>
      <c r="AM20" s="122"/>
      <c r="AO20" s="122">
        <v>43780.75</v>
      </c>
      <c r="AP20">
        <v>-60</v>
      </c>
      <c r="AQ20" s="122"/>
      <c r="AS20" s="122"/>
      <c r="AU20" s="122">
        <v>43781.312789351854</v>
      </c>
      <c r="AV20" s="122"/>
      <c r="AW20" t="b">
        <v>0</v>
      </c>
      <c r="AX20" t="b">
        <v>1</v>
      </c>
      <c r="AZ20" t="b">
        <v>1</v>
      </c>
      <c r="BB20" s="122">
        <v>43780.75</v>
      </c>
      <c r="BC20">
        <v>-60</v>
      </c>
      <c r="BD20" t="b">
        <v>1</v>
      </c>
      <c r="BF20" t="b">
        <v>1</v>
      </c>
      <c r="BG20" s="122"/>
      <c r="BH20" t="b">
        <v>1</v>
      </c>
      <c r="BI20" t="b">
        <v>1</v>
      </c>
      <c r="BL20">
        <v>420</v>
      </c>
      <c r="BM20">
        <v>1250</v>
      </c>
      <c r="BN20">
        <v>3689</v>
      </c>
      <c r="BO20">
        <v>1</v>
      </c>
      <c r="BP20">
        <v>4</v>
      </c>
      <c r="BQ20">
        <v>2</v>
      </c>
      <c r="BR20">
        <v>1</v>
      </c>
      <c r="BS20" t="b">
        <v>1</v>
      </c>
      <c r="CA20" s="122"/>
      <c r="CJ20" t="s">
        <v>380</v>
      </c>
      <c r="CK20" t="s">
        <v>303</v>
      </c>
      <c r="CL20" t="s">
        <v>531</v>
      </c>
      <c r="CM20" t="s">
        <v>305</v>
      </c>
      <c r="CN20" t="s">
        <v>306</v>
      </c>
      <c r="CO20" t="s">
        <v>307</v>
      </c>
      <c r="CP20" t="s">
        <v>425</v>
      </c>
      <c r="CQ20" t="s">
        <v>309</v>
      </c>
      <c r="CR20" t="s">
        <v>426</v>
      </c>
      <c r="CS20" t="s">
        <v>311</v>
      </c>
      <c r="CT20" t="s">
        <v>532</v>
      </c>
      <c r="CU20" t="s">
        <v>533</v>
      </c>
      <c r="CV20" s="122">
        <v>43780.635416666664</v>
      </c>
      <c r="CW20" s="122"/>
      <c r="CX20" s="122"/>
      <c r="CY20" s="122">
        <v>43780.708333333336</v>
      </c>
      <c r="CZ20" s="122"/>
      <c r="DA20" s="122"/>
      <c r="DB20" t="s">
        <v>314</v>
      </c>
      <c r="DC20" t="s">
        <v>315</v>
      </c>
      <c r="DD20" t="s">
        <v>316</v>
      </c>
      <c r="DE20" t="b">
        <v>0</v>
      </c>
      <c r="DG20" t="s">
        <v>351</v>
      </c>
      <c r="DI20" s="122"/>
      <c r="DJ20">
        <v>-27.415192000000001</v>
      </c>
      <c r="DK20">
        <v>153.07992609999999</v>
      </c>
      <c r="DL20" t="s">
        <v>431</v>
      </c>
      <c r="DM20" t="s">
        <v>386</v>
      </c>
      <c r="DN20">
        <v>0</v>
      </c>
      <c r="DO20">
        <v>0</v>
      </c>
    </row>
    <row r="21" spans="1:119" x14ac:dyDescent="0.3">
      <c r="A21" t="s">
        <v>534</v>
      </c>
      <c r="B21" t="s">
        <v>288</v>
      </c>
      <c r="C21" t="s">
        <v>353</v>
      </c>
      <c r="D21" t="s">
        <v>290</v>
      </c>
      <c r="E21" t="s">
        <v>354</v>
      </c>
      <c r="F21" t="s">
        <v>353</v>
      </c>
      <c r="H21" t="s">
        <v>535</v>
      </c>
      <c r="I21" t="b">
        <v>0</v>
      </c>
      <c r="J21" t="s">
        <v>355</v>
      </c>
      <c r="K21" t="s">
        <v>356</v>
      </c>
      <c r="L21" t="s">
        <v>357</v>
      </c>
      <c r="N21" t="s">
        <v>358</v>
      </c>
      <c r="O21" t="s">
        <v>359</v>
      </c>
      <c r="S21">
        <v>8011</v>
      </c>
      <c r="T21">
        <v>320</v>
      </c>
      <c r="U21">
        <v>8011</v>
      </c>
      <c r="V21">
        <v>8011</v>
      </c>
      <c r="X21" t="s">
        <v>535</v>
      </c>
      <c r="AA21" t="b">
        <v>0</v>
      </c>
      <c r="AC21" t="s">
        <v>300</v>
      </c>
      <c r="AD21" t="s">
        <v>301</v>
      </c>
      <c r="AF21" s="140">
        <v>43780.521018518521</v>
      </c>
      <c r="AG21" s="140">
        <v>43780.521018518521</v>
      </c>
      <c r="AH21" s="140">
        <v>43780.521018518521</v>
      </c>
      <c r="AK21" s="122"/>
      <c r="AM21" s="122"/>
      <c r="AO21" s="122"/>
      <c r="AQ21" s="122">
        <v>43780.521018518521</v>
      </c>
      <c r="AR21">
        <v>0</v>
      </c>
      <c r="AS21" s="122">
        <v>43780.521018518521</v>
      </c>
      <c r="AT21">
        <v>0</v>
      </c>
      <c r="AU21" s="122">
        <v>43780.521018518521</v>
      </c>
      <c r="AV21" s="122"/>
      <c r="AW21" t="b">
        <v>0</v>
      </c>
      <c r="AX21" t="b">
        <v>1</v>
      </c>
      <c r="AZ21" t="b">
        <v>1</v>
      </c>
      <c r="BB21" s="122"/>
      <c r="BD21" t="b">
        <v>1</v>
      </c>
      <c r="BF21" t="b">
        <v>0</v>
      </c>
      <c r="BG21" s="122"/>
      <c r="BH21" t="b">
        <v>0</v>
      </c>
      <c r="BI21" t="b">
        <v>1</v>
      </c>
      <c r="BL21">
        <v>196</v>
      </c>
      <c r="BM21">
        <v>1235</v>
      </c>
      <c r="BN21">
        <v>3576</v>
      </c>
      <c r="BO21">
        <v>1</v>
      </c>
      <c r="BP21">
        <v>4</v>
      </c>
      <c r="BQ21">
        <v>1</v>
      </c>
      <c r="BR21">
        <v>1</v>
      </c>
      <c r="BS21" t="b">
        <v>1</v>
      </c>
      <c r="CA21" s="122"/>
      <c r="CJ21" t="s">
        <v>536</v>
      </c>
      <c r="CK21" t="s">
        <v>537</v>
      </c>
      <c r="CL21" t="s">
        <v>537</v>
      </c>
      <c r="CM21" t="s">
        <v>305</v>
      </c>
      <c r="CN21" t="s">
        <v>306</v>
      </c>
      <c r="CO21" t="s">
        <v>300</v>
      </c>
      <c r="CP21" t="s">
        <v>364</v>
      </c>
      <c r="CR21" t="s">
        <v>365</v>
      </c>
      <c r="CS21" t="s">
        <v>311</v>
      </c>
      <c r="CT21" t="s">
        <v>538</v>
      </c>
      <c r="CV21" s="122"/>
      <c r="CW21" s="122"/>
      <c r="CX21" s="122"/>
      <c r="CY21" s="122"/>
      <c r="CZ21" s="122">
        <v>43780.521018518521</v>
      </c>
      <c r="DA21" s="122">
        <v>43780.521018518521</v>
      </c>
      <c r="DB21" t="s">
        <v>314</v>
      </c>
      <c r="DC21" t="s">
        <v>315</v>
      </c>
      <c r="DD21" t="s">
        <v>316</v>
      </c>
      <c r="DE21" t="b">
        <v>0</v>
      </c>
      <c r="DG21" t="s">
        <v>351</v>
      </c>
      <c r="DI21" s="122"/>
      <c r="DJ21">
        <v>-33.703378299999997</v>
      </c>
      <c r="DK21">
        <v>151.2086505</v>
      </c>
      <c r="DL21" t="s">
        <v>367</v>
      </c>
      <c r="DM21" t="s">
        <v>368</v>
      </c>
      <c r="DN21">
        <v>0</v>
      </c>
      <c r="DO21">
        <v>0</v>
      </c>
    </row>
    <row r="22" spans="1:119" x14ac:dyDescent="0.3">
      <c r="A22" t="s">
        <v>539</v>
      </c>
      <c r="B22" t="s">
        <v>288</v>
      </c>
      <c r="C22" t="s">
        <v>501</v>
      </c>
      <c r="D22" t="s">
        <v>290</v>
      </c>
      <c r="E22" t="s">
        <v>502</v>
      </c>
      <c r="F22" t="s">
        <v>501</v>
      </c>
      <c r="G22" t="s">
        <v>435</v>
      </c>
      <c r="I22" t="b">
        <v>0</v>
      </c>
      <c r="J22" t="s">
        <v>503</v>
      </c>
      <c r="K22" t="s">
        <v>326</v>
      </c>
      <c r="L22" t="s">
        <v>504</v>
      </c>
      <c r="N22" t="s">
        <v>505</v>
      </c>
      <c r="O22" t="s">
        <v>297</v>
      </c>
      <c r="S22">
        <v>8010</v>
      </c>
      <c r="T22">
        <v>320</v>
      </c>
      <c r="U22">
        <v>8010</v>
      </c>
      <c r="V22">
        <v>8010</v>
      </c>
      <c r="W22" t="s">
        <v>298</v>
      </c>
      <c r="Y22" t="s">
        <v>506</v>
      </c>
      <c r="AA22" t="b">
        <v>0</v>
      </c>
      <c r="AC22" t="s">
        <v>300</v>
      </c>
      <c r="AD22" t="s">
        <v>330</v>
      </c>
      <c r="AF22" s="140">
        <v>43780.527719907404</v>
      </c>
      <c r="AG22" s="140">
        <v>43780.52721064815</v>
      </c>
      <c r="AH22" s="140">
        <v>43780.530486111114</v>
      </c>
      <c r="AI22" s="140">
        <v>43781.527777777781</v>
      </c>
      <c r="AJ22">
        <v>-60</v>
      </c>
      <c r="AK22" s="122"/>
      <c r="AM22" s="122"/>
      <c r="AO22" s="122"/>
      <c r="AQ22" s="122"/>
      <c r="AS22" s="122"/>
      <c r="AU22" s="122">
        <v>43780.530787037038</v>
      </c>
      <c r="AV22" s="122"/>
      <c r="AW22" t="b">
        <v>0</v>
      </c>
      <c r="AX22" t="b">
        <v>1</v>
      </c>
      <c r="AZ22" t="b">
        <v>1</v>
      </c>
      <c r="BB22" s="122"/>
      <c r="BD22" t="b">
        <v>1</v>
      </c>
      <c r="BF22" t="b">
        <v>1</v>
      </c>
      <c r="BG22" s="122"/>
      <c r="BH22" t="b">
        <v>1</v>
      </c>
      <c r="BI22" t="b">
        <v>1</v>
      </c>
      <c r="BL22">
        <v>419</v>
      </c>
      <c r="BM22">
        <v>1250</v>
      </c>
      <c r="BN22">
        <v>3703</v>
      </c>
      <c r="BO22">
        <v>1</v>
      </c>
      <c r="BP22">
        <v>4</v>
      </c>
      <c r="BQ22">
        <v>2</v>
      </c>
      <c r="BR22">
        <v>3</v>
      </c>
      <c r="BS22" t="b">
        <v>1</v>
      </c>
      <c r="CA22" s="122"/>
      <c r="CJ22" t="s">
        <v>302</v>
      </c>
      <c r="CK22" t="s">
        <v>303</v>
      </c>
      <c r="CL22" t="s">
        <v>507</v>
      </c>
      <c r="CM22" t="s">
        <v>305</v>
      </c>
      <c r="CN22" t="s">
        <v>306</v>
      </c>
      <c r="CO22" t="s">
        <v>307</v>
      </c>
      <c r="CP22" t="s">
        <v>508</v>
      </c>
      <c r="CQ22" t="s">
        <v>309</v>
      </c>
      <c r="CR22" t="s">
        <v>333</v>
      </c>
      <c r="CS22" t="s">
        <v>311</v>
      </c>
      <c r="CT22" t="s">
        <v>540</v>
      </c>
      <c r="CU22" t="s">
        <v>541</v>
      </c>
      <c r="CV22" s="122">
        <v>43781.486111111109</v>
      </c>
      <c r="CW22" s="122"/>
      <c r="CX22" s="122"/>
      <c r="CY22" s="122"/>
      <c r="CZ22" s="122"/>
      <c r="DA22" s="122"/>
      <c r="DB22" t="s">
        <v>314</v>
      </c>
      <c r="DC22" t="s">
        <v>315</v>
      </c>
      <c r="DD22" t="s">
        <v>316</v>
      </c>
      <c r="DE22" t="b">
        <v>0</v>
      </c>
      <c r="DG22" t="s">
        <v>317</v>
      </c>
      <c r="DI22" s="122"/>
      <c r="DJ22">
        <v>-26.798999999999999</v>
      </c>
      <c r="DK22">
        <v>153.13300000000001</v>
      </c>
      <c r="DL22" t="s">
        <v>367</v>
      </c>
      <c r="DM22" t="s">
        <v>318</v>
      </c>
      <c r="DN22">
        <v>0</v>
      </c>
      <c r="DO22">
        <v>0</v>
      </c>
    </row>
    <row r="23" spans="1:119" x14ac:dyDescent="0.3">
      <c r="A23" t="s">
        <v>542</v>
      </c>
      <c r="B23" t="s">
        <v>288</v>
      </c>
      <c r="C23" t="s">
        <v>543</v>
      </c>
      <c r="D23" t="s">
        <v>290</v>
      </c>
      <c r="E23" t="s">
        <v>544</v>
      </c>
      <c r="F23" t="s">
        <v>543</v>
      </c>
      <c r="G23" t="s">
        <v>545</v>
      </c>
      <c r="I23" t="b">
        <v>0</v>
      </c>
      <c r="J23" t="s">
        <v>546</v>
      </c>
      <c r="K23" t="s">
        <v>547</v>
      </c>
      <c r="L23" t="s">
        <v>548</v>
      </c>
      <c r="N23" t="s">
        <v>549</v>
      </c>
      <c r="O23" t="s">
        <v>297</v>
      </c>
      <c r="S23">
        <v>8003</v>
      </c>
      <c r="T23">
        <v>329</v>
      </c>
      <c r="U23">
        <v>8003</v>
      </c>
      <c r="V23">
        <v>134</v>
      </c>
      <c r="W23" t="s">
        <v>298</v>
      </c>
      <c r="Y23" t="s">
        <v>550</v>
      </c>
      <c r="AA23" t="b">
        <v>0</v>
      </c>
      <c r="AC23" t="s">
        <v>300</v>
      </c>
      <c r="AD23" t="s">
        <v>551</v>
      </c>
      <c r="AF23" s="140">
        <v>43780.529791666668</v>
      </c>
      <c r="AG23" s="140">
        <v>43780.528796296298</v>
      </c>
      <c r="AH23" s="140">
        <v>43780.534178240741</v>
      </c>
      <c r="AI23" s="140">
        <v>43783.53125</v>
      </c>
      <c r="AJ23">
        <v>-30</v>
      </c>
      <c r="AK23" s="122"/>
      <c r="AM23" s="122"/>
      <c r="AO23" s="122"/>
      <c r="AQ23" s="122">
        <v>43780.729166666664</v>
      </c>
      <c r="AR23">
        <v>-30</v>
      </c>
      <c r="AS23" s="122">
        <v>43780.729166666664</v>
      </c>
      <c r="AT23">
        <v>-30</v>
      </c>
      <c r="AU23" s="122">
        <v>43780.546782407408</v>
      </c>
      <c r="AV23" s="122"/>
      <c r="AW23" t="b">
        <v>0</v>
      </c>
      <c r="AX23" t="b">
        <v>1</v>
      </c>
      <c r="AZ23" t="b">
        <v>1</v>
      </c>
      <c r="BB23" s="122"/>
      <c r="BD23" t="b">
        <v>1</v>
      </c>
      <c r="BF23" t="b">
        <v>1</v>
      </c>
      <c r="BG23" s="122"/>
      <c r="BH23" t="b">
        <v>1</v>
      </c>
      <c r="BI23" t="b">
        <v>1</v>
      </c>
      <c r="BL23">
        <v>419</v>
      </c>
      <c r="BM23">
        <v>1897</v>
      </c>
      <c r="BN23">
        <v>5442</v>
      </c>
      <c r="BO23">
        <v>3</v>
      </c>
      <c r="BP23">
        <v>4</v>
      </c>
      <c r="BQ23">
        <v>2</v>
      </c>
      <c r="BR23">
        <v>4</v>
      </c>
      <c r="BS23" t="b">
        <v>0</v>
      </c>
      <c r="CA23" s="122"/>
      <c r="CH23">
        <v>16</v>
      </c>
      <c r="CJ23" t="s">
        <v>302</v>
      </c>
      <c r="CK23" t="s">
        <v>552</v>
      </c>
      <c r="CL23" t="s">
        <v>553</v>
      </c>
      <c r="CM23" t="s">
        <v>320</v>
      </c>
      <c r="CN23" t="s">
        <v>306</v>
      </c>
      <c r="CO23" t="s">
        <v>307</v>
      </c>
      <c r="CP23" t="s">
        <v>554</v>
      </c>
      <c r="CQ23" t="s">
        <v>309</v>
      </c>
      <c r="CR23" t="s">
        <v>555</v>
      </c>
      <c r="CS23" t="s">
        <v>311</v>
      </c>
      <c r="CT23" t="s">
        <v>556</v>
      </c>
      <c r="CU23" t="s">
        <v>557</v>
      </c>
      <c r="CV23" s="122">
        <v>43783.510416666664</v>
      </c>
      <c r="CW23" s="122"/>
      <c r="CX23" s="122"/>
      <c r="CY23" s="122"/>
      <c r="CZ23" s="122">
        <v>43780.708333333336</v>
      </c>
      <c r="DA23" s="122">
        <v>43780.708333333336</v>
      </c>
      <c r="DB23" t="s">
        <v>314</v>
      </c>
      <c r="DC23" t="s">
        <v>558</v>
      </c>
      <c r="DE23" t="b">
        <v>0</v>
      </c>
      <c r="DG23" t="s">
        <v>498</v>
      </c>
      <c r="DI23" s="122"/>
      <c r="DJ23">
        <v>-37.595124400000003</v>
      </c>
      <c r="DK23">
        <v>140.35217420000001</v>
      </c>
      <c r="DL23" t="s">
        <v>336</v>
      </c>
      <c r="DM23" t="s">
        <v>318</v>
      </c>
      <c r="DN23">
        <v>0</v>
      </c>
      <c r="DO23">
        <v>0</v>
      </c>
    </row>
    <row r="24" spans="1:119" x14ac:dyDescent="0.3">
      <c r="A24" t="s">
        <v>559</v>
      </c>
      <c r="B24" t="s">
        <v>288</v>
      </c>
      <c r="C24" t="s">
        <v>560</v>
      </c>
      <c r="D24" t="s">
        <v>290</v>
      </c>
      <c r="E24" t="s">
        <v>561</v>
      </c>
      <c r="F24" t="s">
        <v>560</v>
      </c>
      <c r="G24" t="s">
        <v>340</v>
      </c>
      <c r="I24" t="b">
        <v>0</v>
      </c>
      <c r="J24" t="s">
        <v>562</v>
      </c>
      <c r="K24" t="s">
        <v>563</v>
      </c>
      <c r="L24" t="s">
        <v>564</v>
      </c>
      <c r="N24" t="s">
        <v>565</v>
      </c>
      <c r="O24" t="s">
        <v>297</v>
      </c>
      <c r="S24">
        <v>8008</v>
      </c>
      <c r="T24">
        <v>320</v>
      </c>
      <c r="U24">
        <v>8008</v>
      </c>
      <c r="V24">
        <v>8008</v>
      </c>
      <c r="W24" t="s">
        <v>298</v>
      </c>
      <c r="Y24" t="s">
        <v>566</v>
      </c>
      <c r="AA24" t="b">
        <v>0</v>
      </c>
      <c r="AC24" t="s">
        <v>300</v>
      </c>
      <c r="AD24" t="s">
        <v>330</v>
      </c>
      <c r="AF24" s="140">
        <v>43780.540081018517</v>
      </c>
      <c r="AG24" s="140">
        <v>43780.539039351854</v>
      </c>
      <c r="AH24" s="140">
        <v>43780.54791666667</v>
      </c>
      <c r="AI24" s="140">
        <v>43783.541666666664</v>
      </c>
      <c r="AJ24">
        <v>-60</v>
      </c>
      <c r="AK24" s="122"/>
      <c r="AM24" s="122"/>
      <c r="AO24" s="122"/>
      <c r="AQ24" s="122"/>
      <c r="AS24" s="122"/>
      <c r="AU24" s="122">
        <v>43780.548206018517</v>
      </c>
      <c r="AV24" s="122"/>
      <c r="AW24" t="b">
        <v>0</v>
      </c>
      <c r="AX24" t="b">
        <v>1</v>
      </c>
      <c r="AZ24" t="b">
        <v>1</v>
      </c>
      <c r="BB24" s="122"/>
      <c r="BD24" t="b">
        <v>1</v>
      </c>
      <c r="BF24" t="b">
        <v>1</v>
      </c>
      <c r="BG24" s="122"/>
      <c r="BH24" t="b">
        <v>1</v>
      </c>
      <c r="BI24" t="b">
        <v>1</v>
      </c>
      <c r="BL24">
        <v>419</v>
      </c>
      <c r="BM24">
        <v>1250</v>
      </c>
      <c r="BN24">
        <v>3703</v>
      </c>
      <c r="BO24">
        <v>1</v>
      </c>
      <c r="BP24">
        <v>4</v>
      </c>
      <c r="BQ24">
        <v>2</v>
      </c>
      <c r="BR24">
        <v>4</v>
      </c>
      <c r="BS24" t="b">
        <v>1</v>
      </c>
      <c r="CA24" s="122"/>
      <c r="CJ24" t="s">
        <v>302</v>
      </c>
      <c r="CK24" t="s">
        <v>303</v>
      </c>
      <c r="CL24" t="s">
        <v>507</v>
      </c>
      <c r="CM24" t="s">
        <v>305</v>
      </c>
      <c r="CN24" t="s">
        <v>306</v>
      </c>
      <c r="CO24" t="s">
        <v>307</v>
      </c>
      <c r="CP24" t="s">
        <v>567</v>
      </c>
      <c r="CQ24" t="s">
        <v>309</v>
      </c>
      <c r="CR24" t="s">
        <v>568</v>
      </c>
      <c r="CS24" t="s">
        <v>311</v>
      </c>
      <c r="CT24" t="s">
        <v>569</v>
      </c>
      <c r="CU24" t="s">
        <v>570</v>
      </c>
      <c r="CV24" s="122">
        <v>43783.5</v>
      </c>
      <c r="CW24" s="122"/>
      <c r="CX24" s="122"/>
      <c r="CY24" s="122"/>
      <c r="CZ24" s="122"/>
      <c r="DA24" s="122"/>
      <c r="DB24" t="s">
        <v>314</v>
      </c>
      <c r="DC24" t="s">
        <v>315</v>
      </c>
      <c r="DD24" t="s">
        <v>316</v>
      </c>
      <c r="DE24" t="b">
        <v>0</v>
      </c>
      <c r="DG24" t="s">
        <v>498</v>
      </c>
      <c r="DI24" s="122"/>
      <c r="DJ24">
        <v>-21.354423700000002</v>
      </c>
      <c r="DK24">
        <v>148.11493150000001</v>
      </c>
      <c r="DL24" t="s">
        <v>367</v>
      </c>
      <c r="DM24" t="s">
        <v>318</v>
      </c>
      <c r="DN24">
        <v>0</v>
      </c>
      <c r="DO24">
        <v>0</v>
      </c>
    </row>
    <row r="25" spans="1:119" x14ac:dyDescent="0.3">
      <c r="A25" t="s">
        <v>571</v>
      </c>
      <c r="B25" t="s">
        <v>288</v>
      </c>
      <c r="C25" t="s">
        <v>572</v>
      </c>
      <c r="D25" t="s">
        <v>290</v>
      </c>
      <c r="E25" t="s">
        <v>573</v>
      </c>
      <c r="F25" t="s">
        <v>572</v>
      </c>
      <c r="G25" t="s">
        <v>340</v>
      </c>
      <c r="I25" t="b">
        <v>0</v>
      </c>
      <c r="J25" t="s">
        <v>574</v>
      </c>
      <c r="K25" t="s">
        <v>575</v>
      </c>
      <c r="L25" t="s">
        <v>576</v>
      </c>
      <c r="N25" t="s">
        <v>577</v>
      </c>
      <c r="O25" t="s">
        <v>297</v>
      </c>
      <c r="S25">
        <v>8011</v>
      </c>
      <c r="T25">
        <v>320</v>
      </c>
      <c r="U25">
        <v>8011</v>
      </c>
      <c r="V25">
        <v>1329</v>
      </c>
      <c r="W25" t="s">
        <v>298</v>
      </c>
      <c r="Y25" t="s">
        <v>578</v>
      </c>
      <c r="AA25" t="b">
        <v>0</v>
      </c>
      <c r="AC25" t="s">
        <v>300</v>
      </c>
      <c r="AD25" t="s">
        <v>441</v>
      </c>
      <c r="AF25" s="140">
        <v>43780.544907407406</v>
      </c>
      <c r="AG25" s="140">
        <v>43780.544849537036</v>
      </c>
      <c r="AH25" s="140">
        <v>43780.685104166667</v>
      </c>
      <c r="AI25" s="140">
        <v>43780.711805555555</v>
      </c>
      <c r="AJ25">
        <v>0</v>
      </c>
      <c r="AK25" s="122"/>
      <c r="AM25" s="122"/>
      <c r="AO25" s="122"/>
      <c r="AQ25" s="122"/>
      <c r="AS25" s="122"/>
      <c r="AU25" s="122">
        <v>43781.312604166669</v>
      </c>
      <c r="AV25" s="122"/>
      <c r="AW25" t="b">
        <v>0</v>
      </c>
      <c r="AX25" t="b">
        <v>1</v>
      </c>
      <c r="AZ25" t="b">
        <v>1</v>
      </c>
      <c r="BB25" s="122"/>
      <c r="BD25" t="b">
        <v>1</v>
      </c>
      <c r="BF25" t="b">
        <v>1</v>
      </c>
      <c r="BG25" s="122"/>
      <c r="BH25" t="b">
        <v>1</v>
      </c>
      <c r="BI25" t="b">
        <v>1</v>
      </c>
      <c r="BL25">
        <v>419</v>
      </c>
      <c r="BM25">
        <v>1250</v>
      </c>
      <c r="BN25">
        <v>4050</v>
      </c>
      <c r="BO25">
        <v>3</v>
      </c>
      <c r="BP25">
        <v>4</v>
      </c>
      <c r="BQ25">
        <v>2</v>
      </c>
      <c r="BR25">
        <v>1</v>
      </c>
      <c r="BS25" t="b">
        <v>0</v>
      </c>
      <c r="CA25" s="122"/>
      <c r="CH25">
        <v>15</v>
      </c>
      <c r="CJ25" t="s">
        <v>302</v>
      </c>
      <c r="CK25" t="s">
        <v>303</v>
      </c>
      <c r="CL25" t="s">
        <v>346</v>
      </c>
      <c r="CM25" t="s">
        <v>320</v>
      </c>
      <c r="CN25" t="s">
        <v>306</v>
      </c>
      <c r="CO25" t="s">
        <v>307</v>
      </c>
      <c r="CP25" t="s">
        <v>579</v>
      </c>
      <c r="CQ25" t="s">
        <v>309</v>
      </c>
      <c r="CR25" t="s">
        <v>580</v>
      </c>
      <c r="CS25" t="s">
        <v>311</v>
      </c>
      <c r="CT25" t="s">
        <v>581</v>
      </c>
      <c r="CU25" t="s">
        <v>582</v>
      </c>
      <c r="CV25" s="122">
        <v>43780.711805555555</v>
      </c>
      <c r="CW25" s="122"/>
      <c r="CX25" s="122"/>
      <c r="CY25" s="122"/>
      <c r="CZ25" s="122"/>
      <c r="DA25" s="122"/>
      <c r="DB25" t="s">
        <v>314</v>
      </c>
      <c r="DC25" t="s">
        <v>315</v>
      </c>
      <c r="DD25" t="s">
        <v>316</v>
      </c>
      <c r="DE25" t="b">
        <v>0</v>
      </c>
      <c r="DG25" t="s">
        <v>351</v>
      </c>
      <c r="DI25" s="122"/>
      <c r="DJ25">
        <v>-37.814501999999997</v>
      </c>
      <c r="DK25">
        <v>144.93784740000001</v>
      </c>
      <c r="DL25" t="s">
        <v>367</v>
      </c>
      <c r="DM25" t="s">
        <v>318</v>
      </c>
      <c r="DN25">
        <v>0</v>
      </c>
      <c r="DO25">
        <v>0</v>
      </c>
    </row>
    <row r="26" spans="1:119" x14ac:dyDescent="0.3">
      <c r="A26" t="s">
        <v>583</v>
      </c>
      <c r="B26" t="s">
        <v>388</v>
      </c>
      <c r="C26" t="s">
        <v>584</v>
      </c>
      <c r="D26" t="s">
        <v>290</v>
      </c>
      <c r="E26" t="s">
        <v>585</v>
      </c>
      <c r="F26" t="s">
        <v>584</v>
      </c>
      <c r="G26" t="s">
        <v>435</v>
      </c>
      <c r="I26" t="b">
        <v>0</v>
      </c>
      <c r="J26" t="s">
        <v>586</v>
      </c>
      <c r="K26" t="s">
        <v>587</v>
      </c>
      <c r="L26" t="s">
        <v>588</v>
      </c>
      <c r="N26" t="s">
        <v>589</v>
      </c>
      <c r="O26" t="s">
        <v>378</v>
      </c>
      <c r="S26">
        <v>8005</v>
      </c>
      <c r="T26">
        <v>4016</v>
      </c>
      <c r="U26">
        <v>8005</v>
      </c>
      <c r="V26">
        <v>-4016</v>
      </c>
      <c r="W26" t="s">
        <v>298</v>
      </c>
      <c r="Y26" t="s">
        <v>590</v>
      </c>
      <c r="AA26" t="b">
        <v>0</v>
      </c>
      <c r="AC26" t="s">
        <v>300</v>
      </c>
      <c r="AD26" t="s">
        <v>330</v>
      </c>
      <c r="AF26" s="140">
        <v>43780.5465625</v>
      </c>
      <c r="AG26" s="140">
        <v>43780.546180555553</v>
      </c>
      <c r="AH26" s="140">
        <v>43780.550856481481</v>
      </c>
      <c r="AI26" s="140">
        <v>43780.715277777781</v>
      </c>
      <c r="AJ26">
        <v>-60</v>
      </c>
      <c r="AK26" s="122">
        <v>43780.715277777781</v>
      </c>
      <c r="AL26">
        <v>-60</v>
      </c>
      <c r="AM26" s="122"/>
      <c r="AO26" s="122">
        <v>43780.715277777781</v>
      </c>
      <c r="AP26">
        <v>-60</v>
      </c>
      <c r="AQ26" s="122">
        <v>43780.625</v>
      </c>
      <c r="AR26">
        <v>-60</v>
      </c>
      <c r="AS26" s="122">
        <v>43780.642361111109</v>
      </c>
      <c r="AT26">
        <v>-60</v>
      </c>
      <c r="AU26" s="122">
        <v>43780.639756944445</v>
      </c>
      <c r="AV26" s="122"/>
      <c r="AW26" t="b">
        <v>0</v>
      </c>
      <c r="AX26" t="b">
        <v>1</v>
      </c>
      <c r="AZ26" t="b">
        <v>1</v>
      </c>
      <c r="BB26" s="122"/>
      <c r="BD26" t="b">
        <v>1</v>
      </c>
      <c r="BF26" t="b">
        <v>1</v>
      </c>
      <c r="BG26" s="122"/>
      <c r="BH26" t="b">
        <v>1</v>
      </c>
      <c r="BI26" t="b">
        <v>1</v>
      </c>
      <c r="BJ26">
        <v>1</v>
      </c>
      <c r="BL26">
        <v>420</v>
      </c>
      <c r="BM26">
        <v>1555</v>
      </c>
      <c r="BN26">
        <v>4553</v>
      </c>
      <c r="BO26">
        <v>1</v>
      </c>
      <c r="BP26">
        <v>4</v>
      </c>
      <c r="BQ26">
        <v>2</v>
      </c>
      <c r="BR26">
        <v>1</v>
      </c>
      <c r="BS26" t="b">
        <v>1</v>
      </c>
      <c r="CA26" s="122"/>
      <c r="CI26" t="s">
        <v>591</v>
      </c>
      <c r="CJ26" t="s">
        <v>380</v>
      </c>
      <c r="CK26" t="s">
        <v>470</v>
      </c>
      <c r="CL26" t="s">
        <v>592</v>
      </c>
      <c r="CM26" t="s">
        <v>305</v>
      </c>
      <c r="CN26" t="s">
        <v>306</v>
      </c>
      <c r="CO26" t="s">
        <v>307</v>
      </c>
      <c r="CP26" t="s">
        <v>593</v>
      </c>
      <c r="CQ26" t="s">
        <v>309</v>
      </c>
      <c r="CR26" t="s">
        <v>594</v>
      </c>
      <c r="CS26" t="s">
        <v>311</v>
      </c>
      <c r="CT26" t="s">
        <v>595</v>
      </c>
      <c r="CU26" t="s">
        <v>596</v>
      </c>
      <c r="CV26" s="122">
        <v>43780.673611111109</v>
      </c>
      <c r="CW26" s="122">
        <v>43780.673611111109</v>
      </c>
      <c r="CX26" s="122"/>
      <c r="CY26" s="122">
        <v>43780.673611111109</v>
      </c>
      <c r="CZ26" s="122">
        <v>43780.583333333336</v>
      </c>
      <c r="DA26" s="122">
        <v>43780.600694444445</v>
      </c>
      <c r="DB26" t="s">
        <v>314</v>
      </c>
      <c r="DC26" t="s">
        <v>428</v>
      </c>
      <c r="DD26" t="s">
        <v>597</v>
      </c>
      <c r="DE26" t="b">
        <v>1</v>
      </c>
      <c r="DF26" t="s">
        <v>598</v>
      </c>
      <c r="DG26" t="s">
        <v>351</v>
      </c>
      <c r="DI26" s="122"/>
      <c r="DJ26">
        <v>-27.474187400000002</v>
      </c>
      <c r="DK26">
        <v>153.01745589999999</v>
      </c>
      <c r="DL26" t="s">
        <v>599</v>
      </c>
      <c r="DM26" t="s">
        <v>386</v>
      </c>
      <c r="DN26">
        <v>1</v>
      </c>
      <c r="DO26">
        <v>0</v>
      </c>
    </row>
    <row r="27" spans="1:119" x14ac:dyDescent="0.3">
      <c r="A27" t="s">
        <v>600</v>
      </c>
      <c r="B27" t="s">
        <v>288</v>
      </c>
      <c r="C27" t="s">
        <v>601</v>
      </c>
      <c r="D27" t="s">
        <v>290</v>
      </c>
      <c r="E27" t="s">
        <v>602</v>
      </c>
      <c r="F27" t="s">
        <v>601</v>
      </c>
      <c r="G27" t="s">
        <v>435</v>
      </c>
      <c r="I27" t="b">
        <v>0</v>
      </c>
      <c r="J27" t="s">
        <v>603</v>
      </c>
      <c r="K27" t="s">
        <v>604</v>
      </c>
      <c r="L27" t="s">
        <v>605</v>
      </c>
      <c r="N27" t="s">
        <v>606</v>
      </c>
      <c r="O27" t="s">
        <v>297</v>
      </c>
      <c r="S27">
        <v>8004</v>
      </c>
      <c r="T27">
        <v>320</v>
      </c>
      <c r="U27">
        <v>8004</v>
      </c>
      <c r="V27">
        <v>8004</v>
      </c>
      <c r="W27" t="s">
        <v>298</v>
      </c>
      <c r="Y27" t="s">
        <v>607</v>
      </c>
      <c r="AA27" t="b">
        <v>0</v>
      </c>
      <c r="AC27" t="s">
        <v>300</v>
      </c>
      <c r="AD27" t="s">
        <v>301</v>
      </c>
      <c r="AF27" s="140">
        <v>43780.61515046296</v>
      </c>
      <c r="AG27" s="140">
        <v>43780.615034722221</v>
      </c>
      <c r="AH27" s="140">
        <v>43780.633368055554</v>
      </c>
      <c r="AI27" s="140">
        <v>43781.364583333336</v>
      </c>
      <c r="AJ27">
        <v>0</v>
      </c>
      <c r="AK27" s="122"/>
      <c r="AM27" s="122"/>
      <c r="AO27" s="122"/>
      <c r="AQ27" s="122"/>
      <c r="AS27" s="122"/>
      <c r="AU27" s="122">
        <v>43780.634027777778</v>
      </c>
      <c r="AV27" s="122"/>
      <c r="AW27" t="b">
        <v>0</v>
      </c>
      <c r="AX27" t="b">
        <v>1</v>
      </c>
      <c r="AZ27" t="b">
        <v>1</v>
      </c>
      <c r="BB27" s="122"/>
      <c r="BD27" t="b">
        <v>1</v>
      </c>
      <c r="BF27" t="b">
        <v>1</v>
      </c>
      <c r="BG27" s="122"/>
      <c r="BH27" t="b">
        <v>1</v>
      </c>
      <c r="BI27" t="b">
        <v>1</v>
      </c>
      <c r="BL27">
        <v>419</v>
      </c>
      <c r="BM27">
        <v>1250</v>
      </c>
      <c r="BN27">
        <v>4406</v>
      </c>
      <c r="BO27">
        <v>1</v>
      </c>
      <c r="BP27">
        <v>4</v>
      </c>
      <c r="BQ27">
        <v>2</v>
      </c>
      <c r="BR27">
        <v>1</v>
      </c>
      <c r="BS27" t="b">
        <v>1</v>
      </c>
      <c r="CA27" s="122"/>
      <c r="CJ27" t="s">
        <v>302</v>
      </c>
      <c r="CK27" t="s">
        <v>303</v>
      </c>
      <c r="CL27" t="s">
        <v>608</v>
      </c>
      <c r="CM27" t="s">
        <v>305</v>
      </c>
      <c r="CN27" t="s">
        <v>306</v>
      </c>
      <c r="CO27" t="s">
        <v>307</v>
      </c>
      <c r="CP27" t="s">
        <v>609</v>
      </c>
      <c r="CQ27" t="s">
        <v>309</v>
      </c>
      <c r="CR27" t="s">
        <v>610</v>
      </c>
      <c r="CS27" t="s">
        <v>311</v>
      </c>
      <c r="CT27" t="s">
        <v>611</v>
      </c>
      <c r="CU27" t="s">
        <v>612</v>
      </c>
      <c r="CV27" s="122">
        <v>43781.364583333336</v>
      </c>
      <c r="CW27" s="122"/>
      <c r="CX27" s="122"/>
      <c r="CY27" s="122"/>
      <c r="CZ27" s="122"/>
      <c r="DA27" s="122"/>
      <c r="DB27" t="s">
        <v>314</v>
      </c>
      <c r="DC27" t="s">
        <v>315</v>
      </c>
      <c r="DD27" t="s">
        <v>316</v>
      </c>
      <c r="DE27" t="b">
        <v>0</v>
      </c>
      <c r="DG27" t="s">
        <v>351</v>
      </c>
      <c r="DI27" s="122"/>
      <c r="DJ27">
        <v>-33.766808900000001</v>
      </c>
      <c r="DK27">
        <v>150.76995289999999</v>
      </c>
      <c r="DL27" t="s">
        <v>367</v>
      </c>
      <c r="DM27" t="s">
        <v>318</v>
      </c>
      <c r="DN27">
        <v>0</v>
      </c>
      <c r="DO27">
        <v>0</v>
      </c>
    </row>
    <row r="28" spans="1:119" x14ac:dyDescent="0.3">
      <c r="A28" t="s">
        <v>613</v>
      </c>
      <c r="B28" t="s">
        <v>288</v>
      </c>
      <c r="C28" t="s">
        <v>614</v>
      </c>
      <c r="D28" t="s">
        <v>290</v>
      </c>
      <c r="E28" t="s">
        <v>615</v>
      </c>
      <c r="F28" t="s">
        <v>614</v>
      </c>
      <c r="G28" t="s">
        <v>616</v>
      </c>
      <c r="I28" t="b">
        <v>0</v>
      </c>
      <c r="J28" t="s">
        <v>617</v>
      </c>
      <c r="K28" t="s">
        <v>618</v>
      </c>
      <c r="L28" t="s">
        <v>619</v>
      </c>
      <c r="M28" t="s">
        <v>620</v>
      </c>
      <c r="N28" t="s">
        <v>621</v>
      </c>
      <c r="O28" t="s">
        <v>297</v>
      </c>
      <c r="S28">
        <v>8007</v>
      </c>
      <c r="T28">
        <v>320</v>
      </c>
      <c r="U28">
        <v>8007</v>
      </c>
      <c r="V28">
        <v>8007</v>
      </c>
      <c r="W28" t="s">
        <v>298</v>
      </c>
      <c r="Y28" t="s">
        <v>622</v>
      </c>
      <c r="AA28" t="b">
        <v>0</v>
      </c>
      <c r="AC28" t="s">
        <v>300</v>
      </c>
      <c r="AD28" t="s">
        <v>301</v>
      </c>
      <c r="AF28" s="140">
        <v>43780.625081018516</v>
      </c>
      <c r="AG28" s="140">
        <v>43780.624699074076</v>
      </c>
      <c r="AH28" s="140">
        <v>43780.639687499999</v>
      </c>
      <c r="AI28" s="140">
        <v>43781.375</v>
      </c>
      <c r="AJ28">
        <v>0</v>
      </c>
      <c r="AK28" s="122"/>
      <c r="AM28" s="122"/>
      <c r="AO28" s="122"/>
      <c r="AQ28" s="122"/>
      <c r="AS28" s="122"/>
      <c r="AU28" s="122">
        <v>43780.641863425924</v>
      </c>
      <c r="AV28" s="122"/>
      <c r="AW28" t="b">
        <v>0</v>
      </c>
      <c r="AX28" t="b">
        <v>1</v>
      </c>
      <c r="AZ28" t="b">
        <v>1</v>
      </c>
      <c r="BB28" s="122"/>
      <c r="BD28" t="b">
        <v>1</v>
      </c>
      <c r="BF28" t="b">
        <v>1</v>
      </c>
      <c r="BG28" s="122"/>
      <c r="BH28" t="b">
        <v>1</v>
      </c>
      <c r="BI28" t="b">
        <v>1</v>
      </c>
      <c r="BL28">
        <v>419</v>
      </c>
      <c r="BM28">
        <v>1897</v>
      </c>
      <c r="BN28">
        <v>5442</v>
      </c>
      <c r="BO28">
        <v>1</v>
      </c>
      <c r="BP28">
        <v>4</v>
      </c>
      <c r="BQ28">
        <v>2</v>
      </c>
      <c r="BR28">
        <v>1</v>
      </c>
      <c r="BS28" t="b">
        <v>1</v>
      </c>
      <c r="CA28" s="122"/>
      <c r="CJ28" t="s">
        <v>302</v>
      </c>
      <c r="CK28" t="s">
        <v>552</v>
      </c>
      <c r="CL28" t="s">
        <v>553</v>
      </c>
      <c r="CM28" t="s">
        <v>305</v>
      </c>
      <c r="CN28" t="s">
        <v>306</v>
      </c>
      <c r="CO28" t="s">
        <v>307</v>
      </c>
      <c r="CP28" t="s">
        <v>623</v>
      </c>
      <c r="CQ28" t="s">
        <v>624</v>
      </c>
      <c r="CR28" t="s">
        <v>625</v>
      </c>
      <c r="CS28" t="s">
        <v>311</v>
      </c>
      <c r="CT28" t="s">
        <v>626</v>
      </c>
      <c r="CU28" t="s">
        <v>627</v>
      </c>
      <c r="CV28" s="122">
        <v>43781.375</v>
      </c>
      <c r="CW28" s="122"/>
      <c r="CX28" s="122"/>
      <c r="CY28" s="122"/>
      <c r="CZ28" s="122"/>
      <c r="DA28" s="122"/>
      <c r="DB28" t="s">
        <v>314</v>
      </c>
      <c r="DC28" t="s">
        <v>315</v>
      </c>
      <c r="DD28" t="s">
        <v>316</v>
      </c>
      <c r="DE28" t="b">
        <v>0</v>
      </c>
      <c r="DG28" t="s">
        <v>351</v>
      </c>
      <c r="DI28" s="122"/>
      <c r="DJ28">
        <v>-33.879809000000002</v>
      </c>
      <c r="DK28">
        <v>151.20341310000001</v>
      </c>
      <c r="DL28" t="s">
        <v>336</v>
      </c>
      <c r="DM28" t="s">
        <v>318</v>
      </c>
      <c r="DN28">
        <v>0</v>
      </c>
      <c r="DO28">
        <v>0</v>
      </c>
    </row>
    <row r="29" spans="1:119" x14ac:dyDescent="0.3">
      <c r="A29" t="s">
        <v>628</v>
      </c>
      <c r="B29" t="s">
        <v>288</v>
      </c>
      <c r="C29" t="s">
        <v>629</v>
      </c>
      <c r="D29" t="s">
        <v>290</v>
      </c>
      <c r="E29" t="s">
        <v>630</v>
      </c>
      <c r="F29" t="s">
        <v>629</v>
      </c>
      <c r="G29" t="s">
        <v>340</v>
      </c>
      <c r="I29" t="b">
        <v>0</v>
      </c>
      <c r="J29" t="s">
        <v>631</v>
      </c>
      <c r="K29" t="s">
        <v>632</v>
      </c>
      <c r="L29" t="s">
        <v>633</v>
      </c>
      <c r="N29" t="s">
        <v>634</v>
      </c>
      <c r="O29" t="s">
        <v>378</v>
      </c>
      <c r="S29">
        <v>8010</v>
      </c>
      <c r="T29">
        <v>320</v>
      </c>
      <c r="U29">
        <v>8010</v>
      </c>
      <c r="V29">
        <v>8010</v>
      </c>
      <c r="W29" t="s">
        <v>298</v>
      </c>
      <c r="Y29" t="s">
        <v>635</v>
      </c>
      <c r="AA29" t="b">
        <v>0</v>
      </c>
      <c r="AC29" t="s">
        <v>300</v>
      </c>
      <c r="AD29" t="s">
        <v>636</v>
      </c>
      <c r="AF29" s="140">
        <v>43780.627245370371</v>
      </c>
      <c r="AG29" s="140">
        <v>43780.626875000002</v>
      </c>
      <c r="AH29" s="140">
        <v>43780.642164351855</v>
      </c>
      <c r="AI29" s="140">
        <v>43780.795138888891</v>
      </c>
      <c r="AJ29">
        <v>-180</v>
      </c>
      <c r="AK29" s="122"/>
      <c r="AM29" s="122"/>
      <c r="AO29" s="122"/>
      <c r="AQ29" s="122"/>
      <c r="AS29" s="122"/>
      <c r="AU29" s="122">
        <v>43780.642592592594</v>
      </c>
      <c r="AV29" s="122"/>
      <c r="AW29" t="b">
        <v>0</v>
      </c>
      <c r="AX29" t="b">
        <v>1</v>
      </c>
      <c r="AZ29" t="b">
        <v>1</v>
      </c>
      <c r="BB29" s="122"/>
      <c r="BD29" t="b">
        <v>1</v>
      </c>
      <c r="BF29" t="b">
        <v>1</v>
      </c>
      <c r="BG29" s="122"/>
      <c r="BH29" t="b">
        <v>1</v>
      </c>
      <c r="BI29" t="b">
        <v>1</v>
      </c>
      <c r="BL29">
        <v>420</v>
      </c>
      <c r="BM29">
        <v>1555</v>
      </c>
      <c r="BN29">
        <v>5370</v>
      </c>
      <c r="BO29">
        <v>1</v>
      </c>
      <c r="BP29">
        <v>4</v>
      </c>
      <c r="BQ29">
        <v>2</v>
      </c>
      <c r="BR29">
        <v>1</v>
      </c>
      <c r="BS29" t="b">
        <v>1</v>
      </c>
      <c r="CA29" s="122"/>
      <c r="CJ29" t="s">
        <v>380</v>
      </c>
      <c r="CK29" t="s">
        <v>470</v>
      </c>
      <c r="CL29" t="s">
        <v>637</v>
      </c>
      <c r="CM29" t="s">
        <v>305</v>
      </c>
      <c r="CN29" t="s">
        <v>306</v>
      </c>
      <c r="CO29" t="s">
        <v>307</v>
      </c>
      <c r="CP29" t="s">
        <v>638</v>
      </c>
      <c r="CQ29" t="s">
        <v>309</v>
      </c>
      <c r="CR29" t="s">
        <v>639</v>
      </c>
      <c r="CS29" t="s">
        <v>311</v>
      </c>
      <c r="CT29" t="s">
        <v>640</v>
      </c>
      <c r="CU29" t="s">
        <v>641</v>
      </c>
      <c r="CV29" s="122">
        <v>43780.670138888891</v>
      </c>
      <c r="CW29" s="122"/>
      <c r="CX29" s="122"/>
      <c r="CY29" s="122"/>
      <c r="CZ29" s="122"/>
      <c r="DA29" s="122"/>
      <c r="DB29" t="s">
        <v>314</v>
      </c>
      <c r="DC29" t="s">
        <v>315</v>
      </c>
      <c r="DD29" t="s">
        <v>316</v>
      </c>
      <c r="DE29" t="b">
        <v>0</v>
      </c>
      <c r="DG29" t="s">
        <v>351</v>
      </c>
      <c r="DI29" s="122"/>
      <c r="DJ29">
        <v>-31.972625600000001</v>
      </c>
      <c r="DK29">
        <v>116.0593052</v>
      </c>
      <c r="DL29" t="s">
        <v>385</v>
      </c>
      <c r="DM29" t="s">
        <v>386</v>
      </c>
      <c r="DN29">
        <v>0</v>
      </c>
      <c r="DO29">
        <v>0</v>
      </c>
    </row>
    <row r="30" spans="1:119" x14ac:dyDescent="0.3">
      <c r="A30" t="s">
        <v>642</v>
      </c>
      <c r="B30" t="s">
        <v>288</v>
      </c>
      <c r="C30" t="s">
        <v>643</v>
      </c>
      <c r="D30" t="s">
        <v>290</v>
      </c>
      <c r="E30" t="s">
        <v>644</v>
      </c>
      <c r="F30" t="s">
        <v>643</v>
      </c>
      <c r="G30" t="s">
        <v>645</v>
      </c>
      <c r="I30" t="b">
        <v>0</v>
      </c>
      <c r="J30" t="s">
        <v>646</v>
      </c>
      <c r="K30" t="s">
        <v>647</v>
      </c>
      <c r="L30" t="s">
        <v>648</v>
      </c>
      <c r="N30" t="s">
        <v>649</v>
      </c>
      <c r="O30" t="s">
        <v>297</v>
      </c>
      <c r="S30">
        <v>8009</v>
      </c>
      <c r="T30">
        <v>320</v>
      </c>
      <c r="U30">
        <v>8009</v>
      </c>
      <c r="V30">
        <v>8009</v>
      </c>
      <c r="W30" t="s">
        <v>298</v>
      </c>
      <c r="Y30" t="s">
        <v>650</v>
      </c>
      <c r="AA30" t="b">
        <v>0</v>
      </c>
      <c r="AC30" t="s">
        <v>300</v>
      </c>
      <c r="AD30" t="s">
        <v>441</v>
      </c>
      <c r="AF30" s="140">
        <v>43780.636574074073</v>
      </c>
      <c r="AG30" s="140">
        <v>43780.636192129627</v>
      </c>
      <c r="AH30" s="140">
        <v>43780.684594907405</v>
      </c>
      <c r="AI30" s="140">
        <v>43781.388888888891</v>
      </c>
      <c r="AJ30">
        <v>0</v>
      </c>
      <c r="AK30" s="122"/>
      <c r="AM30" s="122"/>
      <c r="AO30" s="122"/>
      <c r="AQ30" s="122"/>
      <c r="AS30" s="122"/>
      <c r="AU30" s="122">
        <v>43780.685081018521</v>
      </c>
      <c r="AV30" s="122"/>
      <c r="AW30" t="b">
        <v>0</v>
      </c>
      <c r="AX30" t="b">
        <v>1</v>
      </c>
      <c r="AZ30" t="b">
        <v>1</v>
      </c>
      <c r="BB30" s="122"/>
      <c r="BD30" t="b">
        <v>1</v>
      </c>
      <c r="BF30" t="b">
        <v>1</v>
      </c>
      <c r="BG30" s="122"/>
      <c r="BH30" t="b">
        <v>1</v>
      </c>
      <c r="BI30" t="b">
        <v>1</v>
      </c>
      <c r="BL30">
        <v>419</v>
      </c>
      <c r="BM30">
        <v>1250</v>
      </c>
      <c r="BN30">
        <v>4050</v>
      </c>
      <c r="BO30">
        <v>1</v>
      </c>
      <c r="BP30">
        <v>4</v>
      </c>
      <c r="BQ30">
        <v>2</v>
      </c>
      <c r="BR30">
        <v>1</v>
      </c>
      <c r="BS30" t="b">
        <v>1</v>
      </c>
      <c r="CA30" s="122"/>
      <c r="CJ30" t="s">
        <v>302</v>
      </c>
      <c r="CK30" t="s">
        <v>303</v>
      </c>
      <c r="CL30" t="s">
        <v>346</v>
      </c>
      <c r="CM30" t="s">
        <v>305</v>
      </c>
      <c r="CN30" t="s">
        <v>306</v>
      </c>
      <c r="CO30" t="s">
        <v>307</v>
      </c>
      <c r="CP30" t="s">
        <v>651</v>
      </c>
      <c r="CQ30" t="s">
        <v>309</v>
      </c>
      <c r="CR30" t="s">
        <v>652</v>
      </c>
      <c r="CS30" t="s">
        <v>311</v>
      </c>
      <c r="CT30" t="s">
        <v>653</v>
      </c>
      <c r="CU30" t="s">
        <v>654</v>
      </c>
      <c r="CV30" s="122">
        <v>43781.388888888891</v>
      </c>
      <c r="CW30" s="122"/>
      <c r="CX30" s="122"/>
      <c r="CY30" s="122"/>
      <c r="CZ30" s="122"/>
      <c r="DA30" s="122"/>
      <c r="DB30" t="s">
        <v>314</v>
      </c>
      <c r="DC30" t="s">
        <v>315</v>
      </c>
      <c r="DD30" t="s">
        <v>316</v>
      </c>
      <c r="DE30" t="b">
        <v>0</v>
      </c>
      <c r="DG30" t="s">
        <v>351</v>
      </c>
      <c r="DI30" s="122"/>
      <c r="DJ30">
        <v>-37.638255000000001</v>
      </c>
      <c r="DK30">
        <v>144.95628099999999</v>
      </c>
      <c r="DL30" t="s">
        <v>367</v>
      </c>
      <c r="DM30" t="s">
        <v>318</v>
      </c>
      <c r="DN30">
        <v>0</v>
      </c>
      <c r="DO30">
        <v>0</v>
      </c>
    </row>
    <row r="31" spans="1:119" x14ac:dyDescent="0.3">
      <c r="A31" t="s">
        <v>655</v>
      </c>
      <c r="B31" t="s">
        <v>288</v>
      </c>
      <c r="C31" t="s">
        <v>643</v>
      </c>
      <c r="D31" t="s">
        <v>290</v>
      </c>
      <c r="E31" t="s">
        <v>644</v>
      </c>
      <c r="F31" t="s">
        <v>643</v>
      </c>
      <c r="G31" t="s">
        <v>645</v>
      </c>
      <c r="I31" t="b">
        <v>0</v>
      </c>
      <c r="J31" t="s">
        <v>646</v>
      </c>
      <c r="K31" t="s">
        <v>647</v>
      </c>
      <c r="L31" t="s">
        <v>648</v>
      </c>
      <c r="N31" t="s">
        <v>649</v>
      </c>
      <c r="O31" t="s">
        <v>297</v>
      </c>
      <c r="S31">
        <v>8009</v>
      </c>
      <c r="T31">
        <v>320</v>
      </c>
      <c r="U31">
        <v>8009</v>
      </c>
      <c r="V31">
        <v>8009</v>
      </c>
      <c r="W31" t="s">
        <v>298</v>
      </c>
      <c r="Y31" t="s">
        <v>650</v>
      </c>
      <c r="AA31" t="b">
        <v>0</v>
      </c>
      <c r="AC31" t="s">
        <v>300</v>
      </c>
      <c r="AD31" t="s">
        <v>441</v>
      </c>
      <c r="AF31" s="140">
        <v>43780.63753472222</v>
      </c>
      <c r="AG31" s="140">
        <v>43780.637430555558</v>
      </c>
      <c r="AH31" s="140">
        <v>43780.682303240741</v>
      </c>
      <c r="AI31" s="140">
        <v>43781.388888888891</v>
      </c>
      <c r="AJ31">
        <v>0</v>
      </c>
      <c r="AK31" s="122"/>
      <c r="AM31" s="122"/>
      <c r="AO31" s="122"/>
      <c r="AQ31" s="122"/>
      <c r="AS31" s="122"/>
      <c r="AU31" s="122">
        <v>43780.682638888888</v>
      </c>
      <c r="AV31" s="122"/>
      <c r="AW31" t="b">
        <v>0</v>
      </c>
      <c r="AX31" t="b">
        <v>1</v>
      </c>
      <c r="AZ31" t="b">
        <v>1</v>
      </c>
      <c r="BB31" s="122"/>
      <c r="BD31" t="b">
        <v>1</v>
      </c>
      <c r="BF31" t="b">
        <v>1</v>
      </c>
      <c r="BG31" s="122"/>
      <c r="BH31" t="b">
        <v>1</v>
      </c>
      <c r="BI31" t="b">
        <v>1</v>
      </c>
      <c r="BL31">
        <v>419</v>
      </c>
      <c r="BM31">
        <v>1250</v>
      </c>
      <c r="BN31">
        <v>3689</v>
      </c>
      <c r="BO31">
        <v>1</v>
      </c>
      <c r="BP31">
        <v>4</v>
      </c>
      <c r="BQ31">
        <v>2</v>
      </c>
      <c r="BR31">
        <v>1</v>
      </c>
      <c r="BS31" t="b">
        <v>1</v>
      </c>
      <c r="CA31" s="122"/>
      <c r="CJ31" t="s">
        <v>302</v>
      </c>
      <c r="CK31" t="s">
        <v>303</v>
      </c>
      <c r="CL31" t="s">
        <v>531</v>
      </c>
      <c r="CM31" t="s">
        <v>305</v>
      </c>
      <c r="CN31" t="s">
        <v>306</v>
      </c>
      <c r="CO31" t="s">
        <v>307</v>
      </c>
      <c r="CP31" t="s">
        <v>651</v>
      </c>
      <c r="CQ31" t="s">
        <v>309</v>
      </c>
      <c r="CR31" t="s">
        <v>652</v>
      </c>
      <c r="CS31" t="s">
        <v>311</v>
      </c>
      <c r="CT31" t="s">
        <v>656</v>
      </c>
      <c r="CU31" t="s">
        <v>654</v>
      </c>
      <c r="CV31" s="122">
        <v>43781.388888888891</v>
      </c>
      <c r="CW31" s="122"/>
      <c r="CX31" s="122"/>
      <c r="CY31" s="122"/>
      <c r="CZ31" s="122"/>
      <c r="DA31" s="122"/>
      <c r="DB31" t="s">
        <v>314</v>
      </c>
      <c r="DC31" t="s">
        <v>315</v>
      </c>
      <c r="DD31" t="s">
        <v>316</v>
      </c>
      <c r="DE31" t="b">
        <v>0</v>
      </c>
      <c r="DG31" t="s">
        <v>351</v>
      </c>
      <c r="DI31" s="122"/>
      <c r="DJ31">
        <v>-37.638255000000001</v>
      </c>
      <c r="DK31">
        <v>144.95628099999999</v>
      </c>
      <c r="DL31" t="s">
        <v>367</v>
      </c>
      <c r="DM31" t="s">
        <v>318</v>
      </c>
      <c r="DN31">
        <v>0</v>
      </c>
      <c r="DO31">
        <v>0</v>
      </c>
    </row>
    <row r="32" spans="1:119" x14ac:dyDescent="0.3">
      <c r="A32" t="s">
        <v>657</v>
      </c>
      <c r="B32" t="s">
        <v>388</v>
      </c>
      <c r="C32" t="s">
        <v>658</v>
      </c>
      <c r="D32" t="s">
        <v>290</v>
      </c>
      <c r="E32" t="s">
        <v>659</v>
      </c>
      <c r="F32" t="s">
        <v>658</v>
      </c>
      <c r="G32" t="s">
        <v>340</v>
      </c>
      <c r="I32" t="b">
        <v>0</v>
      </c>
      <c r="J32" t="s">
        <v>660</v>
      </c>
      <c r="K32" t="s">
        <v>661</v>
      </c>
      <c r="L32" t="s">
        <v>662</v>
      </c>
      <c r="N32" t="s">
        <v>663</v>
      </c>
      <c r="O32" t="s">
        <v>378</v>
      </c>
      <c r="S32">
        <v>8008</v>
      </c>
      <c r="T32">
        <v>3332</v>
      </c>
      <c r="U32">
        <v>8008</v>
      </c>
      <c r="V32">
        <v>-3332</v>
      </c>
      <c r="W32" t="s">
        <v>298</v>
      </c>
      <c r="Y32" t="s">
        <v>664</v>
      </c>
      <c r="AA32" t="b">
        <v>0</v>
      </c>
      <c r="AC32" t="s">
        <v>300</v>
      </c>
      <c r="AD32" t="s">
        <v>441</v>
      </c>
      <c r="AF32" s="140">
        <v>43780.638402777775</v>
      </c>
      <c r="AG32" s="140">
        <v>43780.638067129628</v>
      </c>
      <c r="AH32" s="140">
        <v>43780.641793981478</v>
      </c>
      <c r="AI32" s="140">
        <v>43781.388888888891</v>
      </c>
      <c r="AJ32">
        <v>0</v>
      </c>
      <c r="AK32" s="122">
        <v>43782.583333333336</v>
      </c>
      <c r="AL32">
        <v>0</v>
      </c>
      <c r="AM32" s="122">
        <v>43782.475694444445</v>
      </c>
      <c r="AN32">
        <v>0</v>
      </c>
      <c r="AO32" s="122">
        <v>43782.583333333336</v>
      </c>
      <c r="AP32">
        <v>0</v>
      </c>
      <c r="AQ32" s="122">
        <v>43782.475694444445</v>
      </c>
      <c r="AR32">
        <v>0</v>
      </c>
      <c r="AS32" s="122">
        <v>43782.475694444445</v>
      </c>
      <c r="AT32">
        <v>0</v>
      </c>
      <c r="AU32" s="122">
        <v>43782.510358796295</v>
      </c>
      <c r="AV32" s="122"/>
      <c r="AW32" t="b">
        <v>0</v>
      </c>
      <c r="AX32" t="b">
        <v>0</v>
      </c>
      <c r="AY32">
        <v>3</v>
      </c>
      <c r="AZ32" t="b">
        <v>1</v>
      </c>
      <c r="BA32">
        <v>2</v>
      </c>
      <c r="BB32" s="122"/>
      <c r="BD32" t="b">
        <v>1</v>
      </c>
      <c r="BF32" t="b">
        <v>0</v>
      </c>
      <c r="BG32" s="122"/>
      <c r="BH32" t="b">
        <v>1</v>
      </c>
      <c r="BI32" t="b">
        <v>1</v>
      </c>
      <c r="BJ32">
        <v>1</v>
      </c>
      <c r="BL32">
        <v>420</v>
      </c>
      <c r="BM32">
        <v>1771</v>
      </c>
      <c r="BN32">
        <v>4859</v>
      </c>
      <c r="BO32">
        <v>1</v>
      </c>
      <c r="BP32">
        <v>4</v>
      </c>
      <c r="BQ32">
        <v>24</v>
      </c>
      <c r="BR32">
        <v>1</v>
      </c>
      <c r="BS32" t="b">
        <v>1</v>
      </c>
      <c r="CA32" s="122"/>
      <c r="CI32" t="s">
        <v>665</v>
      </c>
      <c r="CJ32" t="s">
        <v>380</v>
      </c>
      <c r="CK32" t="s">
        <v>666</v>
      </c>
      <c r="CL32" t="s">
        <v>667</v>
      </c>
      <c r="CM32" t="s">
        <v>305</v>
      </c>
      <c r="CN32" t="s">
        <v>306</v>
      </c>
      <c r="CO32" t="s">
        <v>424</v>
      </c>
      <c r="CP32" t="s">
        <v>668</v>
      </c>
      <c r="CQ32" t="s">
        <v>309</v>
      </c>
      <c r="CR32" t="s">
        <v>669</v>
      </c>
      <c r="CS32" t="s">
        <v>311</v>
      </c>
      <c r="CT32" t="s">
        <v>670</v>
      </c>
      <c r="CU32" t="s">
        <v>654</v>
      </c>
      <c r="CV32" s="122">
        <v>43781.388888888891</v>
      </c>
      <c r="CW32" s="122">
        <v>43782.583333333336</v>
      </c>
      <c r="CX32" s="122">
        <v>43782.475694444445</v>
      </c>
      <c r="CY32" s="122">
        <v>43782.583333333336</v>
      </c>
      <c r="CZ32" s="122">
        <v>43782.475694444445</v>
      </c>
      <c r="DA32" s="122">
        <v>43782.475694444445</v>
      </c>
      <c r="DB32" t="s">
        <v>314</v>
      </c>
      <c r="DC32" t="s">
        <v>671</v>
      </c>
      <c r="DD32" t="s">
        <v>672</v>
      </c>
      <c r="DE32" t="b">
        <v>1</v>
      </c>
      <c r="DF32" t="s">
        <v>673</v>
      </c>
      <c r="DG32" t="s">
        <v>351</v>
      </c>
      <c r="DI32" s="122"/>
      <c r="DJ32">
        <v>-37.818170000000002</v>
      </c>
      <c r="DK32">
        <v>144.96292220000001</v>
      </c>
      <c r="DL32" t="s">
        <v>674</v>
      </c>
      <c r="DM32" t="s">
        <v>386</v>
      </c>
      <c r="DN32">
        <v>1</v>
      </c>
      <c r="DO32">
        <v>0</v>
      </c>
    </row>
    <row r="33" spans="1:119" x14ac:dyDescent="0.3">
      <c r="A33" t="s">
        <v>675</v>
      </c>
      <c r="B33" t="s">
        <v>288</v>
      </c>
      <c r="C33" t="s">
        <v>676</v>
      </c>
      <c r="D33" t="s">
        <v>290</v>
      </c>
      <c r="E33" t="s">
        <v>677</v>
      </c>
      <c r="F33" t="s">
        <v>676</v>
      </c>
      <c r="G33" t="s">
        <v>340</v>
      </c>
      <c r="I33" t="b">
        <v>0</v>
      </c>
      <c r="J33" t="s">
        <v>678</v>
      </c>
      <c r="K33" t="s">
        <v>465</v>
      </c>
      <c r="L33" t="s">
        <v>679</v>
      </c>
      <c r="N33" t="s">
        <v>680</v>
      </c>
      <c r="O33" t="s">
        <v>378</v>
      </c>
      <c r="S33">
        <v>8011</v>
      </c>
      <c r="T33">
        <v>320</v>
      </c>
      <c r="U33">
        <v>8011</v>
      </c>
      <c r="V33">
        <v>8011</v>
      </c>
      <c r="W33" t="s">
        <v>298</v>
      </c>
      <c r="Y33" t="s">
        <v>681</v>
      </c>
      <c r="AA33" t="b">
        <v>0</v>
      </c>
      <c r="AC33" t="s">
        <v>300</v>
      </c>
      <c r="AD33" t="s">
        <v>330</v>
      </c>
      <c r="AF33" s="140">
        <v>43780.640324074076</v>
      </c>
      <c r="AG33" s="140">
        <v>43780.640219907407</v>
      </c>
      <c r="AH33" s="140">
        <v>43780.660636574074</v>
      </c>
      <c r="AI33" s="140">
        <v>43781.392361111109</v>
      </c>
      <c r="AJ33">
        <v>-60</v>
      </c>
      <c r="AK33" s="122"/>
      <c r="AM33" s="122"/>
      <c r="AO33" s="122"/>
      <c r="AQ33" s="122"/>
      <c r="AS33" s="122"/>
      <c r="AU33" s="122">
        <v>43780.661064814813</v>
      </c>
      <c r="AV33" s="122"/>
      <c r="AW33" t="b">
        <v>0</v>
      </c>
      <c r="AX33" t="b">
        <v>1</v>
      </c>
      <c r="AZ33" t="b">
        <v>1</v>
      </c>
      <c r="BB33" s="122"/>
      <c r="BD33" t="b">
        <v>1</v>
      </c>
      <c r="BF33" t="b">
        <v>1</v>
      </c>
      <c r="BG33" s="122"/>
      <c r="BH33" t="b">
        <v>1</v>
      </c>
      <c r="BI33" t="b">
        <v>1</v>
      </c>
      <c r="BL33">
        <v>420</v>
      </c>
      <c r="BM33">
        <v>1771</v>
      </c>
      <c r="BN33">
        <v>4868</v>
      </c>
      <c r="BO33">
        <v>1</v>
      </c>
      <c r="BP33">
        <v>4</v>
      </c>
      <c r="BQ33">
        <v>2</v>
      </c>
      <c r="BR33">
        <v>1</v>
      </c>
      <c r="BS33" t="b">
        <v>1</v>
      </c>
      <c r="CA33" s="122"/>
      <c r="CJ33" t="s">
        <v>380</v>
      </c>
      <c r="CK33" t="s">
        <v>666</v>
      </c>
      <c r="CL33" t="s">
        <v>682</v>
      </c>
      <c r="CM33" t="s">
        <v>305</v>
      </c>
      <c r="CN33" t="s">
        <v>306</v>
      </c>
      <c r="CO33" t="s">
        <v>307</v>
      </c>
      <c r="CP33" t="s">
        <v>683</v>
      </c>
      <c r="CQ33" t="s">
        <v>309</v>
      </c>
      <c r="CR33" t="s">
        <v>684</v>
      </c>
      <c r="CS33" t="s">
        <v>311</v>
      </c>
      <c r="CT33" t="s">
        <v>685</v>
      </c>
      <c r="CU33" t="s">
        <v>686</v>
      </c>
      <c r="CV33" s="122">
        <v>43781.350694444445</v>
      </c>
      <c r="CW33" s="122"/>
      <c r="CX33" s="122"/>
      <c r="CY33" s="122"/>
      <c r="CZ33" s="122"/>
      <c r="DA33" s="122"/>
      <c r="DB33" t="s">
        <v>314</v>
      </c>
      <c r="DC33" t="s">
        <v>315</v>
      </c>
      <c r="DD33" t="s">
        <v>316</v>
      </c>
      <c r="DE33" t="b">
        <v>0</v>
      </c>
      <c r="DG33" t="s">
        <v>351</v>
      </c>
      <c r="DI33" s="122"/>
      <c r="DJ33">
        <v>-27.469059000000001</v>
      </c>
      <c r="DK33">
        <v>153.02579610000001</v>
      </c>
      <c r="DL33" t="s">
        <v>674</v>
      </c>
      <c r="DM33" t="s">
        <v>386</v>
      </c>
      <c r="DN33">
        <v>0</v>
      </c>
      <c r="DO33">
        <v>0</v>
      </c>
    </row>
    <row r="34" spans="1:119" x14ac:dyDescent="0.3">
      <c r="A34" t="s">
        <v>687</v>
      </c>
      <c r="B34" t="s">
        <v>288</v>
      </c>
      <c r="C34" t="s">
        <v>688</v>
      </c>
      <c r="D34" t="s">
        <v>290</v>
      </c>
      <c r="E34" t="s">
        <v>689</v>
      </c>
      <c r="F34" t="s">
        <v>688</v>
      </c>
      <c r="G34" t="s">
        <v>690</v>
      </c>
      <c r="I34" t="b">
        <v>0</v>
      </c>
      <c r="J34" t="s">
        <v>691</v>
      </c>
      <c r="K34" t="s">
        <v>692</v>
      </c>
      <c r="L34" t="s">
        <v>693</v>
      </c>
      <c r="N34" t="s">
        <v>694</v>
      </c>
      <c r="O34" t="s">
        <v>378</v>
      </c>
      <c r="S34">
        <v>8005</v>
      </c>
      <c r="T34">
        <v>320</v>
      </c>
      <c r="U34">
        <v>8005</v>
      </c>
      <c r="V34">
        <v>8005</v>
      </c>
      <c r="W34" t="s">
        <v>298</v>
      </c>
      <c r="Y34" t="s">
        <v>695</v>
      </c>
      <c r="AA34" t="b">
        <v>0</v>
      </c>
      <c r="AC34" t="s">
        <v>300</v>
      </c>
      <c r="AD34" t="s">
        <v>441</v>
      </c>
      <c r="AF34" s="140">
        <v>43780.64162037037</v>
      </c>
      <c r="AG34" s="140">
        <v>43780.641284722224</v>
      </c>
      <c r="AH34" s="140">
        <v>43780.652372685188</v>
      </c>
      <c r="AI34" s="140">
        <v>43781.392361111109</v>
      </c>
      <c r="AJ34">
        <v>0</v>
      </c>
      <c r="AK34" s="122"/>
      <c r="AM34" s="122"/>
      <c r="AO34" s="122"/>
      <c r="AQ34" s="122"/>
      <c r="AS34" s="122"/>
      <c r="AU34" s="122">
        <v>43780.652719907404</v>
      </c>
      <c r="AV34" s="122"/>
      <c r="AW34" t="b">
        <v>0</v>
      </c>
      <c r="AX34" t="b">
        <v>1</v>
      </c>
      <c r="AZ34" t="b">
        <v>1</v>
      </c>
      <c r="BB34" s="122"/>
      <c r="BD34" t="b">
        <v>1</v>
      </c>
      <c r="BF34" t="b">
        <v>1</v>
      </c>
      <c r="BG34" s="122"/>
      <c r="BH34" t="b">
        <v>1</v>
      </c>
      <c r="BI34" t="b">
        <v>1</v>
      </c>
      <c r="BL34">
        <v>420</v>
      </c>
      <c r="BM34">
        <v>1896</v>
      </c>
      <c r="BN34">
        <v>5429</v>
      </c>
      <c r="BO34">
        <v>1</v>
      </c>
      <c r="BP34">
        <v>4</v>
      </c>
      <c r="BQ34">
        <v>2</v>
      </c>
      <c r="BR34">
        <v>1</v>
      </c>
      <c r="BS34" t="b">
        <v>1</v>
      </c>
      <c r="CA34" s="122"/>
      <c r="CJ34" t="s">
        <v>380</v>
      </c>
      <c r="CK34" t="s">
        <v>422</v>
      </c>
      <c r="CL34" t="s">
        <v>696</v>
      </c>
      <c r="CM34" t="s">
        <v>305</v>
      </c>
      <c r="CN34" t="s">
        <v>306</v>
      </c>
      <c r="CO34" t="s">
        <v>307</v>
      </c>
      <c r="CP34" t="s">
        <v>697</v>
      </c>
      <c r="CQ34" t="s">
        <v>309</v>
      </c>
      <c r="CR34" t="s">
        <v>698</v>
      </c>
      <c r="CS34" t="s">
        <v>311</v>
      </c>
      <c r="CT34" t="s">
        <v>699</v>
      </c>
      <c r="CU34" t="s">
        <v>686</v>
      </c>
      <c r="CV34" s="122">
        <v>43781.392361111109</v>
      </c>
      <c r="CW34" s="122"/>
      <c r="CX34" s="122"/>
      <c r="CY34" s="122"/>
      <c r="CZ34" s="122"/>
      <c r="DA34" s="122"/>
      <c r="DB34" t="s">
        <v>314</v>
      </c>
      <c r="DC34" t="s">
        <v>315</v>
      </c>
      <c r="DD34" t="s">
        <v>316</v>
      </c>
      <c r="DE34" t="b">
        <v>0</v>
      </c>
      <c r="DG34" t="s">
        <v>351</v>
      </c>
      <c r="DI34" s="122"/>
      <c r="DJ34">
        <v>-37.835417499999998</v>
      </c>
      <c r="DK34">
        <v>144.8456324</v>
      </c>
      <c r="DL34" t="s">
        <v>700</v>
      </c>
      <c r="DM34" t="s">
        <v>386</v>
      </c>
      <c r="DN34">
        <v>0</v>
      </c>
      <c r="DO34">
        <v>0</v>
      </c>
    </row>
    <row r="35" spans="1:119" x14ac:dyDescent="0.3">
      <c r="A35" t="s">
        <v>701</v>
      </c>
      <c r="B35" t="s">
        <v>288</v>
      </c>
      <c r="C35" t="s">
        <v>702</v>
      </c>
      <c r="D35" t="s">
        <v>290</v>
      </c>
      <c r="E35" t="s">
        <v>703</v>
      </c>
      <c r="F35" t="s">
        <v>702</v>
      </c>
      <c r="G35" t="s">
        <v>340</v>
      </c>
      <c r="I35" t="b">
        <v>0</v>
      </c>
      <c r="J35" t="s">
        <v>704</v>
      </c>
      <c r="K35" t="s">
        <v>705</v>
      </c>
      <c r="L35" t="s">
        <v>706</v>
      </c>
      <c r="N35" t="s">
        <v>707</v>
      </c>
      <c r="O35" t="s">
        <v>297</v>
      </c>
      <c r="S35">
        <v>8003</v>
      </c>
      <c r="T35">
        <v>320</v>
      </c>
      <c r="U35">
        <v>8003</v>
      </c>
      <c r="V35">
        <v>8003</v>
      </c>
      <c r="W35" t="s">
        <v>298</v>
      </c>
      <c r="Y35" t="s">
        <v>708</v>
      </c>
      <c r="AA35" t="b">
        <v>0</v>
      </c>
      <c r="AC35" t="s">
        <v>300</v>
      </c>
      <c r="AD35" t="s">
        <v>330</v>
      </c>
      <c r="AF35" s="140">
        <v>43780.642557870371</v>
      </c>
      <c r="AG35" s="140">
        <v>43780.641886574071</v>
      </c>
      <c r="AH35" s="140">
        <v>43780.683611111112</v>
      </c>
      <c r="AI35" s="140">
        <v>43783.642361111109</v>
      </c>
      <c r="AJ35">
        <v>-60</v>
      </c>
      <c r="AK35" s="122"/>
      <c r="AM35" s="122"/>
      <c r="AO35" s="122"/>
      <c r="AQ35" s="122"/>
      <c r="AS35" s="122"/>
      <c r="AU35" s="122">
        <v>43780.684351851851</v>
      </c>
      <c r="AV35" s="122"/>
      <c r="AW35" t="b">
        <v>0</v>
      </c>
      <c r="AX35" t="b">
        <v>1</v>
      </c>
      <c r="AZ35" t="b">
        <v>1</v>
      </c>
      <c r="BB35" s="122"/>
      <c r="BD35" t="b">
        <v>1</v>
      </c>
      <c r="BF35" t="b">
        <v>1</v>
      </c>
      <c r="BG35" s="122"/>
      <c r="BH35" t="b">
        <v>1</v>
      </c>
      <c r="BI35" t="b">
        <v>1</v>
      </c>
      <c r="BL35">
        <v>419</v>
      </c>
      <c r="BM35">
        <v>549</v>
      </c>
      <c r="BN35">
        <v>2643</v>
      </c>
      <c r="BO35">
        <v>1</v>
      </c>
      <c r="BP35">
        <v>4</v>
      </c>
      <c r="BQ35">
        <v>2</v>
      </c>
      <c r="BR35">
        <v>4</v>
      </c>
      <c r="BS35" t="b">
        <v>1</v>
      </c>
      <c r="CA35" s="122"/>
      <c r="CJ35" t="s">
        <v>302</v>
      </c>
      <c r="CK35" t="s">
        <v>709</v>
      </c>
      <c r="CL35" t="s">
        <v>710</v>
      </c>
      <c r="CM35" t="s">
        <v>305</v>
      </c>
      <c r="CN35" t="s">
        <v>306</v>
      </c>
      <c r="CO35" t="s">
        <v>307</v>
      </c>
      <c r="CP35" t="s">
        <v>711</v>
      </c>
      <c r="CQ35" t="s">
        <v>309</v>
      </c>
      <c r="CR35" t="s">
        <v>712</v>
      </c>
      <c r="CS35" t="s">
        <v>311</v>
      </c>
      <c r="CT35" t="s">
        <v>713</v>
      </c>
      <c r="CU35" t="s">
        <v>714</v>
      </c>
      <c r="CV35" s="122">
        <v>43783.600694444445</v>
      </c>
      <c r="CW35" s="122"/>
      <c r="CX35" s="122"/>
      <c r="CY35" s="122"/>
      <c r="CZ35" s="122"/>
      <c r="DA35" s="122"/>
      <c r="DB35" t="s">
        <v>314</v>
      </c>
      <c r="DC35" t="s">
        <v>315</v>
      </c>
      <c r="DD35" t="s">
        <v>316</v>
      </c>
      <c r="DE35" t="b">
        <v>0</v>
      </c>
      <c r="DG35" t="s">
        <v>498</v>
      </c>
      <c r="DI35" s="122"/>
      <c r="DJ35">
        <v>-26.988170400000001</v>
      </c>
      <c r="DK35">
        <v>152.7637296</v>
      </c>
      <c r="DL35" t="s">
        <v>367</v>
      </c>
      <c r="DM35" t="s">
        <v>318</v>
      </c>
      <c r="DN35">
        <v>0</v>
      </c>
      <c r="DO35">
        <v>0</v>
      </c>
    </row>
    <row r="36" spans="1:119" x14ac:dyDescent="0.3">
      <c r="A36" t="s">
        <v>715</v>
      </c>
      <c r="B36" t="s">
        <v>288</v>
      </c>
      <c r="C36" t="s">
        <v>688</v>
      </c>
      <c r="D36" t="s">
        <v>290</v>
      </c>
      <c r="E36" t="s">
        <v>689</v>
      </c>
      <c r="F36" t="s">
        <v>688</v>
      </c>
      <c r="G36" t="s">
        <v>690</v>
      </c>
      <c r="I36" t="b">
        <v>0</v>
      </c>
      <c r="J36" t="s">
        <v>691</v>
      </c>
      <c r="K36" t="s">
        <v>692</v>
      </c>
      <c r="L36" t="s">
        <v>693</v>
      </c>
      <c r="N36" t="s">
        <v>694</v>
      </c>
      <c r="O36" t="s">
        <v>378</v>
      </c>
      <c r="S36">
        <v>8001</v>
      </c>
      <c r="T36">
        <v>320</v>
      </c>
      <c r="U36">
        <v>8001</v>
      </c>
      <c r="V36">
        <v>8001</v>
      </c>
      <c r="W36" t="s">
        <v>298</v>
      </c>
      <c r="Y36" t="s">
        <v>695</v>
      </c>
      <c r="AA36" t="b">
        <v>0</v>
      </c>
      <c r="AC36" t="s">
        <v>300</v>
      </c>
      <c r="AD36" t="s">
        <v>441</v>
      </c>
      <c r="AE36" t="s">
        <v>716</v>
      </c>
      <c r="AF36" s="140">
        <v>43780.650925925926</v>
      </c>
      <c r="AG36" s="140">
        <v>43780.647118055553</v>
      </c>
      <c r="AH36" s="140">
        <v>43780.65284722222</v>
      </c>
      <c r="AI36" s="140">
        <v>43781.399305555555</v>
      </c>
      <c r="AJ36">
        <v>0</v>
      </c>
      <c r="AK36" s="122"/>
      <c r="AM36" s="122"/>
      <c r="AO36" s="122">
        <v>43780.708333333336</v>
      </c>
      <c r="AP36">
        <v>0</v>
      </c>
      <c r="AQ36" s="122"/>
      <c r="AS36" s="122"/>
      <c r="AU36" s="122">
        <v>43780.70989583333</v>
      </c>
      <c r="AV36" s="122"/>
      <c r="AW36" t="b">
        <v>0</v>
      </c>
      <c r="AX36" t="b">
        <v>1</v>
      </c>
      <c r="AZ36" t="b">
        <v>1</v>
      </c>
      <c r="BB36" s="122">
        <v>43780.708333333336</v>
      </c>
      <c r="BC36">
        <v>0</v>
      </c>
      <c r="BD36" t="b">
        <v>1</v>
      </c>
      <c r="BF36" t="b">
        <v>1</v>
      </c>
      <c r="BG36" s="122"/>
      <c r="BH36" t="b">
        <v>1</v>
      </c>
      <c r="BI36" t="b">
        <v>1</v>
      </c>
      <c r="BL36">
        <v>420</v>
      </c>
      <c r="BM36">
        <v>1896</v>
      </c>
      <c r="BN36">
        <v>5429</v>
      </c>
      <c r="BO36">
        <v>1</v>
      </c>
      <c r="BP36">
        <v>4</v>
      </c>
      <c r="BQ36">
        <v>2</v>
      </c>
      <c r="BR36">
        <v>1</v>
      </c>
      <c r="BS36" t="b">
        <v>1</v>
      </c>
      <c r="CA36" s="122"/>
      <c r="CJ36" t="s">
        <v>380</v>
      </c>
      <c r="CK36" t="s">
        <v>422</v>
      </c>
      <c r="CL36" t="s">
        <v>696</v>
      </c>
      <c r="CM36" t="s">
        <v>305</v>
      </c>
      <c r="CN36" t="s">
        <v>306</v>
      </c>
      <c r="CO36" t="s">
        <v>307</v>
      </c>
      <c r="CP36" t="s">
        <v>697</v>
      </c>
      <c r="CQ36" t="s">
        <v>309</v>
      </c>
      <c r="CR36" t="s">
        <v>698</v>
      </c>
      <c r="CS36" t="s">
        <v>311</v>
      </c>
      <c r="CT36" t="s">
        <v>717</v>
      </c>
      <c r="CU36" t="s">
        <v>718</v>
      </c>
      <c r="CV36" s="122">
        <v>43781.399305555555</v>
      </c>
      <c r="CW36" s="122"/>
      <c r="CX36" s="122"/>
      <c r="CY36" s="122">
        <v>43780.708333333336</v>
      </c>
      <c r="CZ36" s="122"/>
      <c r="DA36" s="122"/>
      <c r="DB36" t="s">
        <v>314</v>
      </c>
      <c r="DC36" t="s">
        <v>315</v>
      </c>
      <c r="DD36" t="s">
        <v>316</v>
      </c>
      <c r="DE36" t="b">
        <v>0</v>
      </c>
      <c r="DG36" t="s">
        <v>351</v>
      </c>
      <c r="DI36" s="122"/>
      <c r="DJ36">
        <v>-37.835417499999998</v>
      </c>
      <c r="DK36">
        <v>144.8456324</v>
      </c>
      <c r="DL36" t="s">
        <v>700</v>
      </c>
      <c r="DM36" t="s">
        <v>386</v>
      </c>
      <c r="DN36">
        <v>0</v>
      </c>
      <c r="DO36">
        <v>0</v>
      </c>
    </row>
    <row r="37" spans="1:119" x14ac:dyDescent="0.3">
      <c r="A37" t="s">
        <v>719</v>
      </c>
      <c r="B37" t="s">
        <v>288</v>
      </c>
      <c r="C37" t="s">
        <v>720</v>
      </c>
      <c r="D37" t="s">
        <v>290</v>
      </c>
      <c r="E37" t="s">
        <v>721</v>
      </c>
      <c r="F37" t="s">
        <v>720</v>
      </c>
      <c r="G37" t="s">
        <v>340</v>
      </c>
      <c r="I37" t="b">
        <v>0</v>
      </c>
      <c r="J37" t="s">
        <v>722</v>
      </c>
      <c r="K37" t="s">
        <v>723</v>
      </c>
      <c r="L37" t="s">
        <v>724</v>
      </c>
      <c r="N37" t="s">
        <v>725</v>
      </c>
      <c r="O37" t="s">
        <v>297</v>
      </c>
      <c r="S37">
        <v>8004</v>
      </c>
      <c r="T37">
        <v>320</v>
      </c>
      <c r="U37">
        <v>8004</v>
      </c>
      <c r="V37">
        <v>8004</v>
      </c>
      <c r="W37" t="s">
        <v>726</v>
      </c>
      <c r="Y37" t="s">
        <v>727</v>
      </c>
      <c r="AA37" t="b">
        <v>0</v>
      </c>
      <c r="AC37" t="s">
        <v>300</v>
      </c>
      <c r="AD37" t="s">
        <v>441</v>
      </c>
      <c r="AF37" s="140">
        <v>43780.652372685188</v>
      </c>
      <c r="AG37" s="140">
        <v>43780.647511574076</v>
      </c>
      <c r="AH37" s="140">
        <v>43780.661909722221</v>
      </c>
      <c r="AI37" s="140">
        <v>43781.461805555555</v>
      </c>
      <c r="AJ37">
        <v>0</v>
      </c>
      <c r="AK37" s="122"/>
      <c r="AM37" s="122"/>
      <c r="AO37" s="122"/>
      <c r="AQ37" s="122"/>
      <c r="AS37" s="122"/>
      <c r="AU37" s="122">
        <v>43780.662777777776</v>
      </c>
      <c r="AV37" s="122"/>
      <c r="AW37" t="b">
        <v>0</v>
      </c>
      <c r="AX37" t="b">
        <v>1</v>
      </c>
      <c r="AZ37" t="b">
        <v>1</v>
      </c>
      <c r="BB37" s="122"/>
      <c r="BD37" t="b">
        <v>1</v>
      </c>
      <c r="BF37" t="b">
        <v>1</v>
      </c>
      <c r="BG37" s="122"/>
      <c r="BH37" t="b">
        <v>1</v>
      </c>
      <c r="BI37" t="b">
        <v>1</v>
      </c>
      <c r="BL37">
        <v>419</v>
      </c>
      <c r="BM37">
        <v>1250</v>
      </c>
      <c r="BN37">
        <v>3931</v>
      </c>
      <c r="BO37">
        <v>1</v>
      </c>
      <c r="BP37">
        <v>4</v>
      </c>
      <c r="BQ37">
        <v>2</v>
      </c>
      <c r="BR37">
        <v>1</v>
      </c>
      <c r="BS37" t="b">
        <v>1</v>
      </c>
      <c r="CA37" s="122"/>
      <c r="CJ37" t="s">
        <v>302</v>
      </c>
      <c r="CK37" t="s">
        <v>303</v>
      </c>
      <c r="CL37" t="s">
        <v>331</v>
      </c>
      <c r="CM37" t="s">
        <v>305</v>
      </c>
      <c r="CN37" t="s">
        <v>306</v>
      </c>
      <c r="CO37" t="s">
        <v>307</v>
      </c>
      <c r="CP37" t="s">
        <v>728</v>
      </c>
      <c r="CQ37" t="s">
        <v>309</v>
      </c>
      <c r="CR37" t="s">
        <v>729</v>
      </c>
      <c r="CS37" t="s">
        <v>311</v>
      </c>
      <c r="CT37" t="s">
        <v>730</v>
      </c>
      <c r="CU37" t="s">
        <v>731</v>
      </c>
      <c r="CV37" s="122">
        <v>43781.461805555555</v>
      </c>
      <c r="CW37" s="122"/>
      <c r="CX37" s="122"/>
      <c r="CY37" s="122"/>
      <c r="CZ37" s="122"/>
      <c r="DA37" s="122"/>
      <c r="DB37" t="s">
        <v>314</v>
      </c>
      <c r="DC37" t="s">
        <v>315</v>
      </c>
      <c r="DD37" t="s">
        <v>316</v>
      </c>
      <c r="DE37" t="b">
        <v>0</v>
      </c>
      <c r="DG37" t="s">
        <v>351</v>
      </c>
      <c r="DI37" s="122"/>
      <c r="DJ37">
        <v>-37.740244699999998</v>
      </c>
      <c r="DK37">
        <v>145.02601390000001</v>
      </c>
      <c r="DL37" t="s">
        <v>367</v>
      </c>
      <c r="DM37" t="s">
        <v>318</v>
      </c>
      <c r="DN37">
        <v>0</v>
      </c>
      <c r="DO37">
        <v>0</v>
      </c>
    </row>
    <row r="38" spans="1:119" x14ac:dyDescent="0.3">
      <c r="A38" t="s">
        <v>732</v>
      </c>
      <c r="B38" t="s">
        <v>288</v>
      </c>
      <c r="C38" t="s">
        <v>353</v>
      </c>
      <c r="D38" t="s">
        <v>290</v>
      </c>
      <c r="E38" t="s">
        <v>354</v>
      </c>
      <c r="F38" t="s">
        <v>353</v>
      </c>
      <c r="H38" t="s">
        <v>535</v>
      </c>
      <c r="I38" t="b">
        <v>0</v>
      </c>
      <c r="J38" t="s">
        <v>355</v>
      </c>
      <c r="K38" t="s">
        <v>356</v>
      </c>
      <c r="L38" t="s">
        <v>357</v>
      </c>
      <c r="N38" t="s">
        <v>358</v>
      </c>
      <c r="O38" t="s">
        <v>359</v>
      </c>
      <c r="S38">
        <v>8007</v>
      </c>
      <c r="T38">
        <v>320</v>
      </c>
      <c r="U38">
        <v>8007</v>
      </c>
      <c r="V38">
        <v>8007</v>
      </c>
      <c r="X38" t="s">
        <v>535</v>
      </c>
      <c r="AA38" t="b">
        <v>0</v>
      </c>
      <c r="AC38" t="s">
        <v>300</v>
      </c>
      <c r="AD38" t="s">
        <v>301</v>
      </c>
      <c r="AF38" s="140">
        <v>43780.662268518521</v>
      </c>
      <c r="AG38" s="140">
        <v>43780.662268518521</v>
      </c>
      <c r="AH38" s="140">
        <v>43780.662268518521</v>
      </c>
      <c r="AK38" s="122"/>
      <c r="AM38" s="122"/>
      <c r="AO38" s="122"/>
      <c r="AQ38" s="122">
        <v>43780.662268518521</v>
      </c>
      <c r="AR38">
        <v>0</v>
      </c>
      <c r="AS38" s="122">
        <v>43780.662268518521</v>
      </c>
      <c r="AT38">
        <v>0</v>
      </c>
      <c r="AU38" s="122">
        <v>43780.662268518521</v>
      </c>
      <c r="AV38" s="122"/>
      <c r="AW38" t="b">
        <v>0</v>
      </c>
      <c r="AX38" t="b">
        <v>1</v>
      </c>
      <c r="AZ38" t="b">
        <v>1</v>
      </c>
      <c r="BB38" s="122"/>
      <c r="BD38" t="b">
        <v>1</v>
      </c>
      <c r="BF38" t="b">
        <v>0</v>
      </c>
      <c r="BG38" s="122"/>
      <c r="BH38" t="b">
        <v>0</v>
      </c>
      <c r="BI38" t="b">
        <v>1</v>
      </c>
      <c r="BL38">
        <v>196</v>
      </c>
      <c r="BM38">
        <v>1235</v>
      </c>
      <c r="BN38">
        <v>3576</v>
      </c>
      <c r="BO38">
        <v>1</v>
      </c>
      <c r="BP38">
        <v>4</v>
      </c>
      <c r="BQ38">
        <v>1</v>
      </c>
      <c r="BR38">
        <v>1</v>
      </c>
      <c r="BS38" t="b">
        <v>1</v>
      </c>
      <c r="CA38" s="122"/>
      <c r="CJ38" t="s">
        <v>536</v>
      </c>
      <c r="CK38" t="s">
        <v>537</v>
      </c>
      <c r="CL38" t="s">
        <v>537</v>
      </c>
      <c r="CM38" t="s">
        <v>305</v>
      </c>
      <c r="CN38" t="s">
        <v>306</v>
      </c>
      <c r="CO38" t="s">
        <v>300</v>
      </c>
      <c r="CP38" t="s">
        <v>364</v>
      </c>
      <c r="CR38" t="s">
        <v>365</v>
      </c>
      <c r="CS38" t="s">
        <v>311</v>
      </c>
      <c r="CT38" t="s">
        <v>733</v>
      </c>
      <c r="CV38" s="122"/>
      <c r="CW38" s="122"/>
      <c r="CX38" s="122"/>
      <c r="CY38" s="122"/>
      <c r="CZ38" s="122">
        <v>43780.662268518521</v>
      </c>
      <c r="DA38" s="122">
        <v>43780.662268518521</v>
      </c>
      <c r="DB38" t="s">
        <v>314</v>
      </c>
      <c r="DC38" t="s">
        <v>315</v>
      </c>
      <c r="DD38" t="s">
        <v>316</v>
      </c>
      <c r="DE38" t="b">
        <v>0</v>
      </c>
      <c r="DG38" t="s">
        <v>351</v>
      </c>
      <c r="DI38" s="122"/>
      <c r="DJ38">
        <v>-33.703378299999997</v>
      </c>
      <c r="DK38">
        <v>151.2086505</v>
      </c>
      <c r="DL38" t="s">
        <v>367</v>
      </c>
      <c r="DM38" t="s">
        <v>368</v>
      </c>
      <c r="DN38">
        <v>0</v>
      </c>
      <c r="DO38">
        <v>0</v>
      </c>
    </row>
    <row r="39" spans="1:119" x14ac:dyDescent="0.3">
      <c r="A39" t="s">
        <v>734</v>
      </c>
      <c r="B39" t="s">
        <v>288</v>
      </c>
      <c r="C39" t="s">
        <v>720</v>
      </c>
      <c r="D39" t="s">
        <v>290</v>
      </c>
      <c r="E39" t="s">
        <v>721</v>
      </c>
      <c r="F39" t="s">
        <v>720</v>
      </c>
      <c r="G39" t="s">
        <v>340</v>
      </c>
      <c r="I39" t="b">
        <v>0</v>
      </c>
      <c r="J39" t="s">
        <v>722</v>
      </c>
      <c r="K39" t="s">
        <v>723</v>
      </c>
      <c r="L39" t="s">
        <v>724</v>
      </c>
      <c r="N39" t="s">
        <v>725</v>
      </c>
      <c r="O39" t="s">
        <v>297</v>
      </c>
      <c r="S39">
        <v>8002</v>
      </c>
      <c r="T39">
        <v>320</v>
      </c>
      <c r="U39">
        <v>8009</v>
      </c>
      <c r="V39">
        <v>8009</v>
      </c>
      <c r="W39" t="s">
        <v>726</v>
      </c>
      <c r="Y39" t="s">
        <v>727</v>
      </c>
      <c r="AA39" t="b">
        <v>0</v>
      </c>
      <c r="AC39" t="s">
        <v>300</v>
      </c>
      <c r="AD39" t="s">
        <v>441</v>
      </c>
      <c r="AF39" s="140">
        <v>43780.667615740742</v>
      </c>
      <c r="AG39" s="140">
        <v>43780.66715277778</v>
      </c>
      <c r="AH39" s="140">
        <v>43780.685173611113</v>
      </c>
      <c r="AI39" s="140">
        <v>43781.479166666664</v>
      </c>
      <c r="AJ39">
        <v>0</v>
      </c>
      <c r="AK39" s="122"/>
      <c r="AM39" s="122"/>
      <c r="AO39" s="122"/>
      <c r="AQ39" s="122"/>
      <c r="AS39" s="122"/>
      <c r="AU39" s="122">
        <v>43780.685474537036</v>
      </c>
      <c r="AV39" s="122"/>
      <c r="AW39" t="b">
        <v>0</v>
      </c>
      <c r="AX39" t="b">
        <v>1</v>
      </c>
      <c r="AZ39" t="b">
        <v>1</v>
      </c>
      <c r="BB39" s="122"/>
      <c r="BD39" t="b">
        <v>1</v>
      </c>
      <c r="BF39" t="b">
        <v>1</v>
      </c>
      <c r="BG39" s="122"/>
      <c r="BH39" t="b">
        <v>1</v>
      </c>
      <c r="BI39" t="b">
        <v>1</v>
      </c>
      <c r="BL39">
        <v>419</v>
      </c>
      <c r="BM39">
        <v>1250</v>
      </c>
      <c r="BN39">
        <v>3931</v>
      </c>
      <c r="BO39">
        <v>2</v>
      </c>
      <c r="BP39">
        <v>4</v>
      </c>
      <c r="BQ39">
        <v>2</v>
      </c>
      <c r="BR39">
        <v>1</v>
      </c>
      <c r="BS39" t="b">
        <v>1</v>
      </c>
      <c r="CA39" s="122"/>
      <c r="CH39">
        <v>5</v>
      </c>
      <c r="CJ39" t="s">
        <v>302</v>
      </c>
      <c r="CK39" t="s">
        <v>303</v>
      </c>
      <c r="CL39" t="s">
        <v>331</v>
      </c>
      <c r="CM39" t="s">
        <v>735</v>
      </c>
      <c r="CN39" t="s">
        <v>306</v>
      </c>
      <c r="CO39" t="s">
        <v>307</v>
      </c>
      <c r="CP39" t="s">
        <v>728</v>
      </c>
      <c r="CQ39" t="s">
        <v>309</v>
      </c>
      <c r="CR39" t="s">
        <v>729</v>
      </c>
      <c r="CS39" t="s">
        <v>311</v>
      </c>
      <c r="CT39" t="s">
        <v>516</v>
      </c>
      <c r="CU39" t="s">
        <v>736</v>
      </c>
      <c r="CV39" s="122">
        <v>43781.479166666664</v>
      </c>
      <c r="CW39" s="122"/>
      <c r="CX39" s="122"/>
      <c r="CY39" s="122"/>
      <c r="CZ39" s="122"/>
      <c r="DA39" s="122"/>
      <c r="DB39" t="s">
        <v>314</v>
      </c>
      <c r="DC39" t="s">
        <v>315</v>
      </c>
      <c r="DD39" t="s">
        <v>316</v>
      </c>
      <c r="DE39" t="b">
        <v>0</v>
      </c>
      <c r="DG39" t="s">
        <v>351</v>
      </c>
      <c r="DI39" s="122"/>
      <c r="DJ39">
        <v>-37.740244699999998</v>
      </c>
      <c r="DK39">
        <v>145.02601390000001</v>
      </c>
      <c r="DL39" t="s">
        <v>367</v>
      </c>
      <c r="DM39" t="s">
        <v>318</v>
      </c>
      <c r="DN39">
        <v>0</v>
      </c>
      <c r="DO39">
        <v>0</v>
      </c>
    </row>
    <row r="40" spans="1:119" x14ac:dyDescent="0.3">
      <c r="A40" t="s">
        <v>737</v>
      </c>
      <c r="B40" t="s">
        <v>288</v>
      </c>
      <c r="C40" t="s">
        <v>738</v>
      </c>
      <c r="D40" t="s">
        <v>290</v>
      </c>
      <c r="E40" t="s">
        <v>739</v>
      </c>
      <c r="F40" t="s">
        <v>738</v>
      </c>
      <c r="G40" t="s">
        <v>340</v>
      </c>
      <c r="I40" t="b">
        <v>0</v>
      </c>
      <c r="J40" t="s">
        <v>740</v>
      </c>
      <c r="K40" t="s">
        <v>741</v>
      </c>
      <c r="L40" t="s">
        <v>742</v>
      </c>
      <c r="N40" t="s">
        <v>743</v>
      </c>
      <c r="O40" t="s">
        <v>489</v>
      </c>
      <c r="S40">
        <v>8010</v>
      </c>
      <c r="T40">
        <v>320</v>
      </c>
      <c r="U40">
        <v>8010</v>
      </c>
      <c r="V40">
        <v>8010</v>
      </c>
      <c r="W40" t="s">
        <v>744</v>
      </c>
      <c r="Y40" t="s">
        <v>745</v>
      </c>
      <c r="AA40" t="b">
        <v>0</v>
      </c>
      <c r="AC40" t="s">
        <v>300</v>
      </c>
      <c r="AD40" t="s">
        <v>636</v>
      </c>
      <c r="AF40" s="140">
        <v>43780.669965277775</v>
      </c>
      <c r="AG40" s="140">
        <v>43780.669722222221</v>
      </c>
      <c r="AH40" s="140">
        <v>43780.673067129632</v>
      </c>
      <c r="AI40" s="140">
        <v>43780.836805555555</v>
      </c>
      <c r="AJ40">
        <v>-180</v>
      </c>
      <c r="AK40" s="122"/>
      <c r="AM40" s="122"/>
      <c r="AO40" s="122"/>
      <c r="AQ40" s="122"/>
      <c r="AS40" s="122"/>
      <c r="AU40" s="122">
        <v>43780.701597222222</v>
      </c>
      <c r="AV40" s="122"/>
      <c r="AW40" t="b">
        <v>0</v>
      </c>
      <c r="AX40" t="b">
        <v>1</v>
      </c>
      <c r="AZ40" t="b">
        <v>1</v>
      </c>
      <c r="BB40" s="122"/>
      <c r="BD40" t="b">
        <v>1</v>
      </c>
      <c r="BF40" t="b">
        <v>1</v>
      </c>
      <c r="BG40" s="122"/>
      <c r="BH40" t="b">
        <v>1</v>
      </c>
      <c r="BI40" t="b">
        <v>1</v>
      </c>
      <c r="BL40">
        <v>353</v>
      </c>
      <c r="BM40">
        <v>1456</v>
      </c>
      <c r="BN40">
        <v>4133</v>
      </c>
      <c r="BO40">
        <v>1</v>
      </c>
      <c r="BP40">
        <v>4</v>
      </c>
      <c r="BQ40">
        <v>2</v>
      </c>
      <c r="BR40">
        <v>1</v>
      </c>
      <c r="BS40" t="b">
        <v>1</v>
      </c>
      <c r="CA40" s="122"/>
      <c r="CJ40" t="s">
        <v>491</v>
      </c>
      <c r="CK40" t="s">
        <v>746</v>
      </c>
      <c r="CL40" t="s">
        <v>747</v>
      </c>
      <c r="CM40" t="s">
        <v>305</v>
      </c>
      <c r="CN40" t="s">
        <v>306</v>
      </c>
      <c r="CO40" t="s">
        <v>307</v>
      </c>
      <c r="CP40" t="s">
        <v>748</v>
      </c>
      <c r="CQ40" t="s">
        <v>309</v>
      </c>
      <c r="CR40" t="s">
        <v>749</v>
      </c>
      <c r="CS40" t="s">
        <v>311</v>
      </c>
      <c r="CT40" t="s">
        <v>750</v>
      </c>
      <c r="CU40" t="s">
        <v>751</v>
      </c>
      <c r="CV40" s="122">
        <v>43780.711805555555</v>
      </c>
      <c r="CW40" s="122"/>
      <c r="CX40" s="122"/>
      <c r="CY40" s="122"/>
      <c r="CZ40" s="122"/>
      <c r="DA40" s="122"/>
      <c r="DB40" t="s">
        <v>314</v>
      </c>
      <c r="DC40" t="s">
        <v>315</v>
      </c>
      <c r="DD40" t="s">
        <v>316</v>
      </c>
      <c r="DE40" t="b">
        <v>0</v>
      </c>
      <c r="DG40" t="s">
        <v>351</v>
      </c>
      <c r="DI40" s="122"/>
      <c r="DJ40">
        <v>-32.031514700000002</v>
      </c>
      <c r="DK40">
        <v>115.8111445</v>
      </c>
      <c r="DL40" t="s">
        <v>752</v>
      </c>
      <c r="DM40" t="s">
        <v>491</v>
      </c>
      <c r="DN40">
        <v>0</v>
      </c>
      <c r="DO40">
        <v>0</v>
      </c>
    </row>
    <row r="41" spans="1:119" x14ac:dyDescent="0.3">
      <c r="A41" t="s">
        <v>753</v>
      </c>
      <c r="B41" t="s">
        <v>288</v>
      </c>
      <c r="C41" t="s">
        <v>754</v>
      </c>
      <c r="D41" t="s">
        <v>290</v>
      </c>
      <c r="E41" t="s">
        <v>755</v>
      </c>
      <c r="F41" t="s">
        <v>754</v>
      </c>
      <c r="G41" t="s">
        <v>340</v>
      </c>
      <c r="I41" t="b">
        <v>0</v>
      </c>
      <c r="J41" t="s">
        <v>756</v>
      </c>
      <c r="K41" t="s">
        <v>757</v>
      </c>
      <c r="L41" t="s">
        <v>758</v>
      </c>
      <c r="N41" t="s">
        <v>759</v>
      </c>
      <c r="O41" t="s">
        <v>297</v>
      </c>
      <c r="S41">
        <v>8005</v>
      </c>
      <c r="T41">
        <v>320</v>
      </c>
      <c r="U41">
        <v>8005</v>
      </c>
      <c r="V41">
        <v>8005</v>
      </c>
      <c r="W41" t="s">
        <v>298</v>
      </c>
      <c r="Y41" t="s">
        <v>760</v>
      </c>
      <c r="AA41" t="b">
        <v>0</v>
      </c>
      <c r="AC41" t="s">
        <v>300</v>
      </c>
      <c r="AD41" t="s">
        <v>636</v>
      </c>
      <c r="AF41" s="140">
        <v>43780.683113425926</v>
      </c>
      <c r="AG41" s="140">
        <v>43780.682881944442</v>
      </c>
      <c r="AH41" s="140">
        <v>43780.687418981484</v>
      </c>
      <c r="AI41" s="140">
        <v>43780.850694444445</v>
      </c>
      <c r="AJ41">
        <v>-180</v>
      </c>
      <c r="AK41" s="122"/>
      <c r="AM41" s="122"/>
      <c r="AO41" s="122"/>
      <c r="AQ41" s="122"/>
      <c r="AS41" s="122"/>
      <c r="AU41" s="122">
        <v>43780.687754629631</v>
      </c>
      <c r="AV41" s="122"/>
      <c r="AW41" t="b">
        <v>0</v>
      </c>
      <c r="AX41" t="b">
        <v>1</v>
      </c>
      <c r="AZ41" t="b">
        <v>1</v>
      </c>
      <c r="BB41" s="122"/>
      <c r="BD41" t="b">
        <v>1</v>
      </c>
      <c r="BF41" t="b">
        <v>1</v>
      </c>
      <c r="BG41" s="122"/>
      <c r="BH41" t="b">
        <v>1</v>
      </c>
      <c r="BI41" t="b">
        <v>1</v>
      </c>
      <c r="BL41">
        <v>419</v>
      </c>
      <c r="BM41">
        <v>1250</v>
      </c>
      <c r="BN41">
        <v>4406</v>
      </c>
      <c r="BO41">
        <v>1</v>
      </c>
      <c r="BP41">
        <v>4</v>
      </c>
      <c r="BQ41">
        <v>2</v>
      </c>
      <c r="BR41">
        <v>1</v>
      </c>
      <c r="BS41" t="b">
        <v>1</v>
      </c>
      <c r="CA41" s="122"/>
      <c r="CJ41" t="s">
        <v>302</v>
      </c>
      <c r="CK41" t="s">
        <v>303</v>
      </c>
      <c r="CL41" t="s">
        <v>608</v>
      </c>
      <c r="CM41" t="s">
        <v>305</v>
      </c>
      <c r="CN41" t="s">
        <v>306</v>
      </c>
      <c r="CO41" t="s">
        <v>307</v>
      </c>
      <c r="CP41" t="s">
        <v>761</v>
      </c>
      <c r="CQ41" t="s">
        <v>309</v>
      </c>
      <c r="CR41" t="s">
        <v>762</v>
      </c>
      <c r="CS41" t="s">
        <v>311</v>
      </c>
      <c r="CT41" t="s">
        <v>763</v>
      </c>
      <c r="CU41" t="s">
        <v>764</v>
      </c>
      <c r="CV41" s="122">
        <v>43780.725694444445</v>
      </c>
      <c r="CW41" s="122"/>
      <c r="CX41" s="122"/>
      <c r="CY41" s="122"/>
      <c r="CZ41" s="122"/>
      <c r="DA41" s="122"/>
      <c r="DB41" t="s">
        <v>314</v>
      </c>
      <c r="DC41" t="s">
        <v>315</v>
      </c>
      <c r="DD41" t="s">
        <v>316</v>
      </c>
      <c r="DE41" t="b">
        <v>0</v>
      </c>
      <c r="DG41" t="s">
        <v>351</v>
      </c>
      <c r="DI41" s="122"/>
      <c r="DJ41">
        <v>-32.058897700000003</v>
      </c>
      <c r="DK41">
        <v>115.931634</v>
      </c>
      <c r="DL41" t="s">
        <v>367</v>
      </c>
      <c r="DM41" t="s">
        <v>318</v>
      </c>
      <c r="DN41">
        <v>0</v>
      </c>
      <c r="DO41">
        <v>0</v>
      </c>
    </row>
    <row r="42" spans="1:119" x14ac:dyDescent="0.3">
      <c r="A42" t="s">
        <v>765</v>
      </c>
      <c r="B42" t="s">
        <v>288</v>
      </c>
      <c r="C42" t="s">
        <v>720</v>
      </c>
      <c r="D42" t="s">
        <v>290</v>
      </c>
      <c r="E42" t="s">
        <v>721</v>
      </c>
      <c r="F42" t="s">
        <v>720</v>
      </c>
      <c r="G42" t="s">
        <v>340</v>
      </c>
      <c r="I42" t="b">
        <v>0</v>
      </c>
      <c r="J42" t="s">
        <v>722</v>
      </c>
      <c r="K42" t="s">
        <v>723</v>
      </c>
      <c r="L42" t="s">
        <v>724</v>
      </c>
      <c r="N42" t="s">
        <v>725</v>
      </c>
      <c r="O42" t="s">
        <v>297</v>
      </c>
      <c r="S42">
        <v>8009</v>
      </c>
      <c r="T42">
        <v>320</v>
      </c>
      <c r="U42">
        <v>1329</v>
      </c>
      <c r="V42">
        <v>1329</v>
      </c>
      <c r="W42" t="s">
        <v>726</v>
      </c>
      <c r="Y42" t="s">
        <v>727</v>
      </c>
      <c r="Z42" t="s">
        <v>734</v>
      </c>
      <c r="AA42" t="b">
        <v>0</v>
      </c>
      <c r="AC42" t="s">
        <v>300</v>
      </c>
      <c r="AD42" t="s">
        <v>441</v>
      </c>
      <c r="AF42" s="140">
        <v>43780.667615740742</v>
      </c>
      <c r="AG42" s="140">
        <v>43780.685485844908</v>
      </c>
      <c r="AH42" s="140">
        <v>43781.328622685185</v>
      </c>
      <c r="AK42" s="122"/>
      <c r="AM42" s="122"/>
      <c r="AO42" s="122"/>
      <c r="AQ42" s="122"/>
      <c r="AS42" s="122"/>
      <c r="AU42" s="122">
        <v>43781.328761574077</v>
      </c>
      <c r="AV42" s="122"/>
      <c r="AW42" t="b">
        <v>0</v>
      </c>
      <c r="AX42" t="b">
        <v>1</v>
      </c>
      <c r="AZ42" t="b">
        <v>1</v>
      </c>
      <c r="BB42" s="122"/>
      <c r="BD42" t="b">
        <v>1</v>
      </c>
      <c r="BF42" t="b">
        <v>1</v>
      </c>
      <c r="BG42" s="122"/>
      <c r="BH42" t="b">
        <v>1</v>
      </c>
      <c r="BI42" t="b">
        <v>1</v>
      </c>
      <c r="BL42">
        <v>419</v>
      </c>
      <c r="BM42">
        <v>820</v>
      </c>
      <c r="BN42">
        <v>1455</v>
      </c>
      <c r="BO42">
        <v>1</v>
      </c>
      <c r="BP42">
        <v>4</v>
      </c>
      <c r="BQ42">
        <v>2</v>
      </c>
      <c r="BR42">
        <v>1</v>
      </c>
      <c r="BS42" t="b">
        <v>1</v>
      </c>
      <c r="CA42" s="122"/>
      <c r="CJ42" t="s">
        <v>302</v>
      </c>
      <c r="CK42" t="s">
        <v>766</v>
      </c>
      <c r="CL42" t="s">
        <v>767</v>
      </c>
      <c r="CM42" t="s">
        <v>305</v>
      </c>
      <c r="CN42" t="s">
        <v>306</v>
      </c>
      <c r="CO42" t="s">
        <v>307</v>
      </c>
      <c r="CP42" t="s">
        <v>728</v>
      </c>
      <c r="CQ42" t="s">
        <v>309</v>
      </c>
      <c r="CR42" t="s">
        <v>729</v>
      </c>
      <c r="CS42" t="s">
        <v>311</v>
      </c>
      <c r="CT42" t="s">
        <v>768</v>
      </c>
      <c r="CV42" s="122"/>
      <c r="CW42" s="122"/>
      <c r="CX42" s="122"/>
      <c r="CY42" s="122"/>
      <c r="CZ42" s="122"/>
      <c r="DA42" s="122"/>
      <c r="DB42" t="s">
        <v>314</v>
      </c>
      <c r="DC42" t="s">
        <v>315</v>
      </c>
      <c r="DD42" t="s">
        <v>316</v>
      </c>
      <c r="DE42" t="b">
        <v>0</v>
      </c>
      <c r="DG42" t="s">
        <v>351</v>
      </c>
      <c r="DI42" s="122"/>
      <c r="DJ42">
        <v>-37.740244699999998</v>
      </c>
      <c r="DK42">
        <v>145.02601390000001</v>
      </c>
      <c r="DL42" t="s">
        <v>367</v>
      </c>
      <c r="DM42" t="s">
        <v>318</v>
      </c>
      <c r="DN42">
        <v>0</v>
      </c>
      <c r="DO42">
        <v>0</v>
      </c>
    </row>
    <row r="43" spans="1:119" x14ac:dyDescent="0.3">
      <c r="A43" t="s">
        <v>769</v>
      </c>
      <c r="B43" t="s">
        <v>388</v>
      </c>
      <c r="C43" t="s">
        <v>770</v>
      </c>
      <c r="D43" t="s">
        <v>290</v>
      </c>
      <c r="E43" t="s">
        <v>771</v>
      </c>
      <c r="F43" t="s">
        <v>770</v>
      </c>
      <c r="G43" t="s">
        <v>340</v>
      </c>
      <c r="I43" t="b">
        <v>0</v>
      </c>
      <c r="J43" t="s">
        <v>772</v>
      </c>
      <c r="K43" t="s">
        <v>773</v>
      </c>
      <c r="L43" t="s">
        <v>774</v>
      </c>
      <c r="N43" t="s">
        <v>775</v>
      </c>
      <c r="O43" t="s">
        <v>297</v>
      </c>
      <c r="S43">
        <v>8011</v>
      </c>
      <c r="T43">
        <v>3303</v>
      </c>
      <c r="U43">
        <v>8011</v>
      </c>
      <c r="V43">
        <v>-3303</v>
      </c>
      <c r="W43" t="s">
        <v>298</v>
      </c>
      <c r="Y43" t="s">
        <v>776</v>
      </c>
      <c r="AA43" t="b">
        <v>0</v>
      </c>
      <c r="AC43" t="s">
        <v>300</v>
      </c>
      <c r="AD43" t="s">
        <v>441</v>
      </c>
      <c r="AF43" s="140">
        <v>43780.687060185184</v>
      </c>
      <c r="AG43" s="140">
        <v>43780.686342592591</v>
      </c>
      <c r="AH43" s="140">
        <v>43780.698750000003</v>
      </c>
      <c r="AI43" s="140">
        <v>43781.4375</v>
      </c>
      <c r="AJ43">
        <v>0</v>
      </c>
      <c r="AK43" s="122">
        <v>43781.490277777775</v>
      </c>
      <c r="AL43">
        <v>0</v>
      </c>
      <c r="AM43" s="122"/>
      <c r="AO43" s="122">
        <v>43781.490277777775</v>
      </c>
      <c r="AP43">
        <v>0</v>
      </c>
      <c r="AQ43" s="122">
        <v>43781.444444444445</v>
      </c>
      <c r="AR43">
        <v>0</v>
      </c>
      <c r="AS43" s="122">
        <v>43781.45208333333</v>
      </c>
      <c r="AT43">
        <v>0</v>
      </c>
      <c r="AU43" s="122">
        <v>43781.452175925922</v>
      </c>
      <c r="AV43" s="122"/>
      <c r="AW43" t="b">
        <v>0</v>
      </c>
      <c r="AX43" t="b">
        <v>0</v>
      </c>
      <c r="AY43">
        <v>20</v>
      </c>
      <c r="AZ43" t="b">
        <v>1</v>
      </c>
      <c r="BB43" s="122"/>
      <c r="BD43" t="b">
        <v>1</v>
      </c>
      <c r="BF43" t="b">
        <v>1</v>
      </c>
      <c r="BG43" s="122"/>
      <c r="BH43" t="b">
        <v>1</v>
      </c>
      <c r="BI43" t="b">
        <v>1</v>
      </c>
      <c r="BJ43">
        <v>1</v>
      </c>
      <c r="BL43">
        <v>419</v>
      </c>
      <c r="BM43">
        <v>1771</v>
      </c>
      <c r="BN43">
        <v>4856</v>
      </c>
      <c r="BO43">
        <v>1</v>
      </c>
      <c r="BP43">
        <v>4</v>
      </c>
      <c r="BQ43">
        <v>24</v>
      </c>
      <c r="BR43">
        <v>1</v>
      </c>
      <c r="BS43" t="b">
        <v>1</v>
      </c>
      <c r="CA43" s="122"/>
      <c r="CI43" t="s">
        <v>777</v>
      </c>
      <c r="CJ43" t="s">
        <v>302</v>
      </c>
      <c r="CK43" t="s">
        <v>666</v>
      </c>
      <c r="CL43" t="s">
        <v>778</v>
      </c>
      <c r="CM43" t="s">
        <v>305</v>
      </c>
      <c r="CN43" t="s">
        <v>306</v>
      </c>
      <c r="CO43" t="s">
        <v>424</v>
      </c>
      <c r="CP43" t="s">
        <v>779</v>
      </c>
      <c r="CQ43" t="s">
        <v>309</v>
      </c>
      <c r="CR43" t="s">
        <v>780</v>
      </c>
      <c r="CS43" t="s">
        <v>311</v>
      </c>
      <c r="CT43" t="s">
        <v>781</v>
      </c>
      <c r="CU43" t="s">
        <v>782</v>
      </c>
      <c r="CV43" s="122">
        <v>43781.4375</v>
      </c>
      <c r="CW43" s="122">
        <v>43781.490277777775</v>
      </c>
      <c r="CX43" s="122"/>
      <c r="CY43" s="122">
        <v>43781.490277777775</v>
      </c>
      <c r="CZ43" s="122">
        <v>43781.444444444445</v>
      </c>
      <c r="DA43" s="122">
        <v>43781.45208333333</v>
      </c>
      <c r="DB43" t="s">
        <v>314</v>
      </c>
      <c r="DC43" t="s">
        <v>671</v>
      </c>
      <c r="DD43" t="s">
        <v>783</v>
      </c>
      <c r="DE43" t="b">
        <v>1</v>
      </c>
      <c r="DF43" t="s">
        <v>784</v>
      </c>
      <c r="DG43" t="s">
        <v>351</v>
      </c>
      <c r="DI43" s="122"/>
      <c r="DJ43">
        <v>-37.795847600000002</v>
      </c>
      <c r="DK43">
        <v>144.9791008</v>
      </c>
      <c r="DL43" t="s">
        <v>336</v>
      </c>
      <c r="DM43" t="s">
        <v>318</v>
      </c>
      <c r="DN43">
        <v>1</v>
      </c>
      <c r="DO43">
        <v>0</v>
      </c>
    </row>
    <row r="44" spans="1:119" x14ac:dyDescent="0.3">
      <c r="A44" t="s">
        <v>785</v>
      </c>
      <c r="B44" t="s">
        <v>288</v>
      </c>
      <c r="C44" t="s">
        <v>786</v>
      </c>
      <c r="D44" t="s">
        <v>290</v>
      </c>
      <c r="E44" t="s">
        <v>787</v>
      </c>
      <c r="F44" t="s">
        <v>786</v>
      </c>
      <c r="G44" t="s">
        <v>340</v>
      </c>
      <c r="I44" t="b">
        <v>0</v>
      </c>
      <c r="J44" t="s">
        <v>788</v>
      </c>
      <c r="K44" t="s">
        <v>789</v>
      </c>
      <c r="L44" t="s">
        <v>790</v>
      </c>
      <c r="N44" t="s">
        <v>791</v>
      </c>
      <c r="O44" t="s">
        <v>297</v>
      </c>
      <c r="S44">
        <v>8009</v>
      </c>
      <c r="T44">
        <v>320</v>
      </c>
      <c r="U44">
        <v>8009</v>
      </c>
      <c r="V44">
        <v>1329</v>
      </c>
      <c r="W44" t="s">
        <v>726</v>
      </c>
      <c r="Y44" t="s">
        <v>792</v>
      </c>
      <c r="AA44" t="b">
        <v>0</v>
      </c>
      <c r="AC44" t="s">
        <v>300</v>
      </c>
      <c r="AD44" t="s">
        <v>330</v>
      </c>
      <c r="AF44" s="140">
        <v>43780.689398148148</v>
      </c>
      <c r="AG44" s="140">
        <v>43780.689016203702</v>
      </c>
      <c r="AH44" s="140">
        <v>43780.694768518515</v>
      </c>
      <c r="AI44" s="140">
        <v>43783.690972222219</v>
      </c>
      <c r="AJ44">
        <v>-60</v>
      </c>
      <c r="AK44" s="122"/>
      <c r="AM44" s="122"/>
      <c r="AO44" s="122"/>
      <c r="AQ44" s="122"/>
      <c r="AS44" s="122"/>
      <c r="AU44" s="122">
        <v>43781.311643518522</v>
      </c>
      <c r="AV44" s="122"/>
      <c r="AW44" t="b">
        <v>0</v>
      </c>
      <c r="AX44" t="b">
        <v>1</v>
      </c>
      <c r="AZ44" t="b">
        <v>1</v>
      </c>
      <c r="BB44" s="122"/>
      <c r="BD44" t="b">
        <v>1</v>
      </c>
      <c r="BF44" t="b">
        <v>1</v>
      </c>
      <c r="BG44" s="122"/>
      <c r="BH44" t="b">
        <v>1</v>
      </c>
      <c r="BI44" t="b">
        <v>1</v>
      </c>
      <c r="BL44">
        <v>419</v>
      </c>
      <c r="BM44">
        <v>1250</v>
      </c>
      <c r="BN44">
        <v>3689</v>
      </c>
      <c r="BO44">
        <v>1</v>
      </c>
      <c r="BP44">
        <v>4</v>
      </c>
      <c r="BQ44">
        <v>2</v>
      </c>
      <c r="BR44">
        <v>4</v>
      </c>
      <c r="BS44" t="b">
        <v>1</v>
      </c>
      <c r="CA44" s="122"/>
      <c r="CJ44" t="s">
        <v>302</v>
      </c>
      <c r="CK44" t="s">
        <v>303</v>
      </c>
      <c r="CL44" t="s">
        <v>531</v>
      </c>
      <c r="CM44" t="s">
        <v>305</v>
      </c>
      <c r="CN44" t="s">
        <v>306</v>
      </c>
      <c r="CO44" t="s">
        <v>307</v>
      </c>
      <c r="CP44" t="s">
        <v>793</v>
      </c>
      <c r="CQ44" t="s">
        <v>309</v>
      </c>
      <c r="CR44" t="s">
        <v>794</v>
      </c>
      <c r="CS44" t="s">
        <v>311</v>
      </c>
      <c r="CT44" t="s">
        <v>795</v>
      </c>
      <c r="CU44" t="s">
        <v>796</v>
      </c>
      <c r="CV44" s="122">
        <v>43783.649305555555</v>
      </c>
      <c r="CW44" s="122"/>
      <c r="CX44" s="122"/>
      <c r="CY44" s="122"/>
      <c r="CZ44" s="122"/>
      <c r="DA44" s="122"/>
      <c r="DB44" t="s">
        <v>314</v>
      </c>
      <c r="DC44" t="s">
        <v>315</v>
      </c>
      <c r="DD44" t="s">
        <v>316</v>
      </c>
      <c r="DE44" t="b">
        <v>0</v>
      </c>
      <c r="DG44" t="s">
        <v>498</v>
      </c>
      <c r="DI44" s="122"/>
      <c r="DJ44">
        <v>-12.6342009</v>
      </c>
      <c r="DK44">
        <v>141.87931789999999</v>
      </c>
      <c r="DL44" t="s">
        <v>336</v>
      </c>
      <c r="DM44" t="s">
        <v>318</v>
      </c>
      <c r="DN44">
        <v>0</v>
      </c>
      <c r="DO44">
        <v>0</v>
      </c>
    </row>
    <row r="45" spans="1:119" x14ac:dyDescent="0.3">
      <c r="A45" t="s">
        <v>797</v>
      </c>
      <c r="B45" t="s">
        <v>288</v>
      </c>
      <c r="C45" t="s">
        <v>798</v>
      </c>
      <c r="D45" t="s">
        <v>290</v>
      </c>
      <c r="E45" t="s">
        <v>799</v>
      </c>
      <c r="F45" t="s">
        <v>798</v>
      </c>
      <c r="G45" t="s">
        <v>800</v>
      </c>
      <c r="I45" t="b">
        <v>0</v>
      </c>
      <c r="J45" t="s">
        <v>801</v>
      </c>
      <c r="K45" t="s">
        <v>802</v>
      </c>
      <c r="L45" t="s">
        <v>803</v>
      </c>
      <c r="N45" t="s">
        <v>804</v>
      </c>
      <c r="O45" t="s">
        <v>297</v>
      </c>
      <c r="S45">
        <v>8003</v>
      </c>
      <c r="T45">
        <v>320</v>
      </c>
      <c r="U45">
        <v>8003</v>
      </c>
      <c r="V45">
        <v>8003</v>
      </c>
      <c r="W45" t="s">
        <v>298</v>
      </c>
      <c r="Y45" t="s">
        <v>805</v>
      </c>
      <c r="AA45" t="b">
        <v>0</v>
      </c>
      <c r="AC45" t="s">
        <v>300</v>
      </c>
      <c r="AD45" t="s">
        <v>330</v>
      </c>
      <c r="AF45" s="140">
        <v>43780.695810185185</v>
      </c>
      <c r="AG45" s="140">
        <v>43780.695648148147</v>
      </c>
      <c r="AH45" s="140">
        <v>43780.698703703703</v>
      </c>
      <c r="AI45" s="140">
        <v>43781.697916666664</v>
      </c>
      <c r="AJ45">
        <v>-60</v>
      </c>
      <c r="AK45" s="122"/>
      <c r="AM45" s="122"/>
      <c r="AO45" s="122"/>
      <c r="AQ45" s="122"/>
      <c r="AS45" s="122"/>
      <c r="AU45" s="122">
        <v>43780.699050925927</v>
      </c>
      <c r="AV45" s="122"/>
      <c r="AW45" t="b">
        <v>0</v>
      </c>
      <c r="AX45" t="b">
        <v>1</v>
      </c>
      <c r="AZ45" t="b">
        <v>1</v>
      </c>
      <c r="BB45" s="122"/>
      <c r="BD45" t="b">
        <v>1</v>
      </c>
      <c r="BF45" t="b">
        <v>1</v>
      </c>
      <c r="BG45" s="122"/>
      <c r="BH45" t="b">
        <v>1</v>
      </c>
      <c r="BI45" t="b">
        <v>1</v>
      </c>
      <c r="BL45">
        <v>419</v>
      </c>
      <c r="BM45">
        <v>1250</v>
      </c>
      <c r="BN45">
        <v>3689</v>
      </c>
      <c r="BO45">
        <v>1</v>
      </c>
      <c r="BP45">
        <v>4</v>
      </c>
      <c r="BQ45">
        <v>2</v>
      </c>
      <c r="BR45">
        <v>2</v>
      </c>
      <c r="BS45" t="b">
        <v>1</v>
      </c>
      <c r="CA45" s="122"/>
      <c r="CJ45" t="s">
        <v>302</v>
      </c>
      <c r="CK45" t="s">
        <v>303</v>
      </c>
      <c r="CL45" t="s">
        <v>531</v>
      </c>
      <c r="CM45" t="s">
        <v>305</v>
      </c>
      <c r="CN45" t="s">
        <v>306</v>
      </c>
      <c r="CO45" t="s">
        <v>307</v>
      </c>
      <c r="CP45" t="s">
        <v>806</v>
      </c>
      <c r="CQ45" t="s">
        <v>309</v>
      </c>
      <c r="CR45" t="s">
        <v>807</v>
      </c>
      <c r="CS45" t="s">
        <v>311</v>
      </c>
      <c r="CT45" t="s">
        <v>808</v>
      </c>
      <c r="CU45" t="s">
        <v>809</v>
      </c>
      <c r="CV45" s="122">
        <v>43781.65625</v>
      </c>
      <c r="CW45" s="122"/>
      <c r="CX45" s="122"/>
      <c r="CY45" s="122"/>
      <c r="CZ45" s="122"/>
      <c r="DA45" s="122"/>
      <c r="DB45" t="s">
        <v>314</v>
      </c>
      <c r="DC45" t="s">
        <v>315</v>
      </c>
      <c r="DD45" t="s">
        <v>316</v>
      </c>
      <c r="DE45" t="b">
        <v>0</v>
      </c>
      <c r="DG45" t="s">
        <v>810</v>
      </c>
      <c r="DI45" s="122"/>
      <c r="DJ45">
        <v>-26.1889444</v>
      </c>
      <c r="DK45">
        <v>152.67074120000001</v>
      </c>
      <c r="DL45" t="s">
        <v>367</v>
      </c>
      <c r="DM45" t="s">
        <v>318</v>
      </c>
      <c r="DN45">
        <v>0</v>
      </c>
      <c r="DO45">
        <v>0</v>
      </c>
    </row>
    <row r="46" spans="1:119" x14ac:dyDescent="0.3">
      <c r="A46" t="s">
        <v>811</v>
      </c>
      <c r="B46" t="s">
        <v>388</v>
      </c>
      <c r="C46" t="s">
        <v>812</v>
      </c>
      <c r="D46" t="s">
        <v>290</v>
      </c>
      <c r="E46" t="s">
        <v>813</v>
      </c>
      <c r="F46" t="s">
        <v>812</v>
      </c>
      <c r="G46" t="s">
        <v>340</v>
      </c>
      <c r="I46" t="b">
        <v>0</v>
      </c>
      <c r="J46" t="s">
        <v>814</v>
      </c>
      <c r="K46" t="s">
        <v>454</v>
      </c>
      <c r="L46" t="s">
        <v>815</v>
      </c>
      <c r="N46" t="s">
        <v>816</v>
      </c>
      <c r="O46" t="s">
        <v>297</v>
      </c>
      <c r="S46">
        <v>8004</v>
      </c>
      <c r="T46">
        <v>320</v>
      </c>
      <c r="U46">
        <v>8004</v>
      </c>
      <c r="V46">
        <v>8004</v>
      </c>
      <c r="W46" t="s">
        <v>298</v>
      </c>
      <c r="Y46" t="s">
        <v>817</v>
      </c>
      <c r="AA46" t="b">
        <v>0</v>
      </c>
      <c r="AC46" t="s">
        <v>300</v>
      </c>
      <c r="AD46" t="s">
        <v>441</v>
      </c>
      <c r="AF46" s="140">
        <v>43780.700925925928</v>
      </c>
      <c r="AG46" s="140">
        <v>43780.700624999998</v>
      </c>
      <c r="AH46" s="140">
        <v>43780.712175925924</v>
      </c>
      <c r="AI46" s="140">
        <v>43781.451388888891</v>
      </c>
      <c r="AJ46">
        <v>0</v>
      </c>
      <c r="AK46" s="122"/>
      <c r="AM46" s="122"/>
      <c r="AO46" s="122"/>
      <c r="AQ46" s="122"/>
      <c r="AS46" s="122"/>
      <c r="AU46" s="122">
        <v>43780.712523148148</v>
      </c>
      <c r="AV46" s="122"/>
      <c r="AW46" t="b">
        <v>0</v>
      </c>
      <c r="AX46" t="b">
        <v>1</v>
      </c>
      <c r="AZ46" t="b">
        <v>1</v>
      </c>
      <c r="BB46" s="122"/>
      <c r="BD46" t="b">
        <v>1</v>
      </c>
      <c r="BF46" t="b">
        <v>1</v>
      </c>
      <c r="BG46" s="122"/>
      <c r="BH46" t="b">
        <v>1</v>
      </c>
      <c r="BI46" t="b">
        <v>1</v>
      </c>
      <c r="BL46">
        <v>419</v>
      </c>
      <c r="BM46">
        <v>1250</v>
      </c>
      <c r="BN46">
        <v>3689</v>
      </c>
      <c r="BO46">
        <v>1</v>
      </c>
      <c r="BP46">
        <v>4</v>
      </c>
      <c r="BQ46">
        <v>2</v>
      </c>
      <c r="BR46">
        <v>1</v>
      </c>
      <c r="BS46" t="b">
        <v>1</v>
      </c>
      <c r="CA46" s="122"/>
      <c r="CJ46" t="s">
        <v>302</v>
      </c>
      <c r="CK46" t="s">
        <v>303</v>
      </c>
      <c r="CL46" t="s">
        <v>531</v>
      </c>
      <c r="CM46" t="s">
        <v>305</v>
      </c>
      <c r="CN46" t="s">
        <v>306</v>
      </c>
      <c r="CO46" t="s">
        <v>307</v>
      </c>
      <c r="CP46" t="s">
        <v>818</v>
      </c>
      <c r="CQ46" t="s">
        <v>309</v>
      </c>
      <c r="CR46" t="s">
        <v>459</v>
      </c>
      <c r="CS46" t="s">
        <v>311</v>
      </c>
      <c r="CT46" t="s">
        <v>819</v>
      </c>
      <c r="CU46" t="s">
        <v>820</v>
      </c>
      <c r="CV46" s="122">
        <v>43781.451388888891</v>
      </c>
      <c r="CW46" s="122"/>
      <c r="CX46" s="122"/>
      <c r="CY46" s="122"/>
      <c r="CZ46" s="122"/>
      <c r="DA46" s="122"/>
      <c r="DB46" t="s">
        <v>314</v>
      </c>
      <c r="DC46" t="s">
        <v>315</v>
      </c>
      <c r="DD46" t="s">
        <v>316</v>
      </c>
      <c r="DE46" t="b">
        <v>0</v>
      </c>
      <c r="DG46" t="s">
        <v>351</v>
      </c>
      <c r="DI46" s="122"/>
      <c r="DJ46">
        <v>-37.859263400000003</v>
      </c>
      <c r="DK46">
        <v>144.97731820000001</v>
      </c>
      <c r="DL46" t="s">
        <v>336</v>
      </c>
      <c r="DM46" t="s">
        <v>318</v>
      </c>
      <c r="DN46">
        <v>0</v>
      </c>
      <c r="DO46">
        <v>0</v>
      </c>
    </row>
    <row r="47" spans="1:119" x14ac:dyDescent="0.3">
      <c r="A47" t="s">
        <v>821</v>
      </c>
      <c r="B47" t="s">
        <v>388</v>
      </c>
      <c r="C47" t="s">
        <v>822</v>
      </c>
      <c r="D47" t="s">
        <v>290</v>
      </c>
      <c r="E47" t="s">
        <v>823</v>
      </c>
      <c r="F47" t="s">
        <v>822</v>
      </c>
      <c r="G47" t="s">
        <v>340</v>
      </c>
      <c r="I47" t="b">
        <v>0</v>
      </c>
      <c r="J47" t="s">
        <v>824</v>
      </c>
      <c r="K47" t="s">
        <v>825</v>
      </c>
      <c r="L47" t="s">
        <v>826</v>
      </c>
      <c r="N47" t="s">
        <v>827</v>
      </c>
      <c r="O47" t="s">
        <v>378</v>
      </c>
      <c r="S47">
        <v>8007</v>
      </c>
      <c r="T47">
        <v>3338</v>
      </c>
      <c r="U47">
        <v>1333</v>
      </c>
      <c r="V47">
        <v>1156</v>
      </c>
      <c r="W47" t="s">
        <v>828</v>
      </c>
      <c r="Y47" t="s">
        <v>829</v>
      </c>
      <c r="AA47" t="b">
        <v>0</v>
      </c>
      <c r="AC47" t="s">
        <v>300</v>
      </c>
      <c r="AD47" t="s">
        <v>441</v>
      </c>
      <c r="AF47" s="140">
        <v>43781.419074074074</v>
      </c>
      <c r="AG47" s="140">
        <v>43781.418657407405</v>
      </c>
      <c r="AH47" s="140">
        <v>43782.294004629628</v>
      </c>
      <c r="AI47" s="140">
        <v>43781.586805555555</v>
      </c>
      <c r="AJ47">
        <v>0</v>
      </c>
      <c r="AK47" s="122">
        <v>43782.5</v>
      </c>
      <c r="AL47">
        <v>0</v>
      </c>
      <c r="AM47" s="122"/>
      <c r="AO47" s="122">
        <v>43782.5</v>
      </c>
      <c r="AP47">
        <v>0</v>
      </c>
      <c r="AQ47" s="122">
        <v>43782.489583333336</v>
      </c>
      <c r="AR47">
        <v>0</v>
      </c>
      <c r="AS47" s="122">
        <v>43782.503472222219</v>
      </c>
      <c r="AT47">
        <v>0</v>
      </c>
      <c r="AU47" s="122">
        <v>43782.699062500003</v>
      </c>
      <c r="AV47" s="122"/>
      <c r="AW47" t="b">
        <v>0</v>
      </c>
      <c r="AX47" t="b">
        <v>0</v>
      </c>
      <c r="AY47">
        <v>18</v>
      </c>
      <c r="AZ47" t="b">
        <v>1</v>
      </c>
      <c r="BA47">
        <v>18</v>
      </c>
      <c r="BB47" s="122"/>
      <c r="BD47" t="b">
        <v>1</v>
      </c>
      <c r="BF47" t="b">
        <v>0</v>
      </c>
      <c r="BG47" s="122"/>
      <c r="BH47" t="b">
        <v>1</v>
      </c>
      <c r="BI47" t="b">
        <v>1</v>
      </c>
      <c r="BJ47">
        <v>1</v>
      </c>
      <c r="BL47">
        <v>420</v>
      </c>
      <c r="BM47">
        <v>1555</v>
      </c>
      <c r="BN47">
        <v>5311</v>
      </c>
      <c r="BO47">
        <v>1</v>
      </c>
      <c r="BP47">
        <v>4</v>
      </c>
      <c r="BQ47">
        <v>6</v>
      </c>
      <c r="BR47">
        <v>1</v>
      </c>
      <c r="BS47" t="b">
        <v>1</v>
      </c>
      <c r="CA47" s="122"/>
      <c r="CI47" t="s">
        <v>830</v>
      </c>
      <c r="CJ47" t="s">
        <v>380</v>
      </c>
      <c r="CK47" t="s">
        <v>470</v>
      </c>
      <c r="CL47" t="s">
        <v>831</v>
      </c>
      <c r="CM47" t="s">
        <v>305</v>
      </c>
      <c r="CN47" t="s">
        <v>306</v>
      </c>
      <c r="CO47" t="s">
        <v>832</v>
      </c>
      <c r="CP47" t="s">
        <v>833</v>
      </c>
      <c r="CQ47" t="s">
        <v>309</v>
      </c>
      <c r="CR47" t="s">
        <v>834</v>
      </c>
      <c r="CS47" t="s">
        <v>311</v>
      </c>
      <c r="CT47" t="s">
        <v>835</v>
      </c>
      <c r="CU47" t="s">
        <v>836</v>
      </c>
      <c r="CV47" s="122">
        <v>43781.586805555555</v>
      </c>
      <c r="CW47" s="122">
        <v>43782.5</v>
      </c>
      <c r="CX47" s="122"/>
      <c r="CY47" s="122">
        <v>43782.5</v>
      </c>
      <c r="CZ47" s="122">
        <v>43782.489583333336</v>
      </c>
      <c r="DA47" s="122">
        <v>43782.503472222219</v>
      </c>
      <c r="DB47" t="s">
        <v>314</v>
      </c>
      <c r="DC47" t="s">
        <v>671</v>
      </c>
      <c r="DD47" t="s">
        <v>837</v>
      </c>
      <c r="DE47" t="b">
        <v>1</v>
      </c>
      <c r="DF47" t="s">
        <v>838</v>
      </c>
      <c r="DG47" t="s">
        <v>351</v>
      </c>
      <c r="DI47" s="122"/>
      <c r="DJ47">
        <v>-37.827604299999997</v>
      </c>
      <c r="DK47">
        <v>145.0583164</v>
      </c>
      <c r="DL47" t="s">
        <v>839</v>
      </c>
      <c r="DM47" t="s">
        <v>386</v>
      </c>
      <c r="DN47">
        <v>1</v>
      </c>
      <c r="DO47">
        <v>0</v>
      </c>
    </row>
    <row r="48" spans="1:119" x14ac:dyDescent="0.3">
      <c r="A48" t="s">
        <v>840</v>
      </c>
      <c r="B48" t="s">
        <v>388</v>
      </c>
      <c r="C48" t="s">
        <v>841</v>
      </c>
      <c r="D48" t="s">
        <v>290</v>
      </c>
      <c r="E48" t="s">
        <v>842</v>
      </c>
      <c r="F48" t="s">
        <v>841</v>
      </c>
      <c r="G48" t="s">
        <v>452</v>
      </c>
      <c r="I48" t="b">
        <v>0</v>
      </c>
      <c r="J48" t="s">
        <v>843</v>
      </c>
      <c r="K48" t="s">
        <v>844</v>
      </c>
      <c r="L48" t="s">
        <v>845</v>
      </c>
      <c r="N48" t="s">
        <v>846</v>
      </c>
      <c r="O48" t="s">
        <v>297</v>
      </c>
      <c r="S48">
        <v>8008</v>
      </c>
      <c r="T48">
        <v>3332</v>
      </c>
      <c r="U48">
        <v>8008</v>
      </c>
      <c r="V48">
        <v>-3332</v>
      </c>
      <c r="W48" t="s">
        <v>847</v>
      </c>
      <c r="Y48" t="s">
        <v>848</v>
      </c>
      <c r="AA48" t="b">
        <v>0</v>
      </c>
      <c r="AC48" t="s">
        <v>300</v>
      </c>
      <c r="AD48" t="s">
        <v>441</v>
      </c>
      <c r="AF48" s="140">
        <v>43781.422407407408</v>
      </c>
      <c r="AG48" s="140">
        <v>43781.422326388885</v>
      </c>
      <c r="AH48" s="140">
        <v>43781.438715277778</v>
      </c>
      <c r="AI48" s="140">
        <v>43781.590277777781</v>
      </c>
      <c r="AJ48">
        <v>0</v>
      </c>
      <c r="AK48" s="122">
        <v>43782.458333333336</v>
      </c>
      <c r="AL48">
        <v>0</v>
      </c>
      <c r="AM48" s="122"/>
      <c r="AO48" s="122">
        <v>43782.458333333336</v>
      </c>
      <c r="AP48">
        <v>0</v>
      </c>
      <c r="AQ48" s="122">
        <v>43782.458333333336</v>
      </c>
      <c r="AR48">
        <v>0</v>
      </c>
      <c r="AS48" s="122">
        <v>43782.468055555553</v>
      </c>
      <c r="AT48">
        <v>0</v>
      </c>
      <c r="AU48" s="122">
        <v>43782.468333333331</v>
      </c>
      <c r="AV48" s="122"/>
      <c r="AW48" t="b">
        <v>0</v>
      </c>
      <c r="AX48" t="b">
        <v>0</v>
      </c>
      <c r="AY48">
        <v>3</v>
      </c>
      <c r="AZ48" t="b">
        <v>1</v>
      </c>
      <c r="BB48" s="122"/>
      <c r="BD48" t="b">
        <v>1</v>
      </c>
      <c r="BF48" t="b">
        <v>0</v>
      </c>
      <c r="BG48" s="122"/>
      <c r="BH48" t="b">
        <v>1</v>
      </c>
      <c r="BI48" t="b">
        <v>1</v>
      </c>
      <c r="BJ48">
        <v>1</v>
      </c>
      <c r="BL48">
        <v>419</v>
      </c>
      <c r="BM48">
        <v>1555</v>
      </c>
      <c r="BN48">
        <v>5455</v>
      </c>
      <c r="BO48">
        <v>1</v>
      </c>
      <c r="BP48">
        <v>4</v>
      </c>
      <c r="BQ48">
        <v>24</v>
      </c>
      <c r="BR48">
        <v>1</v>
      </c>
      <c r="BS48" t="b">
        <v>1</v>
      </c>
      <c r="CA48" s="122"/>
      <c r="CI48" t="s">
        <v>665</v>
      </c>
      <c r="CJ48" t="s">
        <v>302</v>
      </c>
      <c r="CK48" t="s">
        <v>470</v>
      </c>
      <c r="CL48" t="s">
        <v>849</v>
      </c>
      <c r="CM48" t="s">
        <v>305</v>
      </c>
      <c r="CN48" t="s">
        <v>306</v>
      </c>
      <c r="CO48" t="s">
        <v>424</v>
      </c>
      <c r="CP48" t="s">
        <v>850</v>
      </c>
      <c r="CQ48" t="s">
        <v>309</v>
      </c>
      <c r="CR48" t="s">
        <v>851</v>
      </c>
      <c r="CS48" t="s">
        <v>311</v>
      </c>
      <c r="CT48" t="s">
        <v>852</v>
      </c>
      <c r="CU48" t="s">
        <v>853</v>
      </c>
      <c r="CV48" s="122">
        <v>43781.590277777781</v>
      </c>
      <c r="CW48" s="122">
        <v>43782.458333333336</v>
      </c>
      <c r="CX48" s="122"/>
      <c r="CY48" s="122">
        <v>43782.458333333336</v>
      </c>
      <c r="CZ48" s="122">
        <v>43782.458333333336</v>
      </c>
      <c r="DA48" s="122">
        <v>43782.468055555553</v>
      </c>
      <c r="DB48" t="s">
        <v>314</v>
      </c>
      <c r="DC48" t="s">
        <v>671</v>
      </c>
      <c r="DD48" t="s">
        <v>672</v>
      </c>
      <c r="DE48" t="b">
        <v>1</v>
      </c>
      <c r="DF48" t="s">
        <v>673</v>
      </c>
      <c r="DG48" t="s">
        <v>351</v>
      </c>
      <c r="DI48" s="122"/>
      <c r="DJ48">
        <v>-37.811622900000003</v>
      </c>
      <c r="DK48">
        <v>144.9532499</v>
      </c>
      <c r="DL48" t="s">
        <v>367</v>
      </c>
      <c r="DM48" t="s">
        <v>318</v>
      </c>
      <c r="DN48">
        <v>1</v>
      </c>
      <c r="DO48">
        <v>0</v>
      </c>
    </row>
    <row r="49" spans="1:119" x14ac:dyDescent="0.3">
      <c r="A49" t="s">
        <v>854</v>
      </c>
      <c r="B49" t="s">
        <v>288</v>
      </c>
      <c r="C49" t="s">
        <v>855</v>
      </c>
      <c r="D49" t="s">
        <v>290</v>
      </c>
      <c r="E49" t="s">
        <v>856</v>
      </c>
      <c r="F49" t="s">
        <v>855</v>
      </c>
      <c r="G49" t="s">
        <v>340</v>
      </c>
      <c r="I49" t="b">
        <v>0</v>
      </c>
      <c r="J49" t="s">
        <v>857</v>
      </c>
      <c r="K49" t="s">
        <v>858</v>
      </c>
      <c r="L49" t="s">
        <v>859</v>
      </c>
      <c r="N49" t="s">
        <v>860</v>
      </c>
      <c r="O49" t="s">
        <v>403</v>
      </c>
      <c r="S49">
        <v>8005</v>
      </c>
      <c r="T49">
        <v>3307</v>
      </c>
      <c r="U49">
        <v>8005</v>
      </c>
      <c r="V49">
        <v>-3307</v>
      </c>
      <c r="W49" t="s">
        <v>861</v>
      </c>
      <c r="Y49" t="s">
        <v>862</v>
      </c>
      <c r="AA49" t="b">
        <v>0</v>
      </c>
      <c r="AC49" t="s">
        <v>300</v>
      </c>
      <c r="AD49" t="s">
        <v>441</v>
      </c>
      <c r="AF49" s="140">
        <v>43781.423449074071</v>
      </c>
      <c r="AG49" s="140">
        <v>43781.422997685186</v>
      </c>
      <c r="AH49" s="140">
        <v>43781.427662037036</v>
      </c>
      <c r="AI49" s="140">
        <v>43781.590277777781</v>
      </c>
      <c r="AJ49">
        <v>0</v>
      </c>
      <c r="AK49" s="122">
        <v>43781.590277777781</v>
      </c>
      <c r="AL49">
        <v>0</v>
      </c>
      <c r="AM49" s="122"/>
      <c r="AO49" s="122">
        <v>43781.590277777781</v>
      </c>
      <c r="AP49">
        <v>0</v>
      </c>
      <c r="AQ49" s="122">
        <v>43781.595138888886</v>
      </c>
      <c r="AR49">
        <v>0</v>
      </c>
      <c r="AS49" s="122">
        <v>43781.600694444445</v>
      </c>
      <c r="AT49">
        <v>0</v>
      </c>
      <c r="AU49" s="122">
        <v>43781.600856481484</v>
      </c>
      <c r="AV49" s="122"/>
      <c r="AW49" t="b">
        <v>0</v>
      </c>
      <c r="AX49" t="b">
        <v>0</v>
      </c>
      <c r="AY49">
        <v>20</v>
      </c>
      <c r="AZ49" t="b">
        <v>0</v>
      </c>
      <c r="BA49">
        <v>20</v>
      </c>
      <c r="BB49" s="122"/>
      <c r="BD49" t="b">
        <v>1</v>
      </c>
      <c r="BF49" t="b">
        <v>1</v>
      </c>
      <c r="BG49" s="122"/>
      <c r="BH49" t="b">
        <v>1</v>
      </c>
      <c r="BI49" t="b">
        <v>1</v>
      </c>
      <c r="BJ49">
        <v>1</v>
      </c>
      <c r="BL49">
        <v>354</v>
      </c>
      <c r="BM49">
        <v>1455</v>
      </c>
      <c r="BN49">
        <v>4160</v>
      </c>
      <c r="BO49">
        <v>1</v>
      </c>
      <c r="BP49">
        <v>4</v>
      </c>
      <c r="BQ49">
        <v>24</v>
      </c>
      <c r="BR49">
        <v>1</v>
      </c>
      <c r="BS49" t="b">
        <v>1</v>
      </c>
      <c r="CA49" s="122"/>
      <c r="CI49" t="s">
        <v>863</v>
      </c>
      <c r="CJ49" t="s">
        <v>405</v>
      </c>
      <c r="CK49" t="s">
        <v>492</v>
      </c>
      <c r="CL49" t="s">
        <v>864</v>
      </c>
      <c r="CM49" t="s">
        <v>305</v>
      </c>
      <c r="CN49" t="s">
        <v>306</v>
      </c>
      <c r="CO49" t="s">
        <v>424</v>
      </c>
      <c r="CP49" t="s">
        <v>865</v>
      </c>
      <c r="CQ49" t="s">
        <v>309</v>
      </c>
      <c r="CR49" t="s">
        <v>866</v>
      </c>
      <c r="CS49" t="s">
        <v>311</v>
      </c>
      <c r="CT49" t="s">
        <v>867</v>
      </c>
      <c r="CU49" t="s">
        <v>853</v>
      </c>
      <c r="CV49" s="122">
        <v>43781.590277777781</v>
      </c>
      <c r="CW49" s="122">
        <v>43781.590277777781</v>
      </c>
      <c r="CX49" s="122"/>
      <c r="CY49" s="122">
        <v>43781.590277777781</v>
      </c>
      <c r="CZ49" s="122">
        <v>43781.595138888886</v>
      </c>
      <c r="DA49" s="122">
        <v>43781.600694444445</v>
      </c>
      <c r="DB49" t="s">
        <v>314</v>
      </c>
      <c r="DC49" t="s">
        <v>671</v>
      </c>
      <c r="DD49" t="s">
        <v>868</v>
      </c>
      <c r="DE49" t="b">
        <v>1</v>
      </c>
      <c r="DG49" t="s">
        <v>351</v>
      </c>
      <c r="DI49" s="122"/>
      <c r="DJ49">
        <v>-37.628942000000002</v>
      </c>
      <c r="DK49">
        <v>145.02744200000001</v>
      </c>
      <c r="DL49" t="s">
        <v>869</v>
      </c>
      <c r="DM49" t="s">
        <v>405</v>
      </c>
      <c r="DN49">
        <v>1</v>
      </c>
      <c r="DO49">
        <v>0</v>
      </c>
    </row>
    <row r="50" spans="1:119" x14ac:dyDescent="0.3">
      <c r="A50" t="s">
        <v>870</v>
      </c>
      <c r="B50" t="s">
        <v>288</v>
      </c>
      <c r="C50" t="s">
        <v>871</v>
      </c>
      <c r="D50" t="s">
        <v>290</v>
      </c>
      <c r="E50" t="s">
        <v>872</v>
      </c>
      <c r="F50" t="s">
        <v>871</v>
      </c>
      <c r="G50" t="s">
        <v>340</v>
      </c>
      <c r="I50" t="b">
        <v>0</v>
      </c>
      <c r="J50" t="s">
        <v>873</v>
      </c>
      <c r="K50" t="s">
        <v>618</v>
      </c>
      <c r="L50" t="s">
        <v>874</v>
      </c>
      <c r="N50" t="s">
        <v>875</v>
      </c>
      <c r="O50" t="s">
        <v>297</v>
      </c>
      <c r="S50">
        <v>8009</v>
      </c>
      <c r="T50">
        <v>320</v>
      </c>
      <c r="U50">
        <v>1329</v>
      </c>
      <c r="V50">
        <v>1329</v>
      </c>
      <c r="W50" t="s">
        <v>876</v>
      </c>
      <c r="Y50" t="s">
        <v>877</v>
      </c>
      <c r="AA50" t="b">
        <v>0</v>
      </c>
      <c r="AC50" t="s">
        <v>300</v>
      </c>
      <c r="AD50" t="s">
        <v>301</v>
      </c>
      <c r="AF50" s="140">
        <v>43781.425104166665</v>
      </c>
      <c r="AG50" s="140">
        <v>43781.424895833334</v>
      </c>
      <c r="AH50" s="140">
        <v>43782.308472222219</v>
      </c>
      <c r="AI50" s="140">
        <v>43781.59375</v>
      </c>
      <c r="AJ50">
        <v>0</v>
      </c>
      <c r="AK50" s="122"/>
      <c r="AM50" s="122"/>
      <c r="AO50" s="122"/>
      <c r="AQ50" s="122"/>
      <c r="AS50" s="122"/>
      <c r="AU50" s="122">
        <v>43782.308587962965</v>
      </c>
      <c r="AV50" s="122"/>
      <c r="AW50" t="b">
        <v>0</v>
      </c>
      <c r="AX50" t="b">
        <v>1</v>
      </c>
      <c r="AZ50" t="b">
        <v>1</v>
      </c>
      <c r="BB50" s="122"/>
      <c r="BD50" t="b">
        <v>1</v>
      </c>
      <c r="BF50" t="b">
        <v>1</v>
      </c>
      <c r="BG50" s="122"/>
      <c r="BH50" t="b">
        <v>1</v>
      </c>
      <c r="BI50" t="b">
        <v>1</v>
      </c>
      <c r="BL50">
        <v>419</v>
      </c>
      <c r="BM50">
        <v>1250</v>
      </c>
      <c r="BN50">
        <v>4406</v>
      </c>
      <c r="BO50">
        <v>1</v>
      </c>
      <c r="BP50">
        <v>4</v>
      </c>
      <c r="BQ50">
        <v>2</v>
      </c>
      <c r="BR50">
        <v>1</v>
      </c>
      <c r="BS50" t="b">
        <v>1</v>
      </c>
      <c r="CA50" s="122"/>
      <c r="CJ50" t="s">
        <v>302</v>
      </c>
      <c r="CK50" t="s">
        <v>303</v>
      </c>
      <c r="CL50" t="s">
        <v>608</v>
      </c>
      <c r="CM50" t="s">
        <v>305</v>
      </c>
      <c r="CN50" t="s">
        <v>306</v>
      </c>
      <c r="CO50" t="s">
        <v>307</v>
      </c>
      <c r="CP50" t="s">
        <v>878</v>
      </c>
      <c r="CQ50" t="s">
        <v>309</v>
      </c>
      <c r="CR50" t="s">
        <v>879</v>
      </c>
      <c r="CS50" t="s">
        <v>311</v>
      </c>
      <c r="CT50" t="s">
        <v>880</v>
      </c>
      <c r="CU50" t="s">
        <v>881</v>
      </c>
      <c r="CV50" s="122">
        <v>43781.59375</v>
      </c>
      <c r="CW50" s="122"/>
      <c r="CX50" s="122"/>
      <c r="CY50" s="122"/>
      <c r="CZ50" s="122"/>
      <c r="DA50" s="122"/>
      <c r="DB50" t="s">
        <v>314</v>
      </c>
      <c r="DC50" t="s">
        <v>315</v>
      </c>
      <c r="DD50" t="s">
        <v>316</v>
      </c>
      <c r="DE50" t="b">
        <v>0</v>
      </c>
      <c r="DG50" t="s">
        <v>351</v>
      </c>
      <c r="DI50" s="122"/>
      <c r="DJ50">
        <v>-33.868763600000001</v>
      </c>
      <c r="DK50">
        <v>151.2090293</v>
      </c>
      <c r="DL50" t="s">
        <v>367</v>
      </c>
      <c r="DM50" t="s">
        <v>318</v>
      </c>
      <c r="DN50">
        <v>0</v>
      </c>
      <c r="DO50">
        <v>0</v>
      </c>
    </row>
    <row r="51" spans="1:119" x14ac:dyDescent="0.3">
      <c r="A51" t="s">
        <v>882</v>
      </c>
      <c r="B51" t="s">
        <v>288</v>
      </c>
      <c r="C51" t="s">
        <v>883</v>
      </c>
      <c r="D51" t="s">
        <v>290</v>
      </c>
      <c r="E51" t="s">
        <v>884</v>
      </c>
      <c r="F51" t="s">
        <v>883</v>
      </c>
      <c r="G51" t="s">
        <v>340</v>
      </c>
      <c r="I51" t="b">
        <v>0</v>
      </c>
      <c r="J51" t="s">
        <v>885</v>
      </c>
      <c r="K51" t="s">
        <v>886</v>
      </c>
      <c r="L51" t="s">
        <v>887</v>
      </c>
      <c r="N51" t="s">
        <v>888</v>
      </c>
      <c r="O51" t="s">
        <v>297</v>
      </c>
      <c r="S51">
        <v>8003</v>
      </c>
      <c r="T51">
        <v>320</v>
      </c>
      <c r="U51">
        <v>8003</v>
      </c>
      <c r="V51">
        <v>8003</v>
      </c>
      <c r="W51" t="s">
        <v>847</v>
      </c>
      <c r="Y51" t="s">
        <v>889</v>
      </c>
      <c r="AA51" t="b">
        <v>0</v>
      </c>
      <c r="AC51" t="s">
        <v>300</v>
      </c>
      <c r="AD51" t="s">
        <v>441</v>
      </c>
      <c r="AF51" s="140">
        <v>43781.433692129627</v>
      </c>
      <c r="AG51" s="140">
        <v>43781.433576388888</v>
      </c>
      <c r="AH51" s="140">
        <v>43781.441377314812</v>
      </c>
      <c r="AI51" s="140">
        <v>43784.434027777781</v>
      </c>
      <c r="AJ51">
        <v>0</v>
      </c>
      <c r="AK51" s="122"/>
      <c r="AM51" s="122"/>
      <c r="AO51" s="122"/>
      <c r="AQ51" s="122"/>
      <c r="AS51" s="122"/>
      <c r="AU51" s="122">
        <v>43781.494027777779</v>
      </c>
      <c r="AV51" s="122"/>
      <c r="AW51" t="b">
        <v>0</v>
      </c>
      <c r="AX51" t="b">
        <v>1</v>
      </c>
      <c r="AZ51" t="b">
        <v>1</v>
      </c>
      <c r="BB51" s="122"/>
      <c r="BD51" t="b">
        <v>1</v>
      </c>
      <c r="BF51" t="b">
        <v>1</v>
      </c>
      <c r="BG51" s="122"/>
      <c r="BH51" t="b">
        <v>1</v>
      </c>
      <c r="BI51" t="b">
        <v>1</v>
      </c>
      <c r="BL51">
        <v>419</v>
      </c>
      <c r="BM51">
        <v>1250</v>
      </c>
      <c r="BN51">
        <v>1586</v>
      </c>
      <c r="BO51">
        <v>1</v>
      </c>
      <c r="BP51">
        <v>4</v>
      </c>
      <c r="BQ51">
        <v>2</v>
      </c>
      <c r="BR51">
        <v>4</v>
      </c>
      <c r="BS51" t="b">
        <v>1</v>
      </c>
      <c r="CA51" s="122"/>
      <c r="CJ51" t="s">
        <v>302</v>
      </c>
      <c r="CK51" t="s">
        <v>303</v>
      </c>
      <c r="CL51" t="s">
        <v>890</v>
      </c>
      <c r="CM51" t="s">
        <v>305</v>
      </c>
      <c r="CN51" t="s">
        <v>306</v>
      </c>
      <c r="CO51" t="s">
        <v>307</v>
      </c>
      <c r="CP51" t="s">
        <v>891</v>
      </c>
      <c r="CQ51" t="s">
        <v>309</v>
      </c>
      <c r="CR51" t="s">
        <v>892</v>
      </c>
      <c r="CS51" t="s">
        <v>311</v>
      </c>
      <c r="CT51" t="s">
        <v>893</v>
      </c>
      <c r="CU51" t="s">
        <v>894</v>
      </c>
      <c r="CV51" s="122">
        <v>43784.434027777781</v>
      </c>
      <c r="CW51" s="122"/>
      <c r="CX51" s="122"/>
      <c r="CY51" s="122"/>
      <c r="CZ51" s="122"/>
      <c r="DA51" s="122"/>
      <c r="DB51" t="s">
        <v>314</v>
      </c>
      <c r="DC51" t="s">
        <v>315</v>
      </c>
      <c r="DD51" t="s">
        <v>316</v>
      </c>
      <c r="DE51" t="b">
        <v>0</v>
      </c>
      <c r="DG51" t="s">
        <v>498</v>
      </c>
      <c r="DI51" s="122"/>
      <c r="DJ51">
        <v>-38.383471399999998</v>
      </c>
      <c r="DK51">
        <v>144.9922023</v>
      </c>
      <c r="DL51" t="s">
        <v>367</v>
      </c>
      <c r="DM51" t="s">
        <v>318</v>
      </c>
      <c r="DN51">
        <v>0</v>
      </c>
      <c r="DO51">
        <v>0</v>
      </c>
    </row>
    <row r="52" spans="1:119" x14ac:dyDescent="0.3">
      <c r="A52" t="s">
        <v>895</v>
      </c>
      <c r="B52" t="s">
        <v>288</v>
      </c>
      <c r="C52" t="s">
        <v>871</v>
      </c>
      <c r="D52" t="s">
        <v>290</v>
      </c>
      <c r="E52" t="s">
        <v>872</v>
      </c>
      <c r="F52" t="s">
        <v>871</v>
      </c>
      <c r="G52" t="s">
        <v>340</v>
      </c>
      <c r="I52" t="b">
        <v>0</v>
      </c>
      <c r="J52" t="s">
        <v>873</v>
      </c>
      <c r="K52" t="s">
        <v>618</v>
      </c>
      <c r="L52" t="s">
        <v>874</v>
      </c>
      <c r="N52" t="s">
        <v>875</v>
      </c>
      <c r="O52" t="s">
        <v>297</v>
      </c>
      <c r="S52">
        <v>8004</v>
      </c>
      <c r="T52">
        <v>320</v>
      </c>
      <c r="U52">
        <v>8004</v>
      </c>
      <c r="V52">
        <v>8004</v>
      </c>
      <c r="W52" t="s">
        <v>876</v>
      </c>
      <c r="Y52" t="s">
        <v>877</v>
      </c>
      <c r="AA52" t="b">
        <v>0</v>
      </c>
      <c r="AC52" t="s">
        <v>300</v>
      </c>
      <c r="AD52" t="s">
        <v>301</v>
      </c>
      <c r="AF52" s="140">
        <v>43781.43644675926</v>
      </c>
      <c r="AG52" s="140">
        <v>43781.435601851852</v>
      </c>
      <c r="AH52" s="140">
        <v>43781.454606481479</v>
      </c>
      <c r="AI52" s="140">
        <v>43781.604166666664</v>
      </c>
      <c r="AJ52">
        <v>0</v>
      </c>
      <c r="AK52" s="122"/>
      <c r="AM52" s="122"/>
      <c r="AO52" s="122"/>
      <c r="AQ52" s="122"/>
      <c r="AS52" s="122"/>
      <c r="AU52" s="122">
        <v>43781.455555555556</v>
      </c>
      <c r="AV52" s="122"/>
      <c r="AW52" t="b">
        <v>0</v>
      </c>
      <c r="AX52" t="b">
        <v>1</v>
      </c>
      <c r="AZ52" t="b">
        <v>1</v>
      </c>
      <c r="BB52" s="122"/>
      <c r="BD52" t="b">
        <v>1</v>
      </c>
      <c r="BF52" t="b">
        <v>1</v>
      </c>
      <c r="BG52" s="122"/>
      <c r="BH52" t="b">
        <v>1</v>
      </c>
      <c r="BI52" t="b">
        <v>1</v>
      </c>
      <c r="BL52">
        <v>419</v>
      </c>
      <c r="BM52">
        <v>1250</v>
      </c>
      <c r="BN52">
        <v>4407</v>
      </c>
      <c r="BO52">
        <v>1</v>
      </c>
      <c r="BP52">
        <v>4</v>
      </c>
      <c r="BQ52">
        <v>2</v>
      </c>
      <c r="BR52">
        <v>1</v>
      </c>
      <c r="BS52" t="b">
        <v>1</v>
      </c>
      <c r="CA52" s="122"/>
      <c r="CJ52" t="s">
        <v>302</v>
      </c>
      <c r="CK52" t="s">
        <v>303</v>
      </c>
      <c r="CL52" t="s">
        <v>896</v>
      </c>
      <c r="CM52" t="s">
        <v>305</v>
      </c>
      <c r="CN52" t="s">
        <v>306</v>
      </c>
      <c r="CO52" t="s">
        <v>307</v>
      </c>
      <c r="CP52" t="s">
        <v>878</v>
      </c>
      <c r="CQ52" t="s">
        <v>309</v>
      </c>
      <c r="CR52" t="s">
        <v>879</v>
      </c>
      <c r="CS52" t="s">
        <v>311</v>
      </c>
      <c r="CT52" t="s">
        <v>897</v>
      </c>
      <c r="CU52" t="s">
        <v>898</v>
      </c>
      <c r="CV52" s="122">
        <v>43781.604166666664</v>
      </c>
      <c r="CW52" s="122"/>
      <c r="CX52" s="122"/>
      <c r="CY52" s="122"/>
      <c r="CZ52" s="122"/>
      <c r="DA52" s="122"/>
      <c r="DB52" t="s">
        <v>314</v>
      </c>
      <c r="DC52" t="s">
        <v>315</v>
      </c>
      <c r="DD52" t="s">
        <v>316</v>
      </c>
      <c r="DE52" t="b">
        <v>0</v>
      </c>
      <c r="DG52" t="s">
        <v>351</v>
      </c>
      <c r="DI52" s="122"/>
      <c r="DJ52">
        <v>-33.868763600000001</v>
      </c>
      <c r="DK52">
        <v>151.2090293</v>
      </c>
      <c r="DL52" t="s">
        <v>367</v>
      </c>
      <c r="DM52" t="s">
        <v>318</v>
      </c>
      <c r="DN52">
        <v>0</v>
      </c>
      <c r="DO52">
        <v>0</v>
      </c>
    </row>
    <row r="53" spans="1:119" x14ac:dyDescent="0.3">
      <c r="A53" t="s">
        <v>899</v>
      </c>
      <c r="B53" t="s">
        <v>288</v>
      </c>
      <c r="C53" t="s">
        <v>353</v>
      </c>
      <c r="D53" t="s">
        <v>290</v>
      </c>
      <c r="E53" t="s">
        <v>354</v>
      </c>
      <c r="F53" t="s">
        <v>353</v>
      </c>
      <c r="G53" t="s">
        <v>340</v>
      </c>
      <c r="I53" t="b">
        <v>0</v>
      </c>
      <c r="J53" t="s">
        <v>355</v>
      </c>
      <c r="K53" t="s">
        <v>356</v>
      </c>
      <c r="L53" t="s">
        <v>357</v>
      </c>
      <c r="N53" t="s">
        <v>358</v>
      </c>
      <c r="O53" t="s">
        <v>359</v>
      </c>
      <c r="S53">
        <v>8011</v>
      </c>
      <c r="T53">
        <v>320</v>
      </c>
      <c r="U53">
        <v>8011</v>
      </c>
      <c r="V53">
        <v>8011</v>
      </c>
      <c r="W53" t="s">
        <v>900</v>
      </c>
      <c r="Y53" t="s">
        <v>361</v>
      </c>
      <c r="AA53" t="b">
        <v>0</v>
      </c>
      <c r="AC53" t="s">
        <v>300</v>
      </c>
      <c r="AD53" t="s">
        <v>301</v>
      </c>
      <c r="AF53" s="140">
        <v>43781.440706018519</v>
      </c>
      <c r="AG53" s="140">
        <v>43781.439432870371</v>
      </c>
      <c r="AH53" s="140">
        <v>43781.44091435185</v>
      </c>
      <c r="AI53" s="140">
        <v>43781.607638888891</v>
      </c>
      <c r="AJ53">
        <v>0</v>
      </c>
      <c r="AK53" s="122"/>
      <c r="AM53" s="122"/>
      <c r="AO53" s="122"/>
      <c r="AQ53" s="122"/>
      <c r="AS53" s="122"/>
      <c r="AU53" s="122">
        <v>43781.441331018519</v>
      </c>
      <c r="AV53" s="122"/>
      <c r="AW53" t="b">
        <v>0</v>
      </c>
      <c r="AX53" t="b">
        <v>1</v>
      </c>
      <c r="AZ53" t="b">
        <v>1</v>
      </c>
      <c r="BB53" s="122"/>
      <c r="BD53" t="b">
        <v>1</v>
      </c>
      <c r="BF53" t="b">
        <v>1</v>
      </c>
      <c r="BG53" s="122"/>
      <c r="BH53" t="b">
        <v>1</v>
      </c>
      <c r="BI53" t="b">
        <v>1</v>
      </c>
      <c r="BL53">
        <v>212</v>
      </c>
      <c r="BM53">
        <v>1900</v>
      </c>
      <c r="BN53">
        <v>5454</v>
      </c>
      <c r="BO53">
        <v>1</v>
      </c>
      <c r="BP53">
        <v>4</v>
      </c>
      <c r="BQ53">
        <v>2</v>
      </c>
      <c r="BR53">
        <v>1</v>
      </c>
      <c r="BS53" t="b">
        <v>1</v>
      </c>
      <c r="CA53" s="122"/>
      <c r="CJ53" t="s">
        <v>362</v>
      </c>
      <c r="CK53" t="s">
        <v>363</v>
      </c>
      <c r="CL53" t="s">
        <v>363</v>
      </c>
      <c r="CM53" t="s">
        <v>305</v>
      </c>
      <c r="CN53" t="s">
        <v>306</v>
      </c>
      <c r="CO53" t="s">
        <v>307</v>
      </c>
      <c r="CP53" t="s">
        <v>364</v>
      </c>
      <c r="CR53" t="s">
        <v>365</v>
      </c>
      <c r="CS53" t="s">
        <v>311</v>
      </c>
      <c r="CT53" t="s">
        <v>901</v>
      </c>
      <c r="CU53" t="s">
        <v>902</v>
      </c>
      <c r="CV53" s="122">
        <v>43781.607638888891</v>
      </c>
      <c r="CW53" s="122"/>
      <c r="CX53" s="122"/>
      <c r="CY53" s="122"/>
      <c r="CZ53" s="122"/>
      <c r="DA53" s="122"/>
      <c r="DB53" t="s">
        <v>314</v>
      </c>
      <c r="DC53" t="s">
        <v>315</v>
      </c>
      <c r="DD53" t="s">
        <v>316</v>
      </c>
      <c r="DE53" t="b">
        <v>0</v>
      </c>
      <c r="DG53" t="s">
        <v>351</v>
      </c>
      <c r="DI53" s="122"/>
      <c r="DJ53">
        <v>-33.703378299999997</v>
      </c>
      <c r="DK53">
        <v>151.2086505</v>
      </c>
      <c r="DL53" t="s">
        <v>367</v>
      </c>
      <c r="DM53" t="s">
        <v>368</v>
      </c>
      <c r="DN53">
        <v>0</v>
      </c>
      <c r="DO53">
        <v>0</v>
      </c>
    </row>
    <row r="54" spans="1:119" x14ac:dyDescent="0.3">
      <c r="A54" t="s">
        <v>903</v>
      </c>
      <c r="B54" t="s">
        <v>288</v>
      </c>
      <c r="C54" t="s">
        <v>904</v>
      </c>
      <c r="D54" t="s">
        <v>290</v>
      </c>
      <c r="E54" t="s">
        <v>905</v>
      </c>
      <c r="F54" t="s">
        <v>904</v>
      </c>
      <c r="G54" t="s">
        <v>906</v>
      </c>
      <c r="I54" t="b">
        <v>0</v>
      </c>
      <c r="J54" t="s">
        <v>907</v>
      </c>
      <c r="K54" t="s">
        <v>908</v>
      </c>
      <c r="L54" t="s">
        <v>909</v>
      </c>
      <c r="N54" t="s">
        <v>910</v>
      </c>
      <c r="O54" t="s">
        <v>297</v>
      </c>
      <c r="S54">
        <v>8003</v>
      </c>
      <c r="T54">
        <v>320</v>
      </c>
      <c r="U54">
        <v>8003</v>
      </c>
      <c r="V54">
        <v>8003</v>
      </c>
      <c r="W54" t="s">
        <v>847</v>
      </c>
      <c r="Y54" t="s">
        <v>911</v>
      </c>
      <c r="AA54" t="b">
        <v>0</v>
      </c>
      <c r="AC54" t="s">
        <v>300</v>
      </c>
      <c r="AD54" t="s">
        <v>301</v>
      </c>
      <c r="AF54" s="140">
        <v>43781.462650462963</v>
      </c>
      <c r="AG54" s="140">
        <v>43781.441805555558</v>
      </c>
      <c r="AH54" s="140">
        <v>43781.485347222224</v>
      </c>
      <c r="AI54" s="140">
        <v>43781.611111111109</v>
      </c>
      <c r="AJ54">
        <v>0</v>
      </c>
      <c r="AK54" s="122"/>
      <c r="AM54" s="122"/>
      <c r="AO54" s="122"/>
      <c r="AQ54" s="122"/>
      <c r="AS54" s="122"/>
      <c r="AU54" s="122">
        <v>43781.485555555555</v>
      </c>
      <c r="AV54" s="122"/>
      <c r="AW54" t="b">
        <v>0</v>
      </c>
      <c r="AX54" t="b">
        <v>1</v>
      </c>
      <c r="AZ54" t="b">
        <v>1</v>
      </c>
      <c r="BB54" s="122"/>
      <c r="BD54" t="b">
        <v>1</v>
      </c>
      <c r="BF54" t="b">
        <v>1</v>
      </c>
      <c r="BG54" s="122"/>
      <c r="BH54" t="b">
        <v>1</v>
      </c>
      <c r="BI54" t="b">
        <v>1</v>
      </c>
      <c r="BL54">
        <v>419</v>
      </c>
      <c r="BM54">
        <v>1250</v>
      </c>
      <c r="BN54">
        <v>3703</v>
      </c>
      <c r="BO54">
        <v>1</v>
      </c>
      <c r="BP54">
        <v>4</v>
      </c>
      <c r="BQ54">
        <v>2</v>
      </c>
      <c r="BR54">
        <v>1</v>
      </c>
      <c r="BS54" t="b">
        <v>1</v>
      </c>
      <c r="CA54" s="122"/>
      <c r="CJ54" t="s">
        <v>302</v>
      </c>
      <c r="CK54" t="s">
        <v>303</v>
      </c>
      <c r="CL54" t="s">
        <v>507</v>
      </c>
      <c r="CM54" t="s">
        <v>305</v>
      </c>
      <c r="CN54" t="s">
        <v>306</v>
      </c>
      <c r="CO54" t="s">
        <v>307</v>
      </c>
      <c r="CP54" t="s">
        <v>912</v>
      </c>
      <c r="CQ54" t="s">
        <v>913</v>
      </c>
      <c r="CR54" t="s">
        <v>914</v>
      </c>
      <c r="CS54" t="s">
        <v>311</v>
      </c>
      <c r="CT54" t="s">
        <v>915</v>
      </c>
      <c r="CU54" t="s">
        <v>916</v>
      </c>
      <c r="CV54" s="122">
        <v>43781.611111111109</v>
      </c>
      <c r="CW54" s="122"/>
      <c r="CX54" s="122"/>
      <c r="CY54" s="122"/>
      <c r="CZ54" s="122"/>
      <c r="DA54" s="122"/>
      <c r="DB54" t="s">
        <v>314</v>
      </c>
      <c r="DC54" t="s">
        <v>315</v>
      </c>
      <c r="DD54" t="s">
        <v>316</v>
      </c>
      <c r="DE54" t="b">
        <v>0</v>
      </c>
      <c r="DG54" t="s">
        <v>351</v>
      </c>
      <c r="DI54" s="122"/>
      <c r="DJ54">
        <v>-33.704632799999999</v>
      </c>
      <c r="DK54">
        <v>151.09870549999999</v>
      </c>
      <c r="DL54" t="s">
        <v>367</v>
      </c>
      <c r="DM54" t="s">
        <v>318</v>
      </c>
      <c r="DN54">
        <v>0</v>
      </c>
      <c r="DO54">
        <v>0</v>
      </c>
    </row>
    <row r="55" spans="1:119" x14ac:dyDescent="0.3">
      <c r="A55" t="s">
        <v>917</v>
      </c>
      <c r="B55" t="s">
        <v>288</v>
      </c>
      <c r="C55" t="s">
        <v>904</v>
      </c>
      <c r="D55" t="s">
        <v>290</v>
      </c>
      <c r="E55" t="s">
        <v>905</v>
      </c>
      <c r="F55" t="s">
        <v>904</v>
      </c>
      <c r="G55" t="s">
        <v>906</v>
      </c>
      <c r="I55" t="b">
        <v>0</v>
      </c>
      <c r="J55" t="s">
        <v>907</v>
      </c>
      <c r="K55" t="s">
        <v>908</v>
      </c>
      <c r="L55" t="s">
        <v>909</v>
      </c>
      <c r="N55" t="s">
        <v>910</v>
      </c>
      <c r="O55" t="s">
        <v>297</v>
      </c>
      <c r="S55">
        <v>8007</v>
      </c>
      <c r="T55">
        <v>320</v>
      </c>
      <c r="U55">
        <v>8007</v>
      </c>
      <c r="V55">
        <v>8007</v>
      </c>
      <c r="W55" t="s">
        <v>847</v>
      </c>
      <c r="Y55" t="s">
        <v>911</v>
      </c>
      <c r="AA55" t="b">
        <v>0</v>
      </c>
      <c r="AC55" t="s">
        <v>300</v>
      </c>
      <c r="AD55" t="s">
        <v>301</v>
      </c>
      <c r="AF55" s="140">
        <v>43781.447256944448</v>
      </c>
      <c r="AG55" s="140">
        <v>43781.447094907409</v>
      </c>
      <c r="AH55" s="140">
        <v>43781.45616898148</v>
      </c>
      <c r="AI55" s="140">
        <v>43781.614583333336</v>
      </c>
      <c r="AJ55">
        <v>0</v>
      </c>
      <c r="AK55" s="122"/>
      <c r="AM55" s="122"/>
      <c r="AO55" s="122"/>
      <c r="AQ55" s="122"/>
      <c r="AS55" s="122"/>
      <c r="AU55" s="122">
        <v>43781.469155092593</v>
      </c>
      <c r="AV55" s="122"/>
      <c r="AW55" t="b">
        <v>0</v>
      </c>
      <c r="AX55" t="b">
        <v>1</v>
      </c>
      <c r="AZ55" t="b">
        <v>1</v>
      </c>
      <c r="BB55" s="122"/>
      <c r="BD55" t="b">
        <v>1</v>
      </c>
      <c r="BF55" t="b">
        <v>1</v>
      </c>
      <c r="BG55" s="122"/>
      <c r="BH55" t="b">
        <v>1</v>
      </c>
      <c r="BI55" t="b">
        <v>1</v>
      </c>
      <c r="BL55">
        <v>419</v>
      </c>
      <c r="BM55">
        <v>1250</v>
      </c>
      <c r="BN55">
        <v>3703</v>
      </c>
      <c r="BO55">
        <v>1</v>
      </c>
      <c r="BP55">
        <v>4</v>
      </c>
      <c r="BQ55">
        <v>2</v>
      </c>
      <c r="BR55">
        <v>1</v>
      </c>
      <c r="BS55" t="b">
        <v>1</v>
      </c>
      <c r="CA55" s="122"/>
      <c r="CJ55" t="s">
        <v>302</v>
      </c>
      <c r="CK55" t="s">
        <v>303</v>
      </c>
      <c r="CL55" t="s">
        <v>507</v>
      </c>
      <c r="CM55" t="s">
        <v>305</v>
      </c>
      <c r="CN55" t="s">
        <v>306</v>
      </c>
      <c r="CO55" t="s">
        <v>307</v>
      </c>
      <c r="CP55" t="s">
        <v>912</v>
      </c>
      <c r="CQ55" t="s">
        <v>913</v>
      </c>
      <c r="CR55" t="s">
        <v>914</v>
      </c>
      <c r="CS55" t="s">
        <v>311</v>
      </c>
      <c r="CT55" t="s">
        <v>918</v>
      </c>
      <c r="CU55" t="s">
        <v>919</v>
      </c>
      <c r="CV55" s="122">
        <v>43781.614583333336</v>
      </c>
      <c r="CW55" s="122"/>
      <c r="CX55" s="122"/>
      <c r="CY55" s="122"/>
      <c r="CZ55" s="122"/>
      <c r="DA55" s="122"/>
      <c r="DB55" t="s">
        <v>314</v>
      </c>
      <c r="DC55" t="s">
        <v>315</v>
      </c>
      <c r="DD55" t="s">
        <v>316</v>
      </c>
      <c r="DE55" t="b">
        <v>0</v>
      </c>
      <c r="DG55" t="s">
        <v>351</v>
      </c>
      <c r="DI55" s="122"/>
      <c r="DJ55">
        <v>-33.704632799999999</v>
      </c>
      <c r="DK55">
        <v>151.09870549999999</v>
      </c>
      <c r="DL55" t="s">
        <v>367</v>
      </c>
      <c r="DM55" t="s">
        <v>318</v>
      </c>
      <c r="DN55">
        <v>0</v>
      </c>
      <c r="DO55">
        <v>0</v>
      </c>
    </row>
    <row r="56" spans="1:119" x14ac:dyDescent="0.3">
      <c r="A56" t="s">
        <v>920</v>
      </c>
      <c r="B56" t="s">
        <v>288</v>
      </c>
      <c r="C56" t="s">
        <v>921</v>
      </c>
      <c r="D56" t="s">
        <v>290</v>
      </c>
      <c r="E56" t="s">
        <v>922</v>
      </c>
      <c r="F56" t="s">
        <v>921</v>
      </c>
      <c r="G56" t="s">
        <v>923</v>
      </c>
      <c r="I56" t="b">
        <v>0</v>
      </c>
      <c r="J56" t="s">
        <v>924</v>
      </c>
      <c r="K56" t="s">
        <v>925</v>
      </c>
      <c r="L56" t="s">
        <v>926</v>
      </c>
      <c r="N56" t="s">
        <v>927</v>
      </c>
      <c r="O56" t="s">
        <v>297</v>
      </c>
      <c r="S56">
        <v>8005</v>
      </c>
      <c r="T56">
        <v>320</v>
      </c>
      <c r="U56">
        <v>8005</v>
      </c>
      <c r="V56">
        <v>8005</v>
      </c>
      <c r="W56" t="s">
        <v>847</v>
      </c>
      <c r="Y56" t="s">
        <v>928</v>
      </c>
      <c r="AA56" t="b">
        <v>0</v>
      </c>
      <c r="AC56" t="s">
        <v>300</v>
      </c>
      <c r="AD56" t="s">
        <v>441</v>
      </c>
      <c r="AF56" s="140">
        <v>43781.448622685188</v>
      </c>
      <c r="AG56" s="140">
        <v>43781.448379629626</v>
      </c>
      <c r="AH56" s="140">
        <v>43781.457418981481</v>
      </c>
      <c r="AI56" s="140">
        <v>43781.614583333336</v>
      </c>
      <c r="AJ56">
        <v>0</v>
      </c>
      <c r="AK56" s="122"/>
      <c r="AM56" s="122"/>
      <c r="AO56" s="122"/>
      <c r="AQ56" s="122"/>
      <c r="AS56" s="122"/>
      <c r="AU56" s="122">
        <v>43781.697569444441</v>
      </c>
      <c r="AV56" s="122"/>
      <c r="AW56" t="b">
        <v>0</v>
      </c>
      <c r="AX56" t="b">
        <v>1</v>
      </c>
      <c r="AZ56" t="b">
        <v>1</v>
      </c>
      <c r="BB56" s="122"/>
      <c r="BD56" t="b">
        <v>1</v>
      </c>
      <c r="BF56" t="b">
        <v>1</v>
      </c>
      <c r="BG56" s="122"/>
      <c r="BH56" t="b">
        <v>1</v>
      </c>
      <c r="BI56" t="b">
        <v>1</v>
      </c>
      <c r="BL56">
        <v>419</v>
      </c>
      <c r="BM56">
        <v>1250</v>
      </c>
      <c r="BN56">
        <v>4406</v>
      </c>
      <c r="BO56">
        <v>1</v>
      </c>
      <c r="BP56">
        <v>4</v>
      </c>
      <c r="BQ56">
        <v>2</v>
      </c>
      <c r="BR56">
        <v>1</v>
      </c>
      <c r="BS56" t="b">
        <v>1</v>
      </c>
      <c r="CA56" s="122"/>
      <c r="CJ56" t="s">
        <v>302</v>
      </c>
      <c r="CK56" t="s">
        <v>303</v>
      </c>
      <c r="CL56" t="s">
        <v>608</v>
      </c>
      <c r="CM56" t="s">
        <v>305</v>
      </c>
      <c r="CN56" t="s">
        <v>306</v>
      </c>
      <c r="CO56" t="s">
        <v>307</v>
      </c>
      <c r="CP56" t="s">
        <v>929</v>
      </c>
      <c r="CQ56" t="s">
        <v>309</v>
      </c>
      <c r="CR56" t="s">
        <v>930</v>
      </c>
      <c r="CS56" t="s">
        <v>311</v>
      </c>
      <c r="CT56" t="s">
        <v>313</v>
      </c>
      <c r="CU56" t="s">
        <v>919</v>
      </c>
      <c r="CV56" s="122">
        <v>43781.614583333336</v>
      </c>
      <c r="CW56" s="122"/>
      <c r="CX56" s="122"/>
      <c r="CY56" s="122"/>
      <c r="CZ56" s="122"/>
      <c r="DA56" s="122"/>
      <c r="DB56" t="s">
        <v>314</v>
      </c>
      <c r="DC56" t="s">
        <v>315</v>
      </c>
      <c r="DD56" t="s">
        <v>316</v>
      </c>
      <c r="DE56" t="b">
        <v>0</v>
      </c>
      <c r="DG56" t="s">
        <v>351</v>
      </c>
      <c r="DI56" s="122"/>
      <c r="DJ56">
        <v>-37.666034799999998</v>
      </c>
      <c r="DK56">
        <v>144.94445010000001</v>
      </c>
      <c r="DL56" t="s">
        <v>336</v>
      </c>
      <c r="DM56" t="s">
        <v>318</v>
      </c>
      <c r="DN56">
        <v>0</v>
      </c>
      <c r="DO56">
        <v>0</v>
      </c>
    </row>
    <row r="57" spans="1:119" x14ac:dyDescent="0.3">
      <c r="A57" t="s">
        <v>931</v>
      </c>
      <c r="B57" t="s">
        <v>288</v>
      </c>
      <c r="C57" t="s">
        <v>932</v>
      </c>
      <c r="D57" t="s">
        <v>290</v>
      </c>
      <c r="E57" t="s">
        <v>933</v>
      </c>
      <c r="F57" t="s">
        <v>932</v>
      </c>
      <c r="G57" t="s">
        <v>934</v>
      </c>
      <c r="I57" t="b">
        <v>0</v>
      </c>
      <c r="J57" t="s">
        <v>935</v>
      </c>
      <c r="K57" t="s">
        <v>936</v>
      </c>
      <c r="L57" t="s">
        <v>937</v>
      </c>
      <c r="N57" t="s">
        <v>938</v>
      </c>
      <c r="O57" t="s">
        <v>297</v>
      </c>
      <c r="S57">
        <v>8006</v>
      </c>
      <c r="T57">
        <v>320</v>
      </c>
      <c r="U57">
        <v>8006</v>
      </c>
      <c r="V57">
        <v>8006</v>
      </c>
      <c r="W57" t="s">
        <v>847</v>
      </c>
      <c r="Y57" t="s">
        <v>939</v>
      </c>
      <c r="AA57" t="b">
        <v>0</v>
      </c>
      <c r="AC57" t="s">
        <v>300</v>
      </c>
      <c r="AD57" t="s">
        <v>330</v>
      </c>
      <c r="AF57" s="140">
        <v>43781.464398148149</v>
      </c>
      <c r="AG57" s="140">
        <v>43781.46429398148</v>
      </c>
      <c r="AH57" s="140">
        <v>43781.470497685186</v>
      </c>
      <c r="AI57" s="140">
        <v>43781.631944444445</v>
      </c>
      <c r="AJ57">
        <v>-60</v>
      </c>
      <c r="AK57" s="122"/>
      <c r="AM57" s="122"/>
      <c r="AO57" s="122"/>
      <c r="AQ57" s="122"/>
      <c r="AS57" s="122"/>
      <c r="AU57" s="122">
        <v>43781.470902777779</v>
      </c>
      <c r="AV57" s="122"/>
      <c r="AW57" t="b">
        <v>0</v>
      </c>
      <c r="AX57" t="b">
        <v>1</v>
      </c>
      <c r="AZ57" t="b">
        <v>1</v>
      </c>
      <c r="BB57" s="122"/>
      <c r="BD57" t="b">
        <v>1</v>
      </c>
      <c r="BF57" t="b">
        <v>1</v>
      </c>
      <c r="BG57" s="122"/>
      <c r="BH57" t="b">
        <v>1</v>
      </c>
      <c r="BI57" t="b">
        <v>1</v>
      </c>
      <c r="BL57">
        <v>419</v>
      </c>
      <c r="BM57">
        <v>1250</v>
      </c>
      <c r="BN57">
        <v>4050</v>
      </c>
      <c r="BO57">
        <v>1</v>
      </c>
      <c r="BP57">
        <v>4</v>
      </c>
      <c r="BQ57">
        <v>2</v>
      </c>
      <c r="BR57">
        <v>1</v>
      </c>
      <c r="BS57" t="b">
        <v>1</v>
      </c>
      <c r="CA57" s="122"/>
      <c r="CJ57" t="s">
        <v>302</v>
      </c>
      <c r="CK57" t="s">
        <v>303</v>
      </c>
      <c r="CL57" t="s">
        <v>346</v>
      </c>
      <c r="CM57" t="s">
        <v>305</v>
      </c>
      <c r="CN57" t="s">
        <v>306</v>
      </c>
      <c r="CO57" t="s">
        <v>307</v>
      </c>
      <c r="CP57" t="s">
        <v>940</v>
      </c>
      <c r="CQ57" t="s">
        <v>309</v>
      </c>
      <c r="CR57" t="s">
        <v>941</v>
      </c>
      <c r="CS57" t="s">
        <v>311</v>
      </c>
      <c r="CT57" t="s">
        <v>942</v>
      </c>
      <c r="CU57" t="s">
        <v>943</v>
      </c>
      <c r="CV57" s="122">
        <v>43781.590277777781</v>
      </c>
      <c r="CW57" s="122"/>
      <c r="CX57" s="122"/>
      <c r="CY57" s="122"/>
      <c r="CZ57" s="122"/>
      <c r="DA57" s="122"/>
      <c r="DB57" t="s">
        <v>314</v>
      </c>
      <c r="DC57" t="s">
        <v>315</v>
      </c>
      <c r="DD57" t="s">
        <v>316</v>
      </c>
      <c r="DE57" t="b">
        <v>0</v>
      </c>
      <c r="DG57" t="s">
        <v>351</v>
      </c>
      <c r="DI57" s="122"/>
      <c r="DJ57">
        <v>-27.800273900000001</v>
      </c>
      <c r="DK57">
        <v>152.97546059999999</v>
      </c>
      <c r="DL57" t="s">
        <v>367</v>
      </c>
      <c r="DM57" t="s">
        <v>318</v>
      </c>
      <c r="DN57">
        <v>0</v>
      </c>
      <c r="DO57">
        <v>0</v>
      </c>
    </row>
    <row r="58" spans="1:119" x14ac:dyDescent="0.3">
      <c r="A58" t="s">
        <v>944</v>
      </c>
      <c r="B58" t="s">
        <v>288</v>
      </c>
      <c r="C58" t="s">
        <v>945</v>
      </c>
      <c r="D58" t="s">
        <v>290</v>
      </c>
      <c r="E58" t="s">
        <v>946</v>
      </c>
      <c r="F58" t="s">
        <v>945</v>
      </c>
      <c r="G58" t="s">
        <v>340</v>
      </c>
      <c r="I58" t="b">
        <v>0</v>
      </c>
      <c r="J58" t="s">
        <v>947</v>
      </c>
      <c r="K58" t="s">
        <v>948</v>
      </c>
      <c r="L58" t="s">
        <v>949</v>
      </c>
      <c r="N58" t="s">
        <v>950</v>
      </c>
      <c r="O58" t="s">
        <v>297</v>
      </c>
      <c r="S58">
        <v>8005</v>
      </c>
      <c r="T58">
        <v>320</v>
      </c>
      <c r="U58">
        <v>8005</v>
      </c>
      <c r="V58">
        <v>1377</v>
      </c>
      <c r="W58" t="s">
        <v>847</v>
      </c>
      <c r="Y58" t="s">
        <v>951</v>
      </c>
      <c r="AA58" t="b">
        <v>0</v>
      </c>
      <c r="AC58" t="s">
        <v>300</v>
      </c>
      <c r="AD58" t="s">
        <v>330</v>
      </c>
      <c r="AF58" s="140">
        <v>43781.466597222221</v>
      </c>
      <c r="AG58" s="140">
        <v>43781.466423611113</v>
      </c>
      <c r="AH58" s="140">
        <v>43781.469166666669</v>
      </c>
      <c r="AI58" s="140">
        <v>43781.635416666664</v>
      </c>
      <c r="AJ58">
        <v>-60</v>
      </c>
      <c r="AK58" s="122"/>
      <c r="AM58" s="122"/>
      <c r="AO58" s="122"/>
      <c r="AQ58" s="122"/>
      <c r="AS58" s="122"/>
      <c r="AU58" s="122">
        <v>43781.684675925928</v>
      </c>
      <c r="AV58" s="122"/>
      <c r="AW58" t="b">
        <v>0</v>
      </c>
      <c r="AX58" t="b">
        <v>1</v>
      </c>
      <c r="AZ58" t="b">
        <v>1</v>
      </c>
      <c r="BB58" s="122"/>
      <c r="BD58" t="b">
        <v>1</v>
      </c>
      <c r="BF58" t="b">
        <v>1</v>
      </c>
      <c r="BG58" s="122"/>
      <c r="BH58" t="b">
        <v>1</v>
      </c>
      <c r="BI58" t="b">
        <v>1</v>
      </c>
      <c r="BL58">
        <v>419</v>
      </c>
      <c r="BM58">
        <v>1250</v>
      </c>
      <c r="BN58">
        <v>3703</v>
      </c>
      <c r="BO58">
        <v>1</v>
      </c>
      <c r="BP58">
        <v>4</v>
      </c>
      <c r="BQ58">
        <v>2</v>
      </c>
      <c r="BR58">
        <v>1</v>
      </c>
      <c r="BS58" t="b">
        <v>1</v>
      </c>
      <c r="CA58" s="122"/>
      <c r="CJ58" t="s">
        <v>302</v>
      </c>
      <c r="CK58" t="s">
        <v>303</v>
      </c>
      <c r="CL58" t="s">
        <v>507</v>
      </c>
      <c r="CM58" t="s">
        <v>305</v>
      </c>
      <c r="CN58" t="s">
        <v>306</v>
      </c>
      <c r="CO58" t="s">
        <v>307</v>
      </c>
      <c r="CP58" t="s">
        <v>952</v>
      </c>
      <c r="CQ58" t="s">
        <v>309</v>
      </c>
      <c r="CR58" t="s">
        <v>953</v>
      </c>
      <c r="CS58" t="s">
        <v>311</v>
      </c>
      <c r="CT58" t="s">
        <v>954</v>
      </c>
      <c r="CU58" t="s">
        <v>955</v>
      </c>
      <c r="CV58" s="122">
        <v>43781.59375</v>
      </c>
      <c r="CW58" s="122"/>
      <c r="CX58" s="122"/>
      <c r="CY58" s="122"/>
      <c r="CZ58" s="122"/>
      <c r="DA58" s="122"/>
      <c r="DB58" t="s">
        <v>314</v>
      </c>
      <c r="DC58" t="s">
        <v>315</v>
      </c>
      <c r="DD58" t="s">
        <v>316</v>
      </c>
      <c r="DE58" t="b">
        <v>0</v>
      </c>
      <c r="DG58" t="s">
        <v>351</v>
      </c>
      <c r="DI58" s="122"/>
      <c r="DJ58">
        <v>-27.534042500000002</v>
      </c>
      <c r="DK58">
        <v>153.267989</v>
      </c>
      <c r="DL58" t="s">
        <v>367</v>
      </c>
      <c r="DM58" t="s">
        <v>318</v>
      </c>
      <c r="DN58">
        <v>0</v>
      </c>
      <c r="DO58">
        <v>0</v>
      </c>
    </row>
    <row r="59" spans="1:119" x14ac:dyDescent="0.3">
      <c r="A59" t="s">
        <v>956</v>
      </c>
      <c r="B59" t="s">
        <v>388</v>
      </c>
      <c r="C59" t="s">
        <v>957</v>
      </c>
      <c r="D59" t="s">
        <v>290</v>
      </c>
      <c r="E59" t="s">
        <v>958</v>
      </c>
      <c r="F59" t="s">
        <v>957</v>
      </c>
      <c r="G59" t="s">
        <v>959</v>
      </c>
      <c r="I59" t="b">
        <v>0</v>
      </c>
      <c r="J59" t="s">
        <v>960</v>
      </c>
      <c r="K59" t="s">
        <v>961</v>
      </c>
      <c r="L59" t="s">
        <v>962</v>
      </c>
      <c r="N59" t="s">
        <v>963</v>
      </c>
      <c r="O59" t="s">
        <v>297</v>
      </c>
      <c r="S59">
        <v>8002</v>
      </c>
      <c r="T59">
        <v>3314</v>
      </c>
      <c r="U59">
        <v>8002</v>
      </c>
      <c r="V59">
        <v>329</v>
      </c>
      <c r="W59" t="s">
        <v>847</v>
      </c>
      <c r="Y59" t="s">
        <v>964</v>
      </c>
      <c r="AA59" t="b">
        <v>0</v>
      </c>
      <c r="AC59" t="s">
        <v>300</v>
      </c>
      <c r="AD59" t="s">
        <v>441</v>
      </c>
      <c r="AF59" s="140">
        <v>43781.483865740738</v>
      </c>
      <c r="AG59" s="140">
        <v>43781.483726851853</v>
      </c>
      <c r="AH59" s="140">
        <v>43781.503125000003</v>
      </c>
      <c r="AI59" s="140">
        <v>43781.652777777781</v>
      </c>
      <c r="AJ59">
        <v>0</v>
      </c>
      <c r="AK59" s="122">
        <v>43783.75</v>
      </c>
      <c r="AL59">
        <v>0</v>
      </c>
      <c r="AM59" s="122"/>
      <c r="AO59" s="122">
        <v>43783.75</v>
      </c>
      <c r="AP59">
        <v>0</v>
      </c>
      <c r="AQ59" s="122">
        <v>43783.533333333333</v>
      </c>
      <c r="AR59">
        <v>0</v>
      </c>
      <c r="AS59" s="122">
        <v>43783.573611111111</v>
      </c>
      <c r="AT59">
        <v>0</v>
      </c>
      <c r="AU59" s="122">
        <v>43784.348321759258</v>
      </c>
      <c r="AV59" s="122"/>
      <c r="AW59" t="b">
        <v>0</v>
      </c>
      <c r="AX59" t="b">
        <v>0</v>
      </c>
      <c r="AY59">
        <v>2</v>
      </c>
      <c r="AZ59" t="b">
        <v>1</v>
      </c>
      <c r="BA59">
        <v>2</v>
      </c>
      <c r="BB59" s="122"/>
      <c r="BD59" t="b">
        <v>1</v>
      </c>
      <c r="BF59" t="b">
        <v>0</v>
      </c>
      <c r="BG59" s="122"/>
      <c r="BH59" t="b">
        <v>1</v>
      </c>
      <c r="BI59" t="b">
        <v>1</v>
      </c>
      <c r="BK59">
        <v>20191105154</v>
      </c>
      <c r="BL59">
        <v>419</v>
      </c>
      <c r="BM59">
        <v>1771</v>
      </c>
      <c r="BN59">
        <v>4856</v>
      </c>
      <c r="BO59">
        <v>1</v>
      </c>
      <c r="BP59">
        <v>4</v>
      </c>
      <c r="BQ59">
        <v>6</v>
      </c>
      <c r="BR59">
        <v>1</v>
      </c>
      <c r="BS59" t="b">
        <v>1</v>
      </c>
      <c r="CA59" s="122"/>
      <c r="CI59" t="s">
        <v>965</v>
      </c>
      <c r="CJ59" t="s">
        <v>302</v>
      </c>
      <c r="CK59" t="s">
        <v>666</v>
      </c>
      <c r="CL59" t="s">
        <v>778</v>
      </c>
      <c r="CM59" t="s">
        <v>305</v>
      </c>
      <c r="CN59" t="s">
        <v>306</v>
      </c>
      <c r="CO59" t="s">
        <v>832</v>
      </c>
      <c r="CP59" t="s">
        <v>966</v>
      </c>
      <c r="CQ59" t="s">
        <v>309</v>
      </c>
      <c r="CR59" t="s">
        <v>967</v>
      </c>
      <c r="CS59" t="s">
        <v>311</v>
      </c>
      <c r="CT59" t="s">
        <v>968</v>
      </c>
      <c r="CU59" t="s">
        <v>969</v>
      </c>
      <c r="CV59" s="122">
        <v>43781.652777777781</v>
      </c>
      <c r="CW59" s="122">
        <v>43783.75</v>
      </c>
      <c r="CX59" s="122"/>
      <c r="CY59" s="122">
        <v>43783.75</v>
      </c>
      <c r="CZ59" s="122">
        <v>43783.533333333333</v>
      </c>
      <c r="DA59" s="122">
        <v>43783.573611111111</v>
      </c>
      <c r="DB59" t="s">
        <v>314</v>
      </c>
      <c r="DC59" t="s">
        <v>671</v>
      </c>
      <c r="DD59" t="s">
        <v>970</v>
      </c>
      <c r="DE59" t="b">
        <v>1</v>
      </c>
      <c r="DG59" t="s">
        <v>351</v>
      </c>
      <c r="DI59" s="122"/>
      <c r="DJ59">
        <v>-37.829968000000001</v>
      </c>
      <c r="DK59">
        <v>144.99324899999999</v>
      </c>
      <c r="DL59" t="s">
        <v>336</v>
      </c>
      <c r="DM59" t="s">
        <v>318</v>
      </c>
      <c r="DN59">
        <v>1</v>
      </c>
      <c r="DO59">
        <v>0</v>
      </c>
    </row>
    <row r="60" spans="1:119" x14ac:dyDescent="0.3">
      <c r="A60" t="s">
        <v>971</v>
      </c>
      <c r="B60" t="s">
        <v>388</v>
      </c>
      <c r="C60" t="s">
        <v>972</v>
      </c>
      <c r="D60" t="s">
        <v>290</v>
      </c>
      <c r="E60" t="s">
        <v>958</v>
      </c>
      <c r="F60" t="s">
        <v>972</v>
      </c>
      <c r="G60" t="s">
        <v>959</v>
      </c>
      <c r="I60" t="b">
        <v>0</v>
      </c>
      <c r="J60" t="s">
        <v>960</v>
      </c>
      <c r="K60" t="s">
        <v>961</v>
      </c>
      <c r="L60" t="s">
        <v>962</v>
      </c>
      <c r="N60" t="s">
        <v>963</v>
      </c>
      <c r="O60" t="s">
        <v>297</v>
      </c>
      <c r="S60">
        <v>8002</v>
      </c>
      <c r="T60">
        <v>3314</v>
      </c>
      <c r="U60">
        <v>8002</v>
      </c>
      <c r="V60">
        <v>329</v>
      </c>
      <c r="W60" t="s">
        <v>847</v>
      </c>
      <c r="Y60" t="s">
        <v>973</v>
      </c>
      <c r="AA60" t="b">
        <v>0</v>
      </c>
      <c r="AC60" t="s">
        <v>300</v>
      </c>
      <c r="AD60" t="s">
        <v>441</v>
      </c>
      <c r="AF60" s="140">
        <v>43781.4843287037</v>
      </c>
      <c r="AG60" s="140">
        <v>43781.484201388892</v>
      </c>
      <c r="AH60" s="140">
        <v>43781.499965277777</v>
      </c>
      <c r="AI60" s="140">
        <v>43781.652777777781</v>
      </c>
      <c r="AJ60">
        <v>0</v>
      </c>
      <c r="AK60" s="122">
        <v>43783.75</v>
      </c>
      <c r="AL60">
        <v>0</v>
      </c>
      <c r="AM60" s="122"/>
      <c r="AO60" s="122">
        <v>43783.75</v>
      </c>
      <c r="AP60">
        <v>0</v>
      </c>
      <c r="AQ60" s="122">
        <v>43783.533333333333</v>
      </c>
      <c r="AR60">
        <v>0</v>
      </c>
      <c r="AS60" s="122">
        <v>43783.573611111111</v>
      </c>
      <c r="AT60">
        <v>0</v>
      </c>
      <c r="AU60" s="122">
        <v>43784.349270833336</v>
      </c>
      <c r="AV60" s="122"/>
      <c r="AW60" t="b">
        <v>0</v>
      </c>
      <c r="AX60" t="b">
        <v>0</v>
      </c>
      <c r="AY60">
        <v>2</v>
      </c>
      <c r="AZ60" t="b">
        <v>1</v>
      </c>
      <c r="BA60">
        <v>2</v>
      </c>
      <c r="BB60" s="122"/>
      <c r="BD60" t="b">
        <v>1</v>
      </c>
      <c r="BF60" t="b">
        <v>0</v>
      </c>
      <c r="BG60" s="122"/>
      <c r="BH60" t="b">
        <v>1</v>
      </c>
      <c r="BI60" t="b">
        <v>1</v>
      </c>
      <c r="BK60">
        <v>20191105154</v>
      </c>
      <c r="BL60">
        <v>419</v>
      </c>
      <c r="BM60">
        <v>1771</v>
      </c>
      <c r="BN60">
        <v>4856</v>
      </c>
      <c r="BO60">
        <v>1</v>
      </c>
      <c r="BP60">
        <v>4</v>
      </c>
      <c r="BQ60">
        <v>6</v>
      </c>
      <c r="BR60">
        <v>1</v>
      </c>
      <c r="BS60" t="b">
        <v>1</v>
      </c>
      <c r="CA60" s="122"/>
      <c r="CI60" t="s">
        <v>965</v>
      </c>
      <c r="CJ60" t="s">
        <v>302</v>
      </c>
      <c r="CK60" t="s">
        <v>666</v>
      </c>
      <c r="CL60" t="s">
        <v>778</v>
      </c>
      <c r="CM60" t="s">
        <v>305</v>
      </c>
      <c r="CN60" t="s">
        <v>306</v>
      </c>
      <c r="CO60" t="s">
        <v>832</v>
      </c>
      <c r="CP60" t="s">
        <v>966</v>
      </c>
      <c r="CQ60" t="s">
        <v>309</v>
      </c>
      <c r="CR60" t="s">
        <v>967</v>
      </c>
      <c r="CS60" t="s">
        <v>311</v>
      </c>
      <c r="CT60" t="s">
        <v>974</v>
      </c>
      <c r="CU60" t="s">
        <v>969</v>
      </c>
      <c r="CV60" s="122">
        <v>43781.652777777781</v>
      </c>
      <c r="CW60" s="122">
        <v>43783.75</v>
      </c>
      <c r="CX60" s="122"/>
      <c r="CY60" s="122">
        <v>43783.75</v>
      </c>
      <c r="CZ60" s="122">
        <v>43783.533333333333</v>
      </c>
      <c r="DA60" s="122">
        <v>43783.573611111111</v>
      </c>
      <c r="DB60" t="s">
        <v>314</v>
      </c>
      <c r="DC60" t="s">
        <v>671</v>
      </c>
      <c r="DD60" t="s">
        <v>970</v>
      </c>
      <c r="DE60" t="b">
        <v>1</v>
      </c>
      <c r="DG60" t="s">
        <v>351</v>
      </c>
      <c r="DI60" s="122"/>
      <c r="DJ60">
        <v>-37.829968000000001</v>
      </c>
      <c r="DK60">
        <v>144.99324899999999</v>
      </c>
      <c r="DL60" t="s">
        <v>336</v>
      </c>
      <c r="DM60" t="s">
        <v>318</v>
      </c>
      <c r="DN60">
        <v>1</v>
      </c>
      <c r="DO60">
        <v>0</v>
      </c>
    </row>
    <row r="61" spans="1:119" x14ac:dyDescent="0.3">
      <c r="A61" t="s">
        <v>975</v>
      </c>
      <c r="B61" t="s">
        <v>388</v>
      </c>
      <c r="C61" t="s">
        <v>976</v>
      </c>
      <c r="D61" t="s">
        <v>290</v>
      </c>
      <c r="E61" t="s">
        <v>958</v>
      </c>
      <c r="F61" t="s">
        <v>976</v>
      </c>
      <c r="G61" t="s">
        <v>959</v>
      </c>
      <c r="I61" t="b">
        <v>0</v>
      </c>
      <c r="J61" t="s">
        <v>960</v>
      </c>
      <c r="K61" t="s">
        <v>961</v>
      </c>
      <c r="L61" t="s">
        <v>962</v>
      </c>
      <c r="N61" t="s">
        <v>963</v>
      </c>
      <c r="O61" t="s">
        <v>297</v>
      </c>
      <c r="S61">
        <v>8002</v>
      </c>
      <c r="T61">
        <v>320</v>
      </c>
      <c r="U61">
        <v>8002</v>
      </c>
      <c r="V61">
        <v>8002</v>
      </c>
      <c r="W61" t="s">
        <v>847</v>
      </c>
      <c r="Y61" t="s">
        <v>977</v>
      </c>
      <c r="AA61" t="b">
        <v>0</v>
      </c>
      <c r="AC61" t="s">
        <v>300</v>
      </c>
      <c r="AD61" t="s">
        <v>441</v>
      </c>
      <c r="AF61" s="140">
        <v>43781.484479166669</v>
      </c>
      <c r="AG61" s="140">
        <v>43781.484398148146</v>
      </c>
      <c r="AH61" s="140">
        <v>43781.507326388892</v>
      </c>
      <c r="AI61" s="140">
        <v>43781.652777777781</v>
      </c>
      <c r="AJ61">
        <v>0</v>
      </c>
      <c r="AK61" s="122"/>
      <c r="AM61" s="122"/>
      <c r="AO61" s="122"/>
      <c r="AQ61" s="122"/>
      <c r="AS61" s="122"/>
      <c r="AU61" s="122">
        <v>43781.507881944446</v>
      </c>
      <c r="AV61" s="122"/>
      <c r="AW61" t="b">
        <v>0</v>
      </c>
      <c r="AX61" t="b">
        <v>1</v>
      </c>
      <c r="AZ61" t="b">
        <v>1</v>
      </c>
      <c r="BB61" s="122"/>
      <c r="BD61" t="b">
        <v>1</v>
      </c>
      <c r="BF61" t="b">
        <v>1</v>
      </c>
      <c r="BG61" s="122"/>
      <c r="BH61" t="b">
        <v>1</v>
      </c>
      <c r="BI61" t="b">
        <v>1</v>
      </c>
      <c r="BL61">
        <v>419</v>
      </c>
      <c r="BM61">
        <v>1771</v>
      </c>
      <c r="BN61">
        <v>4856</v>
      </c>
      <c r="BO61">
        <v>3</v>
      </c>
      <c r="BP61">
        <v>4</v>
      </c>
      <c r="BQ61">
        <v>2</v>
      </c>
      <c r="BR61">
        <v>1</v>
      </c>
      <c r="BS61" t="b">
        <v>0</v>
      </c>
      <c r="CA61" s="122"/>
      <c r="CH61">
        <v>15</v>
      </c>
      <c r="CJ61" t="s">
        <v>302</v>
      </c>
      <c r="CK61" t="s">
        <v>666</v>
      </c>
      <c r="CL61" t="s">
        <v>778</v>
      </c>
      <c r="CM61" t="s">
        <v>320</v>
      </c>
      <c r="CN61" t="s">
        <v>306</v>
      </c>
      <c r="CO61" t="s">
        <v>307</v>
      </c>
      <c r="CP61" t="s">
        <v>966</v>
      </c>
      <c r="CQ61" t="s">
        <v>309</v>
      </c>
      <c r="CR61" t="s">
        <v>967</v>
      </c>
      <c r="CS61" t="s">
        <v>311</v>
      </c>
      <c r="CT61" t="s">
        <v>974</v>
      </c>
      <c r="CU61" t="s">
        <v>969</v>
      </c>
      <c r="CV61" s="122">
        <v>43781.652777777781</v>
      </c>
      <c r="CW61" s="122"/>
      <c r="CX61" s="122"/>
      <c r="CY61" s="122"/>
      <c r="CZ61" s="122"/>
      <c r="DA61" s="122"/>
      <c r="DB61" t="s">
        <v>314</v>
      </c>
      <c r="DC61" t="s">
        <v>315</v>
      </c>
      <c r="DD61" t="s">
        <v>316</v>
      </c>
      <c r="DE61" t="b">
        <v>0</v>
      </c>
      <c r="DG61" t="s">
        <v>351</v>
      </c>
      <c r="DI61" s="122"/>
      <c r="DJ61">
        <v>-37.829968000000001</v>
      </c>
      <c r="DK61">
        <v>144.99324899999999</v>
      </c>
      <c r="DL61" t="s">
        <v>336</v>
      </c>
      <c r="DM61" t="s">
        <v>318</v>
      </c>
      <c r="DN61">
        <v>0</v>
      </c>
      <c r="DO61">
        <v>0</v>
      </c>
    </row>
    <row r="62" spans="1:119" x14ac:dyDescent="0.3">
      <c r="A62" t="s">
        <v>978</v>
      </c>
      <c r="B62" t="s">
        <v>388</v>
      </c>
      <c r="C62" t="s">
        <v>979</v>
      </c>
      <c r="D62" t="s">
        <v>290</v>
      </c>
      <c r="E62" t="s">
        <v>958</v>
      </c>
      <c r="F62" t="s">
        <v>979</v>
      </c>
      <c r="G62" t="s">
        <v>959</v>
      </c>
      <c r="I62" t="b">
        <v>0</v>
      </c>
      <c r="J62" t="s">
        <v>960</v>
      </c>
      <c r="K62" t="s">
        <v>961</v>
      </c>
      <c r="L62" t="s">
        <v>962</v>
      </c>
      <c r="N62" t="s">
        <v>963</v>
      </c>
      <c r="O62" t="s">
        <v>297</v>
      </c>
      <c r="S62">
        <v>8002</v>
      </c>
      <c r="T62">
        <v>320</v>
      </c>
      <c r="U62">
        <v>8002</v>
      </c>
      <c r="V62">
        <v>8002</v>
      </c>
      <c r="W62" t="s">
        <v>847</v>
      </c>
      <c r="Y62" t="s">
        <v>980</v>
      </c>
      <c r="AA62" t="b">
        <v>0</v>
      </c>
      <c r="AC62" t="s">
        <v>300</v>
      </c>
      <c r="AD62" t="s">
        <v>441</v>
      </c>
      <c r="AF62" s="140">
        <v>43781.4846875</v>
      </c>
      <c r="AG62" s="140">
        <v>43781.484618055554</v>
      </c>
      <c r="AH62" s="140">
        <v>43781.504027777781</v>
      </c>
      <c r="AI62" s="140">
        <v>43781.652777777781</v>
      </c>
      <c r="AJ62">
        <v>0</v>
      </c>
      <c r="AK62" s="122"/>
      <c r="AM62" s="122"/>
      <c r="AO62" s="122"/>
      <c r="AQ62" s="122"/>
      <c r="AS62" s="122"/>
      <c r="AU62" s="122">
        <v>43781.507013888891</v>
      </c>
      <c r="AV62" s="122"/>
      <c r="AW62" t="b">
        <v>0</v>
      </c>
      <c r="AX62" t="b">
        <v>1</v>
      </c>
      <c r="AZ62" t="b">
        <v>1</v>
      </c>
      <c r="BB62" s="122"/>
      <c r="BD62" t="b">
        <v>1</v>
      </c>
      <c r="BF62" t="b">
        <v>1</v>
      </c>
      <c r="BG62" s="122"/>
      <c r="BH62" t="b">
        <v>1</v>
      </c>
      <c r="BI62" t="b">
        <v>1</v>
      </c>
      <c r="BL62">
        <v>419</v>
      </c>
      <c r="BM62">
        <v>1771</v>
      </c>
      <c r="BN62">
        <v>4856</v>
      </c>
      <c r="BO62">
        <v>3</v>
      </c>
      <c r="BP62">
        <v>4</v>
      </c>
      <c r="BQ62">
        <v>2</v>
      </c>
      <c r="BR62">
        <v>1</v>
      </c>
      <c r="BS62" t="b">
        <v>0</v>
      </c>
      <c r="CA62" s="122"/>
      <c r="CH62">
        <v>15</v>
      </c>
      <c r="CJ62" t="s">
        <v>302</v>
      </c>
      <c r="CK62" t="s">
        <v>666</v>
      </c>
      <c r="CL62" t="s">
        <v>778</v>
      </c>
      <c r="CM62" t="s">
        <v>320</v>
      </c>
      <c r="CN62" t="s">
        <v>306</v>
      </c>
      <c r="CO62" t="s">
        <v>307</v>
      </c>
      <c r="CP62" t="s">
        <v>966</v>
      </c>
      <c r="CQ62" t="s">
        <v>309</v>
      </c>
      <c r="CR62" t="s">
        <v>967</v>
      </c>
      <c r="CS62" t="s">
        <v>311</v>
      </c>
      <c r="CT62" t="s">
        <v>974</v>
      </c>
      <c r="CU62" t="s">
        <v>969</v>
      </c>
      <c r="CV62" s="122">
        <v>43781.652777777781</v>
      </c>
      <c r="CW62" s="122"/>
      <c r="CX62" s="122"/>
      <c r="CY62" s="122"/>
      <c r="CZ62" s="122"/>
      <c r="DA62" s="122"/>
      <c r="DB62" t="s">
        <v>314</v>
      </c>
      <c r="DC62" t="s">
        <v>315</v>
      </c>
      <c r="DD62" t="s">
        <v>316</v>
      </c>
      <c r="DE62" t="b">
        <v>0</v>
      </c>
      <c r="DG62" t="s">
        <v>351</v>
      </c>
      <c r="DI62" s="122"/>
      <c r="DJ62">
        <v>-37.829968000000001</v>
      </c>
      <c r="DK62">
        <v>144.99324899999999</v>
      </c>
      <c r="DL62" t="s">
        <v>336</v>
      </c>
      <c r="DM62" t="s">
        <v>318</v>
      </c>
      <c r="DN62">
        <v>0</v>
      </c>
      <c r="DO62">
        <v>0</v>
      </c>
    </row>
    <row r="63" spans="1:119" x14ac:dyDescent="0.3">
      <c r="A63" t="s">
        <v>981</v>
      </c>
      <c r="B63" t="s">
        <v>288</v>
      </c>
      <c r="C63" t="s">
        <v>982</v>
      </c>
      <c r="D63" t="s">
        <v>290</v>
      </c>
      <c r="E63" t="s">
        <v>983</v>
      </c>
      <c r="F63" t="s">
        <v>982</v>
      </c>
      <c r="G63" t="s">
        <v>435</v>
      </c>
      <c r="I63" t="b">
        <v>0</v>
      </c>
      <c r="J63" t="s">
        <v>984</v>
      </c>
      <c r="K63" t="s">
        <v>985</v>
      </c>
      <c r="L63" t="s">
        <v>986</v>
      </c>
      <c r="N63" t="s">
        <v>987</v>
      </c>
      <c r="O63" t="s">
        <v>297</v>
      </c>
      <c r="S63">
        <v>8002</v>
      </c>
      <c r="T63">
        <v>320</v>
      </c>
      <c r="U63">
        <v>8002</v>
      </c>
      <c r="V63">
        <v>8002</v>
      </c>
      <c r="W63" t="s">
        <v>847</v>
      </c>
      <c r="Y63" t="s">
        <v>988</v>
      </c>
      <c r="AA63" t="b">
        <v>0</v>
      </c>
      <c r="AC63" t="s">
        <v>300</v>
      </c>
      <c r="AD63" t="s">
        <v>301</v>
      </c>
      <c r="AF63" s="140">
        <v>43781.486550925925</v>
      </c>
      <c r="AG63" s="140">
        <v>43781.486388888887</v>
      </c>
      <c r="AH63" s="140">
        <v>43781.49423611111</v>
      </c>
      <c r="AI63" s="140">
        <v>43781.652777777781</v>
      </c>
      <c r="AJ63">
        <v>0</v>
      </c>
      <c r="AK63" s="122"/>
      <c r="AM63" s="122"/>
      <c r="AO63" s="122"/>
      <c r="AQ63" s="122"/>
      <c r="AS63" s="122"/>
      <c r="AU63" s="122">
        <v>43781.494699074072</v>
      </c>
      <c r="AV63" s="122"/>
      <c r="AW63" t="b">
        <v>0</v>
      </c>
      <c r="AX63" t="b">
        <v>1</v>
      </c>
      <c r="AZ63" t="b">
        <v>1</v>
      </c>
      <c r="BB63" s="122"/>
      <c r="BD63" t="b">
        <v>1</v>
      </c>
      <c r="BF63" t="b">
        <v>1</v>
      </c>
      <c r="BG63" s="122"/>
      <c r="BH63" t="b">
        <v>1</v>
      </c>
      <c r="BI63" t="b">
        <v>1</v>
      </c>
      <c r="BL63">
        <v>419</v>
      </c>
      <c r="BM63">
        <v>1250</v>
      </c>
      <c r="BN63">
        <v>3689</v>
      </c>
      <c r="BO63">
        <v>1</v>
      </c>
      <c r="BP63">
        <v>4</v>
      </c>
      <c r="BQ63">
        <v>2</v>
      </c>
      <c r="BR63">
        <v>1</v>
      </c>
      <c r="BS63" t="b">
        <v>1</v>
      </c>
      <c r="CA63" s="122"/>
      <c r="CJ63" t="s">
        <v>302</v>
      </c>
      <c r="CK63" t="s">
        <v>303</v>
      </c>
      <c r="CL63" t="s">
        <v>531</v>
      </c>
      <c r="CM63" t="s">
        <v>305</v>
      </c>
      <c r="CN63" t="s">
        <v>306</v>
      </c>
      <c r="CO63" t="s">
        <v>307</v>
      </c>
      <c r="CP63" t="s">
        <v>989</v>
      </c>
      <c r="CQ63" t="s">
        <v>309</v>
      </c>
      <c r="CR63" t="s">
        <v>990</v>
      </c>
      <c r="CS63" t="s">
        <v>311</v>
      </c>
      <c r="CT63" t="s">
        <v>991</v>
      </c>
      <c r="CU63" t="s">
        <v>969</v>
      </c>
      <c r="CV63" s="122">
        <v>43781.652777777781</v>
      </c>
      <c r="CW63" s="122"/>
      <c r="CX63" s="122"/>
      <c r="CY63" s="122"/>
      <c r="CZ63" s="122"/>
      <c r="DA63" s="122"/>
      <c r="DB63" t="s">
        <v>314</v>
      </c>
      <c r="DC63" t="s">
        <v>315</v>
      </c>
      <c r="DD63" t="s">
        <v>316</v>
      </c>
      <c r="DE63" t="b">
        <v>0</v>
      </c>
      <c r="DG63" t="s">
        <v>351</v>
      </c>
      <c r="DI63" s="122"/>
      <c r="DJ63">
        <v>-33.931226199999998</v>
      </c>
      <c r="DK63">
        <v>151.18556670000001</v>
      </c>
      <c r="DM63" t="s">
        <v>318</v>
      </c>
      <c r="DN63">
        <v>0</v>
      </c>
      <c r="DO63">
        <v>0</v>
      </c>
    </row>
    <row r="64" spans="1:119" x14ac:dyDescent="0.3">
      <c r="A64" t="s">
        <v>992</v>
      </c>
      <c r="B64" t="s">
        <v>288</v>
      </c>
      <c r="C64" t="s">
        <v>993</v>
      </c>
      <c r="D64" t="s">
        <v>290</v>
      </c>
      <c r="E64" t="s">
        <v>994</v>
      </c>
      <c r="F64" t="s">
        <v>993</v>
      </c>
      <c r="G64" t="s">
        <v>340</v>
      </c>
      <c r="I64" t="b">
        <v>0</v>
      </c>
      <c r="J64" t="s">
        <v>995</v>
      </c>
      <c r="K64" t="s">
        <v>996</v>
      </c>
      <c r="L64" t="s">
        <v>997</v>
      </c>
      <c r="N64" t="s">
        <v>998</v>
      </c>
      <c r="O64" t="s">
        <v>403</v>
      </c>
      <c r="S64">
        <v>8008</v>
      </c>
      <c r="T64">
        <v>320</v>
      </c>
      <c r="U64">
        <v>8008</v>
      </c>
      <c r="V64">
        <v>8008</v>
      </c>
      <c r="W64" t="s">
        <v>847</v>
      </c>
      <c r="X64" t="s">
        <v>999</v>
      </c>
      <c r="Y64" t="s">
        <v>1000</v>
      </c>
      <c r="AA64" t="b">
        <v>0</v>
      </c>
      <c r="AC64" t="s">
        <v>300</v>
      </c>
      <c r="AD64" t="s">
        <v>441</v>
      </c>
      <c r="AF64" s="140">
        <v>43781.492083333331</v>
      </c>
      <c r="AG64" s="140">
        <v>43781.491550925923</v>
      </c>
      <c r="AH64" s="140">
        <v>43781.506122685183</v>
      </c>
      <c r="AI64" s="140">
        <v>43781.659722222219</v>
      </c>
      <c r="AJ64">
        <v>0</v>
      </c>
      <c r="AK64" s="122"/>
      <c r="AM64" s="122"/>
      <c r="AO64" s="122"/>
      <c r="AQ64" s="122"/>
      <c r="AS64" s="122"/>
      <c r="AU64" s="122">
        <v>43781.506840277776</v>
      </c>
      <c r="AV64" s="122"/>
      <c r="AW64" t="b">
        <v>0</v>
      </c>
      <c r="AX64" t="b">
        <v>1</v>
      </c>
      <c r="AZ64" t="b">
        <v>1</v>
      </c>
      <c r="BB64" s="122"/>
      <c r="BD64" t="b">
        <v>1</v>
      </c>
      <c r="BF64" t="b">
        <v>1</v>
      </c>
      <c r="BG64" s="122"/>
      <c r="BH64" t="b">
        <v>1</v>
      </c>
      <c r="BI64" t="b">
        <v>1</v>
      </c>
      <c r="BL64">
        <v>354</v>
      </c>
      <c r="BM64">
        <v>1459</v>
      </c>
      <c r="BN64">
        <v>4183</v>
      </c>
      <c r="BO64">
        <v>1</v>
      </c>
      <c r="BP64">
        <v>4</v>
      </c>
      <c r="BQ64">
        <v>2</v>
      </c>
      <c r="BR64">
        <v>1</v>
      </c>
      <c r="BS64" t="b">
        <v>1</v>
      </c>
      <c r="CA64" s="122"/>
      <c r="CJ64" t="s">
        <v>405</v>
      </c>
      <c r="CK64" t="s">
        <v>406</v>
      </c>
      <c r="CL64" t="s">
        <v>1001</v>
      </c>
      <c r="CM64" t="s">
        <v>305</v>
      </c>
      <c r="CN64" t="s">
        <v>306</v>
      </c>
      <c r="CO64" t="s">
        <v>307</v>
      </c>
      <c r="CP64" t="s">
        <v>1002</v>
      </c>
      <c r="CQ64" t="s">
        <v>309</v>
      </c>
      <c r="CR64" t="s">
        <v>1003</v>
      </c>
      <c r="CS64" t="s">
        <v>311</v>
      </c>
      <c r="CT64" t="s">
        <v>1004</v>
      </c>
      <c r="CU64" t="s">
        <v>1005</v>
      </c>
      <c r="CV64" s="122">
        <v>43781.659722222219</v>
      </c>
      <c r="CW64" s="122"/>
      <c r="CX64" s="122"/>
      <c r="CY64" s="122"/>
      <c r="CZ64" s="122"/>
      <c r="DA64" s="122"/>
      <c r="DB64" t="s">
        <v>314</v>
      </c>
      <c r="DC64" t="s">
        <v>315</v>
      </c>
      <c r="DD64" t="s">
        <v>316</v>
      </c>
      <c r="DE64" t="b">
        <v>0</v>
      </c>
      <c r="DG64" t="s">
        <v>351</v>
      </c>
      <c r="DI64" s="122"/>
      <c r="DJ64">
        <v>-37.782606899999998</v>
      </c>
      <c r="DK64">
        <v>144.9654309</v>
      </c>
      <c r="DL64" t="s">
        <v>1006</v>
      </c>
      <c r="DM64" t="s">
        <v>405</v>
      </c>
      <c r="DN64">
        <v>0</v>
      </c>
      <c r="DO64">
        <v>0</v>
      </c>
    </row>
    <row r="65" spans="1:119" x14ac:dyDescent="0.3">
      <c r="A65" t="s">
        <v>1007</v>
      </c>
      <c r="B65" t="s">
        <v>288</v>
      </c>
      <c r="C65" t="s">
        <v>353</v>
      </c>
      <c r="D65" t="s">
        <v>290</v>
      </c>
      <c r="E65" t="s">
        <v>354</v>
      </c>
      <c r="F65" t="s">
        <v>353</v>
      </c>
      <c r="G65" t="s">
        <v>340</v>
      </c>
      <c r="I65" t="b">
        <v>0</v>
      </c>
      <c r="J65" t="s">
        <v>355</v>
      </c>
      <c r="K65" t="s">
        <v>356</v>
      </c>
      <c r="L65" t="s">
        <v>357</v>
      </c>
      <c r="N65" t="s">
        <v>358</v>
      </c>
      <c r="O65" t="s">
        <v>359</v>
      </c>
      <c r="S65">
        <v>8004</v>
      </c>
      <c r="T65">
        <v>320</v>
      </c>
      <c r="U65">
        <v>8004</v>
      </c>
      <c r="V65">
        <v>8004</v>
      </c>
      <c r="W65" t="s">
        <v>900</v>
      </c>
      <c r="Y65" t="s">
        <v>361</v>
      </c>
      <c r="AA65" t="b">
        <v>0</v>
      </c>
      <c r="AC65" t="s">
        <v>300</v>
      </c>
      <c r="AD65" t="s">
        <v>301</v>
      </c>
      <c r="AF65" s="140">
        <v>43781.493344907409</v>
      </c>
      <c r="AG65" s="140">
        <v>43781.49318287037</v>
      </c>
      <c r="AH65" s="140">
        <v>43781.497789351852</v>
      </c>
      <c r="AI65" s="140">
        <v>43781.659722222219</v>
      </c>
      <c r="AJ65">
        <v>0</v>
      </c>
      <c r="AK65" s="122"/>
      <c r="AM65" s="122"/>
      <c r="AO65" s="122"/>
      <c r="AQ65" s="122"/>
      <c r="AS65" s="122"/>
      <c r="AU65" s="122">
        <v>43781.498391203706</v>
      </c>
      <c r="AV65" s="122"/>
      <c r="AW65" t="b">
        <v>0</v>
      </c>
      <c r="AX65" t="b">
        <v>1</v>
      </c>
      <c r="AZ65" t="b">
        <v>1</v>
      </c>
      <c r="BB65" s="122"/>
      <c r="BD65" t="b">
        <v>1</v>
      </c>
      <c r="BF65" t="b">
        <v>1</v>
      </c>
      <c r="BG65" s="122"/>
      <c r="BH65" t="b">
        <v>1</v>
      </c>
      <c r="BI65" t="b">
        <v>1</v>
      </c>
      <c r="BL65">
        <v>212</v>
      </c>
      <c r="BM65">
        <v>1455</v>
      </c>
      <c r="BN65">
        <v>4171</v>
      </c>
      <c r="BO65">
        <v>1</v>
      </c>
      <c r="BP65">
        <v>4</v>
      </c>
      <c r="BQ65">
        <v>2</v>
      </c>
      <c r="BR65">
        <v>1</v>
      </c>
      <c r="BS65" t="b">
        <v>1</v>
      </c>
      <c r="CA65" s="122"/>
      <c r="CJ65" t="s">
        <v>362</v>
      </c>
      <c r="CK65" t="s">
        <v>492</v>
      </c>
      <c r="CL65" t="s">
        <v>1008</v>
      </c>
      <c r="CM65" t="s">
        <v>305</v>
      </c>
      <c r="CN65" t="s">
        <v>306</v>
      </c>
      <c r="CO65" t="s">
        <v>307</v>
      </c>
      <c r="CP65" t="s">
        <v>364</v>
      </c>
      <c r="CR65" t="s">
        <v>365</v>
      </c>
      <c r="CS65" t="s">
        <v>311</v>
      </c>
      <c r="CT65" t="s">
        <v>510</v>
      </c>
      <c r="CU65" t="s">
        <v>1005</v>
      </c>
      <c r="CV65" s="122">
        <v>43781.659722222219</v>
      </c>
      <c r="CW65" s="122"/>
      <c r="CX65" s="122"/>
      <c r="CY65" s="122"/>
      <c r="CZ65" s="122"/>
      <c r="DA65" s="122"/>
      <c r="DB65" t="s">
        <v>314</v>
      </c>
      <c r="DC65" t="s">
        <v>315</v>
      </c>
      <c r="DD65" t="s">
        <v>316</v>
      </c>
      <c r="DE65" t="b">
        <v>0</v>
      </c>
      <c r="DG65" t="s">
        <v>351</v>
      </c>
      <c r="DI65" s="122"/>
      <c r="DJ65">
        <v>-33.703378299999997</v>
      </c>
      <c r="DK65">
        <v>151.2086505</v>
      </c>
      <c r="DL65" t="s">
        <v>367</v>
      </c>
      <c r="DM65" t="s">
        <v>368</v>
      </c>
      <c r="DN65">
        <v>0</v>
      </c>
      <c r="DO65">
        <v>0</v>
      </c>
    </row>
    <row r="66" spans="1:119" x14ac:dyDescent="0.3">
      <c r="A66" t="s">
        <v>1009</v>
      </c>
      <c r="B66" t="s">
        <v>388</v>
      </c>
      <c r="C66" t="s">
        <v>976</v>
      </c>
      <c r="D66" t="s">
        <v>290</v>
      </c>
      <c r="E66" t="s">
        <v>958</v>
      </c>
      <c r="F66" t="s">
        <v>976</v>
      </c>
      <c r="G66" t="s">
        <v>959</v>
      </c>
      <c r="I66" t="b">
        <v>0</v>
      </c>
      <c r="J66" t="s">
        <v>960</v>
      </c>
      <c r="K66" t="s">
        <v>961</v>
      </c>
      <c r="L66" t="s">
        <v>962</v>
      </c>
      <c r="N66" t="s">
        <v>963</v>
      </c>
      <c r="O66" t="s">
        <v>297</v>
      </c>
      <c r="S66">
        <v>8002</v>
      </c>
      <c r="T66">
        <v>3314</v>
      </c>
      <c r="U66">
        <v>8002</v>
      </c>
      <c r="V66">
        <v>329</v>
      </c>
      <c r="W66" t="s">
        <v>847</v>
      </c>
      <c r="Y66" t="s">
        <v>977</v>
      </c>
      <c r="AA66" t="b">
        <v>0</v>
      </c>
      <c r="AC66" t="s">
        <v>300</v>
      </c>
      <c r="AD66" t="s">
        <v>441</v>
      </c>
      <c r="AF66" s="140">
        <v>43781.50072916667</v>
      </c>
      <c r="AG66" s="140">
        <v>43781.500636574077</v>
      </c>
      <c r="AH66" s="140">
        <v>43781.501319444447</v>
      </c>
      <c r="AI66" s="140">
        <v>43781.666666666664</v>
      </c>
      <c r="AJ66">
        <v>0</v>
      </c>
      <c r="AK66" s="122">
        <v>43783.75</v>
      </c>
      <c r="AL66">
        <v>0</v>
      </c>
      <c r="AM66" s="122"/>
      <c r="AO66" s="122">
        <v>43783.75</v>
      </c>
      <c r="AP66">
        <v>0</v>
      </c>
      <c r="AQ66" s="122">
        <v>43783.533333333333</v>
      </c>
      <c r="AR66">
        <v>0</v>
      </c>
      <c r="AS66" s="122">
        <v>43783.573611111111</v>
      </c>
      <c r="AT66">
        <v>0</v>
      </c>
      <c r="AU66" s="122">
        <v>43784.350115740737</v>
      </c>
      <c r="AV66" s="122"/>
      <c r="AW66" t="b">
        <v>0</v>
      </c>
      <c r="AX66" t="b">
        <v>0</v>
      </c>
      <c r="AY66">
        <v>2</v>
      </c>
      <c r="AZ66" t="b">
        <v>1</v>
      </c>
      <c r="BA66">
        <v>2</v>
      </c>
      <c r="BB66" s="122"/>
      <c r="BD66" t="b">
        <v>1</v>
      </c>
      <c r="BF66" t="b">
        <v>0</v>
      </c>
      <c r="BG66" s="122"/>
      <c r="BH66" t="b">
        <v>1</v>
      </c>
      <c r="BI66" t="b">
        <v>1</v>
      </c>
      <c r="BK66">
        <v>20191105154</v>
      </c>
      <c r="BL66">
        <v>419</v>
      </c>
      <c r="BM66">
        <v>1771</v>
      </c>
      <c r="BN66">
        <v>4856</v>
      </c>
      <c r="BO66">
        <v>1</v>
      </c>
      <c r="BP66">
        <v>4</v>
      </c>
      <c r="BQ66">
        <v>6</v>
      </c>
      <c r="BR66">
        <v>1</v>
      </c>
      <c r="BS66" t="b">
        <v>1</v>
      </c>
      <c r="CA66" s="122"/>
      <c r="CI66" t="s">
        <v>965</v>
      </c>
      <c r="CJ66" t="s">
        <v>302</v>
      </c>
      <c r="CK66" t="s">
        <v>666</v>
      </c>
      <c r="CL66" t="s">
        <v>778</v>
      </c>
      <c r="CM66" t="s">
        <v>305</v>
      </c>
      <c r="CN66" t="s">
        <v>306</v>
      </c>
      <c r="CO66" t="s">
        <v>832</v>
      </c>
      <c r="CP66" t="s">
        <v>966</v>
      </c>
      <c r="CQ66" t="s">
        <v>309</v>
      </c>
      <c r="CR66" t="s">
        <v>967</v>
      </c>
      <c r="CS66" t="s">
        <v>311</v>
      </c>
      <c r="CT66" t="s">
        <v>1010</v>
      </c>
      <c r="CU66" t="s">
        <v>1011</v>
      </c>
      <c r="CV66" s="122">
        <v>43781.666666666664</v>
      </c>
      <c r="CW66" s="122">
        <v>43783.75</v>
      </c>
      <c r="CX66" s="122"/>
      <c r="CY66" s="122">
        <v>43783.75</v>
      </c>
      <c r="CZ66" s="122">
        <v>43783.533333333333</v>
      </c>
      <c r="DA66" s="122">
        <v>43783.573611111111</v>
      </c>
      <c r="DB66" t="s">
        <v>314</v>
      </c>
      <c r="DC66" t="s">
        <v>671</v>
      </c>
      <c r="DD66" t="s">
        <v>970</v>
      </c>
      <c r="DE66" t="b">
        <v>1</v>
      </c>
      <c r="DG66" t="s">
        <v>351</v>
      </c>
      <c r="DI66" s="122"/>
      <c r="DJ66">
        <v>-37.829968000000001</v>
      </c>
      <c r="DK66">
        <v>144.99324899999999</v>
      </c>
      <c r="DL66" t="s">
        <v>336</v>
      </c>
      <c r="DM66" t="s">
        <v>318</v>
      </c>
      <c r="DN66">
        <v>1</v>
      </c>
      <c r="DO66">
        <v>0</v>
      </c>
    </row>
    <row r="67" spans="1:119" x14ac:dyDescent="0.3">
      <c r="A67" t="s">
        <v>1012</v>
      </c>
      <c r="B67" t="s">
        <v>388</v>
      </c>
      <c r="C67" t="s">
        <v>979</v>
      </c>
      <c r="D67" t="s">
        <v>290</v>
      </c>
      <c r="E67" t="s">
        <v>958</v>
      </c>
      <c r="F67" t="s">
        <v>979</v>
      </c>
      <c r="G67" t="s">
        <v>959</v>
      </c>
      <c r="I67" t="b">
        <v>0</v>
      </c>
      <c r="J67" t="s">
        <v>960</v>
      </c>
      <c r="K67" t="s">
        <v>961</v>
      </c>
      <c r="L67" t="s">
        <v>962</v>
      </c>
      <c r="N67" t="s">
        <v>963</v>
      </c>
      <c r="O67" t="s">
        <v>297</v>
      </c>
      <c r="S67">
        <v>8002</v>
      </c>
      <c r="T67">
        <v>3314</v>
      </c>
      <c r="U67">
        <v>8002</v>
      </c>
      <c r="V67">
        <v>329</v>
      </c>
      <c r="W67" t="s">
        <v>847</v>
      </c>
      <c r="Y67" t="s">
        <v>980</v>
      </c>
      <c r="AA67" t="b">
        <v>0</v>
      </c>
      <c r="AC67" t="s">
        <v>300</v>
      </c>
      <c r="AD67" t="s">
        <v>441</v>
      </c>
      <c r="AF67" s="140">
        <v>43781.501666666663</v>
      </c>
      <c r="AG67" s="140">
        <v>43781.501585648148</v>
      </c>
      <c r="AH67" s="140">
        <v>43781.501863425925</v>
      </c>
      <c r="AI67" s="140">
        <v>43781.670138888891</v>
      </c>
      <c r="AJ67">
        <v>0</v>
      </c>
      <c r="AK67" s="122">
        <v>43783.75</v>
      </c>
      <c r="AL67">
        <v>0</v>
      </c>
      <c r="AM67" s="122"/>
      <c r="AO67" s="122">
        <v>43783.75</v>
      </c>
      <c r="AP67">
        <v>0</v>
      </c>
      <c r="AQ67" s="122">
        <v>43783.533333333333</v>
      </c>
      <c r="AR67">
        <v>0</v>
      </c>
      <c r="AS67" s="122">
        <v>43783.573611111111</v>
      </c>
      <c r="AT67">
        <v>0</v>
      </c>
      <c r="AU67" s="122">
        <v>43784.350694444445</v>
      </c>
      <c r="AV67" s="122"/>
      <c r="AW67" t="b">
        <v>0</v>
      </c>
      <c r="AX67" t="b">
        <v>0</v>
      </c>
      <c r="AY67">
        <v>2</v>
      </c>
      <c r="AZ67" t="b">
        <v>1</v>
      </c>
      <c r="BA67">
        <v>2</v>
      </c>
      <c r="BB67" s="122"/>
      <c r="BD67" t="b">
        <v>1</v>
      </c>
      <c r="BF67" t="b">
        <v>0</v>
      </c>
      <c r="BG67" s="122"/>
      <c r="BH67" t="b">
        <v>1</v>
      </c>
      <c r="BI67" t="b">
        <v>1</v>
      </c>
      <c r="BK67">
        <v>20191105154</v>
      </c>
      <c r="BL67">
        <v>419</v>
      </c>
      <c r="BM67">
        <v>1771</v>
      </c>
      <c r="BN67">
        <v>4856</v>
      </c>
      <c r="BO67">
        <v>1</v>
      </c>
      <c r="BP67">
        <v>4</v>
      </c>
      <c r="BQ67">
        <v>6</v>
      </c>
      <c r="BR67">
        <v>1</v>
      </c>
      <c r="BS67" t="b">
        <v>1</v>
      </c>
      <c r="CA67" s="122"/>
      <c r="CI67" t="s">
        <v>965</v>
      </c>
      <c r="CJ67" t="s">
        <v>302</v>
      </c>
      <c r="CK67" t="s">
        <v>666</v>
      </c>
      <c r="CL67" t="s">
        <v>778</v>
      </c>
      <c r="CM67" t="s">
        <v>305</v>
      </c>
      <c r="CN67" t="s">
        <v>306</v>
      </c>
      <c r="CO67" t="s">
        <v>832</v>
      </c>
      <c r="CP67" t="s">
        <v>966</v>
      </c>
      <c r="CQ67" t="s">
        <v>309</v>
      </c>
      <c r="CR67" t="s">
        <v>967</v>
      </c>
      <c r="CS67" t="s">
        <v>311</v>
      </c>
      <c r="CT67" t="s">
        <v>1013</v>
      </c>
      <c r="CU67" t="s">
        <v>1014</v>
      </c>
      <c r="CV67" s="122">
        <v>43781.670138888891</v>
      </c>
      <c r="CW67" s="122">
        <v>43783.75</v>
      </c>
      <c r="CX67" s="122"/>
      <c r="CY67" s="122">
        <v>43783.75</v>
      </c>
      <c r="CZ67" s="122">
        <v>43783.533333333333</v>
      </c>
      <c r="DA67" s="122">
        <v>43783.573611111111</v>
      </c>
      <c r="DB67" t="s">
        <v>314</v>
      </c>
      <c r="DC67" t="s">
        <v>671</v>
      </c>
      <c r="DD67" t="s">
        <v>970</v>
      </c>
      <c r="DE67" t="b">
        <v>1</v>
      </c>
      <c r="DG67" t="s">
        <v>351</v>
      </c>
      <c r="DI67" s="122"/>
      <c r="DJ67">
        <v>-37.829968000000001</v>
      </c>
      <c r="DK67">
        <v>144.99324899999999</v>
      </c>
      <c r="DL67" t="s">
        <v>336</v>
      </c>
      <c r="DM67" t="s">
        <v>318</v>
      </c>
      <c r="DN67">
        <v>1</v>
      </c>
      <c r="DO67">
        <v>0</v>
      </c>
    </row>
    <row r="68" spans="1:119" x14ac:dyDescent="0.3">
      <c r="A68" t="s">
        <v>1015</v>
      </c>
      <c r="B68" t="s">
        <v>288</v>
      </c>
      <c r="C68" t="s">
        <v>993</v>
      </c>
      <c r="D68" t="s">
        <v>290</v>
      </c>
      <c r="E68" t="s">
        <v>994</v>
      </c>
      <c r="F68" t="s">
        <v>993</v>
      </c>
      <c r="G68" t="s">
        <v>340</v>
      </c>
      <c r="I68" t="b">
        <v>0</v>
      </c>
      <c r="J68" t="s">
        <v>995</v>
      </c>
      <c r="K68" t="s">
        <v>996</v>
      </c>
      <c r="L68" t="s">
        <v>997</v>
      </c>
      <c r="N68" t="s">
        <v>998</v>
      </c>
      <c r="O68" t="s">
        <v>403</v>
      </c>
      <c r="S68">
        <v>8009</v>
      </c>
      <c r="T68">
        <v>320</v>
      </c>
      <c r="U68">
        <v>8009</v>
      </c>
      <c r="V68">
        <v>8009</v>
      </c>
      <c r="W68" t="s">
        <v>847</v>
      </c>
      <c r="X68" t="s">
        <v>999</v>
      </c>
      <c r="Y68" t="s">
        <v>1000</v>
      </c>
      <c r="AA68" t="b">
        <v>0</v>
      </c>
      <c r="AC68" t="s">
        <v>300</v>
      </c>
      <c r="AD68" t="s">
        <v>441</v>
      </c>
      <c r="AF68" s="140">
        <v>43781.512800925928</v>
      </c>
      <c r="AG68" s="140">
        <v>43781.512326388889</v>
      </c>
      <c r="AH68" s="140">
        <v>43781.697002314817</v>
      </c>
      <c r="AI68" s="140">
        <v>43781.680555555555</v>
      </c>
      <c r="AJ68">
        <v>0</v>
      </c>
      <c r="AK68" s="122"/>
      <c r="AM68" s="122"/>
      <c r="AO68" s="122"/>
      <c r="AQ68" s="122"/>
      <c r="AS68" s="122"/>
      <c r="AU68" s="122">
        <v>43781.697395833333</v>
      </c>
      <c r="AV68" s="122"/>
      <c r="AW68" t="b">
        <v>0</v>
      </c>
      <c r="AX68" t="b">
        <v>1</v>
      </c>
      <c r="AZ68" t="b">
        <v>1</v>
      </c>
      <c r="BB68" s="122"/>
      <c r="BD68" t="b">
        <v>1</v>
      </c>
      <c r="BF68" t="b">
        <v>1</v>
      </c>
      <c r="BG68" s="122"/>
      <c r="BH68" t="b">
        <v>1</v>
      </c>
      <c r="BI68" t="b">
        <v>1</v>
      </c>
      <c r="BL68">
        <v>354</v>
      </c>
      <c r="BM68">
        <v>1459</v>
      </c>
      <c r="BN68">
        <v>4130</v>
      </c>
      <c r="BO68">
        <v>1</v>
      </c>
      <c r="BP68">
        <v>4</v>
      </c>
      <c r="BQ68">
        <v>2</v>
      </c>
      <c r="BR68">
        <v>1</v>
      </c>
      <c r="BS68" t="b">
        <v>1</v>
      </c>
      <c r="CA68" s="122"/>
      <c r="CJ68" t="s">
        <v>405</v>
      </c>
      <c r="CK68" t="s">
        <v>406</v>
      </c>
      <c r="CL68" t="s">
        <v>1016</v>
      </c>
      <c r="CM68" t="s">
        <v>305</v>
      </c>
      <c r="CN68" t="s">
        <v>306</v>
      </c>
      <c r="CO68" t="s">
        <v>307</v>
      </c>
      <c r="CP68" t="s">
        <v>1002</v>
      </c>
      <c r="CQ68" t="s">
        <v>309</v>
      </c>
      <c r="CR68" t="s">
        <v>1003</v>
      </c>
      <c r="CS68" t="s">
        <v>311</v>
      </c>
      <c r="CT68" t="s">
        <v>1017</v>
      </c>
      <c r="CU68" t="s">
        <v>1018</v>
      </c>
      <c r="CV68" s="122">
        <v>43781.680555555555</v>
      </c>
      <c r="CW68" s="122"/>
      <c r="CX68" s="122"/>
      <c r="CY68" s="122"/>
      <c r="CZ68" s="122"/>
      <c r="DA68" s="122"/>
      <c r="DB68" t="s">
        <v>314</v>
      </c>
      <c r="DC68" t="s">
        <v>315</v>
      </c>
      <c r="DD68" t="s">
        <v>316</v>
      </c>
      <c r="DE68" t="b">
        <v>0</v>
      </c>
      <c r="DG68" t="s">
        <v>351</v>
      </c>
      <c r="DI68" s="122"/>
      <c r="DJ68">
        <v>-37.782606899999998</v>
      </c>
      <c r="DK68">
        <v>144.9654309</v>
      </c>
      <c r="DL68" t="s">
        <v>1006</v>
      </c>
      <c r="DM68" t="s">
        <v>405</v>
      </c>
      <c r="DN68">
        <v>0</v>
      </c>
      <c r="DO68">
        <v>0</v>
      </c>
    </row>
    <row r="69" spans="1:119" x14ac:dyDescent="0.3">
      <c r="A69" t="s">
        <v>1019</v>
      </c>
      <c r="B69" t="s">
        <v>288</v>
      </c>
      <c r="C69" t="s">
        <v>1020</v>
      </c>
      <c r="D69" t="s">
        <v>290</v>
      </c>
      <c r="E69" t="s">
        <v>1021</v>
      </c>
      <c r="F69" t="s">
        <v>1020</v>
      </c>
      <c r="G69" t="s">
        <v>1022</v>
      </c>
      <c r="I69" t="b">
        <v>0</v>
      </c>
      <c r="J69" t="s">
        <v>1023</v>
      </c>
      <c r="K69" t="s">
        <v>1024</v>
      </c>
      <c r="L69" t="s">
        <v>1025</v>
      </c>
      <c r="N69" t="s">
        <v>1026</v>
      </c>
      <c r="O69" t="s">
        <v>378</v>
      </c>
      <c r="S69">
        <v>8009</v>
      </c>
      <c r="T69">
        <v>320</v>
      </c>
      <c r="U69">
        <v>8009</v>
      </c>
      <c r="V69">
        <v>8009</v>
      </c>
      <c r="W69" t="s">
        <v>847</v>
      </c>
      <c r="Y69" t="s">
        <v>1027</v>
      </c>
      <c r="AA69" t="b">
        <v>0</v>
      </c>
      <c r="AC69" t="s">
        <v>300</v>
      </c>
      <c r="AD69" t="s">
        <v>330</v>
      </c>
      <c r="AF69" s="140">
        <v>43781.543680555558</v>
      </c>
      <c r="AG69" s="140">
        <v>43781.517407407409</v>
      </c>
      <c r="AH69" s="140">
        <v>43781.693333333336</v>
      </c>
      <c r="AI69" s="140">
        <v>43784.517361111109</v>
      </c>
      <c r="AJ69">
        <v>-60</v>
      </c>
      <c r="AK69" s="122"/>
      <c r="AM69" s="122"/>
      <c r="AO69" s="122"/>
      <c r="AQ69" s="122"/>
      <c r="AS69" s="122"/>
      <c r="AU69" s="122">
        <v>43781.695381944446</v>
      </c>
      <c r="AV69" s="122"/>
      <c r="AW69" t="b">
        <v>0</v>
      </c>
      <c r="AX69" t="b">
        <v>1</v>
      </c>
      <c r="AZ69" t="b">
        <v>1</v>
      </c>
      <c r="BB69" s="122"/>
      <c r="BD69" t="b">
        <v>1</v>
      </c>
      <c r="BF69" t="b">
        <v>1</v>
      </c>
      <c r="BG69" s="122"/>
      <c r="BH69" t="b">
        <v>1</v>
      </c>
      <c r="BI69" t="b">
        <v>1</v>
      </c>
      <c r="BL69">
        <v>420</v>
      </c>
      <c r="BM69">
        <v>1250</v>
      </c>
      <c r="BN69">
        <v>4406</v>
      </c>
      <c r="BO69">
        <v>1</v>
      </c>
      <c r="BP69">
        <v>4</v>
      </c>
      <c r="BQ69">
        <v>2</v>
      </c>
      <c r="BR69">
        <v>4</v>
      </c>
      <c r="BS69" t="b">
        <v>1</v>
      </c>
      <c r="CA69" s="122"/>
      <c r="CJ69" t="s">
        <v>380</v>
      </c>
      <c r="CK69" t="s">
        <v>303</v>
      </c>
      <c r="CL69" t="s">
        <v>608</v>
      </c>
      <c r="CM69" t="s">
        <v>305</v>
      </c>
      <c r="CN69" t="s">
        <v>306</v>
      </c>
      <c r="CO69" t="s">
        <v>307</v>
      </c>
      <c r="CP69" t="s">
        <v>1028</v>
      </c>
      <c r="CQ69" t="s">
        <v>309</v>
      </c>
      <c r="CR69" t="s">
        <v>1029</v>
      </c>
      <c r="CS69" t="s">
        <v>311</v>
      </c>
      <c r="CT69" t="s">
        <v>1030</v>
      </c>
      <c r="CU69" t="s">
        <v>1031</v>
      </c>
      <c r="CV69" s="122">
        <v>43784.475694444445</v>
      </c>
      <c r="CW69" s="122"/>
      <c r="CX69" s="122"/>
      <c r="CY69" s="122"/>
      <c r="CZ69" s="122"/>
      <c r="DA69" s="122"/>
      <c r="DB69" t="s">
        <v>314</v>
      </c>
      <c r="DC69" t="s">
        <v>315</v>
      </c>
      <c r="DD69" t="s">
        <v>316</v>
      </c>
      <c r="DE69" t="b">
        <v>0</v>
      </c>
      <c r="DG69" t="s">
        <v>498</v>
      </c>
      <c r="DI69" s="122"/>
      <c r="DJ69">
        <v>-21.9851426</v>
      </c>
      <c r="DK69">
        <v>148.01998029999999</v>
      </c>
      <c r="DL69" t="s">
        <v>1032</v>
      </c>
      <c r="DM69" t="s">
        <v>386</v>
      </c>
      <c r="DN69">
        <v>0</v>
      </c>
      <c r="DO69">
        <v>0</v>
      </c>
    </row>
    <row r="70" spans="1:119" x14ac:dyDescent="0.3">
      <c r="A70" t="s">
        <v>1033</v>
      </c>
      <c r="B70" t="s">
        <v>288</v>
      </c>
      <c r="C70" t="s">
        <v>353</v>
      </c>
      <c r="D70" t="s">
        <v>290</v>
      </c>
      <c r="E70" t="s">
        <v>354</v>
      </c>
      <c r="F70" t="s">
        <v>353</v>
      </c>
      <c r="G70" t="s">
        <v>340</v>
      </c>
      <c r="I70" t="b">
        <v>0</v>
      </c>
      <c r="J70" t="s">
        <v>355</v>
      </c>
      <c r="K70" t="s">
        <v>356</v>
      </c>
      <c r="L70" t="s">
        <v>357</v>
      </c>
      <c r="N70" t="s">
        <v>358</v>
      </c>
      <c r="O70" t="s">
        <v>359</v>
      </c>
      <c r="S70">
        <v>8011</v>
      </c>
      <c r="T70">
        <v>320</v>
      </c>
      <c r="U70">
        <v>8011</v>
      </c>
      <c r="V70">
        <v>8011</v>
      </c>
      <c r="W70" t="s">
        <v>900</v>
      </c>
      <c r="Y70" t="s">
        <v>361</v>
      </c>
      <c r="AA70" t="b">
        <v>0</v>
      </c>
      <c r="AC70" t="s">
        <v>300</v>
      </c>
      <c r="AD70" t="s">
        <v>301</v>
      </c>
      <c r="AF70" s="140">
        <v>43781.521180555559</v>
      </c>
      <c r="AG70" s="140">
        <v>43781.521041666667</v>
      </c>
      <c r="AH70" s="140">
        <v>43781.52144675926</v>
      </c>
      <c r="AI70" s="140">
        <v>43781.6875</v>
      </c>
      <c r="AJ70">
        <v>0</v>
      </c>
      <c r="AK70" s="122"/>
      <c r="AM70" s="122"/>
      <c r="AO70" s="122"/>
      <c r="AQ70" s="122"/>
      <c r="AS70" s="122"/>
      <c r="AU70" s="122">
        <v>43781.521736111114</v>
      </c>
      <c r="AV70" s="122"/>
      <c r="AW70" t="b">
        <v>0</v>
      </c>
      <c r="AX70" t="b">
        <v>1</v>
      </c>
      <c r="AZ70" t="b">
        <v>1</v>
      </c>
      <c r="BB70" s="122"/>
      <c r="BD70" t="b">
        <v>1</v>
      </c>
      <c r="BF70" t="b">
        <v>1</v>
      </c>
      <c r="BG70" s="122"/>
      <c r="BH70" t="b">
        <v>1</v>
      </c>
      <c r="BI70" t="b">
        <v>1</v>
      </c>
      <c r="BL70">
        <v>212</v>
      </c>
      <c r="BM70">
        <v>1900</v>
      </c>
      <c r="BN70">
        <v>5454</v>
      </c>
      <c r="BO70">
        <v>1</v>
      </c>
      <c r="BP70">
        <v>4</v>
      </c>
      <c r="BQ70">
        <v>2</v>
      </c>
      <c r="BR70">
        <v>1</v>
      </c>
      <c r="BS70" t="b">
        <v>1</v>
      </c>
      <c r="CA70" s="122"/>
      <c r="CJ70" t="s">
        <v>362</v>
      </c>
      <c r="CK70" t="s">
        <v>363</v>
      </c>
      <c r="CL70" t="s">
        <v>363</v>
      </c>
      <c r="CM70" t="s">
        <v>305</v>
      </c>
      <c r="CN70" t="s">
        <v>306</v>
      </c>
      <c r="CO70" t="s">
        <v>307</v>
      </c>
      <c r="CP70" t="s">
        <v>364</v>
      </c>
      <c r="CR70" t="s">
        <v>365</v>
      </c>
      <c r="CS70" t="s">
        <v>311</v>
      </c>
      <c r="CT70" t="s">
        <v>1034</v>
      </c>
      <c r="CU70" t="s">
        <v>1035</v>
      </c>
      <c r="CV70" s="122">
        <v>43781.6875</v>
      </c>
      <c r="CW70" s="122"/>
      <c r="CX70" s="122"/>
      <c r="CY70" s="122"/>
      <c r="CZ70" s="122"/>
      <c r="DA70" s="122"/>
      <c r="DB70" t="s">
        <v>314</v>
      </c>
      <c r="DC70" t="s">
        <v>315</v>
      </c>
      <c r="DD70" t="s">
        <v>316</v>
      </c>
      <c r="DE70" t="b">
        <v>0</v>
      </c>
      <c r="DG70" t="s">
        <v>351</v>
      </c>
      <c r="DI70" s="122"/>
      <c r="DJ70">
        <v>-33.703378299999997</v>
      </c>
      <c r="DK70">
        <v>151.2086505</v>
      </c>
      <c r="DL70" t="s">
        <v>367</v>
      </c>
      <c r="DM70" t="s">
        <v>368</v>
      </c>
      <c r="DN70">
        <v>0</v>
      </c>
      <c r="DO70">
        <v>0</v>
      </c>
    </row>
    <row r="71" spans="1:119" x14ac:dyDescent="0.3">
      <c r="A71" t="s">
        <v>1036</v>
      </c>
      <c r="B71" t="s">
        <v>388</v>
      </c>
      <c r="C71" t="s">
        <v>1037</v>
      </c>
      <c r="D71" t="s">
        <v>290</v>
      </c>
      <c r="E71" t="s">
        <v>1038</v>
      </c>
      <c r="F71" t="s">
        <v>1037</v>
      </c>
      <c r="G71" t="s">
        <v>1039</v>
      </c>
      <c r="I71" t="b">
        <v>0</v>
      </c>
      <c r="J71" t="s">
        <v>1040</v>
      </c>
      <c r="K71" t="s">
        <v>1041</v>
      </c>
      <c r="L71" t="s">
        <v>1042</v>
      </c>
      <c r="N71" t="s">
        <v>1043</v>
      </c>
      <c r="O71" t="s">
        <v>1044</v>
      </c>
      <c r="S71">
        <v>8006</v>
      </c>
      <c r="T71">
        <v>320</v>
      </c>
      <c r="U71">
        <v>8006</v>
      </c>
      <c r="V71">
        <v>1333</v>
      </c>
      <c r="W71" t="s">
        <v>847</v>
      </c>
      <c r="Y71" t="s">
        <v>1045</v>
      </c>
      <c r="AA71" t="b">
        <v>0</v>
      </c>
      <c r="AC71" t="s">
        <v>300</v>
      </c>
      <c r="AD71" t="s">
        <v>441</v>
      </c>
      <c r="AF71" s="140">
        <v>43781.529224537036</v>
      </c>
      <c r="AG71" s="140">
        <v>43781.528391203705</v>
      </c>
      <c r="AH71" s="140">
        <v>43781.534791666665</v>
      </c>
      <c r="AI71" s="140">
        <v>43781.694444444445</v>
      </c>
      <c r="AJ71">
        <v>0</v>
      </c>
      <c r="AK71" s="122"/>
      <c r="AM71" s="122"/>
      <c r="AO71" s="122"/>
      <c r="AQ71" s="122"/>
      <c r="AS71" s="122"/>
      <c r="AU71" s="122">
        <v>43782.167094907411</v>
      </c>
      <c r="AV71" s="122"/>
      <c r="AW71" t="b">
        <v>0</v>
      </c>
      <c r="AX71" t="b">
        <v>1</v>
      </c>
      <c r="AZ71" t="b">
        <v>1</v>
      </c>
      <c r="BB71" s="122"/>
      <c r="BD71" t="b">
        <v>1</v>
      </c>
      <c r="BF71" t="b">
        <v>1</v>
      </c>
      <c r="BG71" s="122"/>
      <c r="BH71" t="b">
        <v>1</v>
      </c>
      <c r="BI71" t="b">
        <v>1</v>
      </c>
      <c r="BL71">
        <v>360</v>
      </c>
      <c r="BM71">
        <v>1457</v>
      </c>
      <c r="BN71">
        <v>4166</v>
      </c>
      <c r="BO71">
        <v>1</v>
      </c>
      <c r="BP71">
        <v>4</v>
      </c>
      <c r="BQ71">
        <v>2</v>
      </c>
      <c r="BR71">
        <v>1</v>
      </c>
      <c r="BS71" t="b">
        <v>1</v>
      </c>
      <c r="CA71" s="122"/>
      <c r="CJ71" t="s">
        <v>1046</v>
      </c>
      <c r="CK71" t="s">
        <v>1047</v>
      </c>
      <c r="CL71" t="s">
        <v>1048</v>
      </c>
      <c r="CM71" t="s">
        <v>305</v>
      </c>
      <c r="CN71" t="s">
        <v>306</v>
      </c>
      <c r="CO71" t="s">
        <v>307</v>
      </c>
      <c r="CP71" t="s">
        <v>1049</v>
      </c>
      <c r="CQ71" t="s">
        <v>309</v>
      </c>
      <c r="CR71" t="s">
        <v>1050</v>
      </c>
      <c r="CS71" t="s">
        <v>311</v>
      </c>
      <c r="CT71" t="s">
        <v>541</v>
      </c>
      <c r="CU71" t="s">
        <v>1051</v>
      </c>
      <c r="CV71" s="122">
        <v>43781.694444444445</v>
      </c>
      <c r="CW71" s="122"/>
      <c r="CX71" s="122"/>
      <c r="CY71" s="122"/>
      <c r="CZ71" s="122"/>
      <c r="DA71" s="122"/>
      <c r="DB71" t="s">
        <v>314</v>
      </c>
      <c r="DC71" t="s">
        <v>315</v>
      </c>
      <c r="DD71" t="s">
        <v>316</v>
      </c>
      <c r="DE71" t="b">
        <v>0</v>
      </c>
      <c r="DG71" t="s">
        <v>351</v>
      </c>
      <c r="DI71" s="122"/>
      <c r="DJ71">
        <v>-37.724890100000003</v>
      </c>
      <c r="DK71">
        <v>144.8925399</v>
      </c>
      <c r="DL71" t="s">
        <v>1052</v>
      </c>
      <c r="DM71" t="s">
        <v>1046</v>
      </c>
      <c r="DN71">
        <v>0</v>
      </c>
      <c r="DO71">
        <v>0</v>
      </c>
    </row>
    <row r="72" spans="1:119" x14ac:dyDescent="0.3">
      <c r="A72" t="s">
        <v>1053</v>
      </c>
      <c r="B72" t="s">
        <v>288</v>
      </c>
      <c r="C72" t="s">
        <v>1054</v>
      </c>
      <c r="D72" t="s">
        <v>290</v>
      </c>
      <c r="E72" t="s">
        <v>1055</v>
      </c>
      <c r="F72" t="s">
        <v>1054</v>
      </c>
      <c r="G72" t="s">
        <v>1056</v>
      </c>
      <c r="I72" t="b">
        <v>0</v>
      </c>
      <c r="J72" t="s">
        <v>1057</v>
      </c>
      <c r="K72" t="s">
        <v>1058</v>
      </c>
      <c r="L72" t="s">
        <v>1059</v>
      </c>
      <c r="N72" t="s">
        <v>1060</v>
      </c>
      <c r="O72" t="s">
        <v>297</v>
      </c>
      <c r="S72">
        <v>8005</v>
      </c>
      <c r="T72">
        <v>320</v>
      </c>
      <c r="U72">
        <v>8005</v>
      </c>
      <c r="V72">
        <v>8005</v>
      </c>
      <c r="W72" t="s">
        <v>847</v>
      </c>
      <c r="Y72" t="s">
        <v>1061</v>
      </c>
      <c r="AA72" t="b">
        <v>0</v>
      </c>
      <c r="AC72" t="s">
        <v>300</v>
      </c>
      <c r="AD72" t="s">
        <v>301</v>
      </c>
      <c r="AF72" s="140">
        <v>43781.544259259259</v>
      </c>
      <c r="AG72" s="140">
        <v>43781.54346064815</v>
      </c>
      <c r="AH72" s="140">
        <v>43781.555960648147</v>
      </c>
      <c r="AI72" s="140">
        <v>43781.711805555555</v>
      </c>
      <c r="AJ72">
        <v>0</v>
      </c>
      <c r="AK72" s="122"/>
      <c r="AM72" s="122"/>
      <c r="AO72" s="122"/>
      <c r="AQ72" s="122"/>
      <c r="AS72" s="122"/>
      <c r="AU72" s="122">
        <v>43781.697650462964</v>
      </c>
      <c r="AV72" s="122"/>
      <c r="AW72" t="b">
        <v>0</v>
      </c>
      <c r="AX72" t="b">
        <v>1</v>
      </c>
      <c r="AZ72" t="b">
        <v>1</v>
      </c>
      <c r="BB72" s="122"/>
      <c r="BD72" t="b">
        <v>1</v>
      </c>
      <c r="BF72" t="b">
        <v>1</v>
      </c>
      <c r="BG72" s="122"/>
      <c r="BH72" t="b">
        <v>1</v>
      </c>
      <c r="BI72" t="b">
        <v>1</v>
      </c>
      <c r="BL72">
        <v>419</v>
      </c>
      <c r="BM72">
        <v>1250</v>
      </c>
      <c r="BN72">
        <v>4406</v>
      </c>
      <c r="BO72">
        <v>1</v>
      </c>
      <c r="BP72">
        <v>4</v>
      </c>
      <c r="BQ72">
        <v>2</v>
      </c>
      <c r="BR72">
        <v>1</v>
      </c>
      <c r="BS72" t="b">
        <v>1</v>
      </c>
      <c r="CA72" s="122"/>
      <c r="CJ72" t="s">
        <v>302</v>
      </c>
      <c r="CK72" t="s">
        <v>303</v>
      </c>
      <c r="CL72" t="s">
        <v>608</v>
      </c>
      <c r="CM72" t="s">
        <v>305</v>
      </c>
      <c r="CN72" t="s">
        <v>306</v>
      </c>
      <c r="CO72" t="s">
        <v>307</v>
      </c>
      <c r="CP72" t="s">
        <v>1062</v>
      </c>
      <c r="CQ72" t="s">
        <v>309</v>
      </c>
      <c r="CR72" t="s">
        <v>1063</v>
      </c>
      <c r="CS72" t="s">
        <v>311</v>
      </c>
      <c r="CT72" t="s">
        <v>1064</v>
      </c>
      <c r="CU72" t="s">
        <v>1065</v>
      </c>
      <c r="CV72" s="122">
        <v>43781.711805555555</v>
      </c>
      <c r="CW72" s="122"/>
      <c r="CX72" s="122"/>
      <c r="CY72" s="122"/>
      <c r="CZ72" s="122"/>
      <c r="DA72" s="122"/>
      <c r="DB72" t="s">
        <v>314</v>
      </c>
      <c r="DC72" t="s">
        <v>315</v>
      </c>
      <c r="DD72" t="s">
        <v>316</v>
      </c>
      <c r="DE72" t="b">
        <v>0</v>
      </c>
      <c r="DG72" t="s">
        <v>351</v>
      </c>
      <c r="DI72" s="122"/>
      <c r="DJ72">
        <v>-33.933773100000003</v>
      </c>
      <c r="DK72">
        <v>151.05061520000001</v>
      </c>
      <c r="DL72" t="s">
        <v>367</v>
      </c>
      <c r="DM72" t="s">
        <v>318</v>
      </c>
      <c r="DN72">
        <v>0</v>
      </c>
      <c r="DO72">
        <v>0</v>
      </c>
    </row>
    <row r="73" spans="1:119" x14ac:dyDescent="0.3">
      <c r="A73" t="s">
        <v>1066</v>
      </c>
      <c r="B73" t="s">
        <v>388</v>
      </c>
      <c r="C73" t="s">
        <v>1067</v>
      </c>
      <c r="D73" t="s">
        <v>290</v>
      </c>
      <c r="E73" t="s">
        <v>1068</v>
      </c>
      <c r="F73" t="s">
        <v>1067</v>
      </c>
      <c r="G73" t="s">
        <v>340</v>
      </c>
      <c r="I73" t="b">
        <v>0</v>
      </c>
      <c r="J73" t="s">
        <v>1069</v>
      </c>
      <c r="K73" t="s">
        <v>1070</v>
      </c>
      <c r="L73" t="s">
        <v>1071</v>
      </c>
      <c r="N73" t="s">
        <v>1072</v>
      </c>
      <c r="O73" t="s">
        <v>297</v>
      </c>
      <c r="S73">
        <v>8003</v>
      </c>
      <c r="T73">
        <v>4850</v>
      </c>
      <c r="U73">
        <v>8003</v>
      </c>
      <c r="V73">
        <v>826</v>
      </c>
      <c r="W73" t="s">
        <v>847</v>
      </c>
      <c r="Y73" t="s">
        <v>1073</v>
      </c>
      <c r="AA73" t="b">
        <v>0</v>
      </c>
      <c r="AC73" t="s">
        <v>300</v>
      </c>
      <c r="AD73" t="s">
        <v>330</v>
      </c>
      <c r="AF73" s="140">
        <v>43781.550613425927</v>
      </c>
      <c r="AG73" s="140">
        <v>43781.545798611114</v>
      </c>
      <c r="AH73" s="140">
        <v>43781.552627314813</v>
      </c>
      <c r="AI73" s="140">
        <v>43782.545138888891</v>
      </c>
      <c r="AJ73">
        <v>-60</v>
      </c>
      <c r="AK73" s="122">
        <v>43782.75</v>
      </c>
      <c r="AL73">
        <v>-60</v>
      </c>
      <c r="AM73" s="122"/>
      <c r="AO73" s="122">
        <v>43782.75</v>
      </c>
      <c r="AP73">
        <v>-60</v>
      </c>
      <c r="AQ73" s="122">
        <v>43781.662499999999</v>
      </c>
      <c r="AR73">
        <v>-60</v>
      </c>
      <c r="AS73" s="122">
        <v>43781.675000000003</v>
      </c>
      <c r="AT73">
        <v>-60</v>
      </c>
      <c r="AU73" s="122">
        <v>43783.504513888889</v>
      </c>
      <c r="AV73" s="122"/>
      <c r="AW73" t="b">
        <v>0</v>
      </c>
      <c r="AX73" t="b">
        <v>1</v>
      </c>
      <c r="AZ73" t="b">
        <v>1</v>
      </c>
      <c r="BB73" s="122"/>
      <c r="BD73" t="b">
        <v>1</v>
      </c>
      <c r="BF73" t="b">
        <v>0</v>
      </c>
      <c r="BG73" s="122"/>
      <c r="BH73" t="b">
        <v>1</v>
      </c>
      <c r="BI73" t="b">
        <v>1</v>
      </c>
      <c r="BL73">
        <v>419</v>
      </c>
      <c r="BM73">
        <v>1555</v>
      </c>
      <c r="BN73">
        <v>5370</v>
      </c>
      <c r="BO73">
        <v>1</v>
      </c>
      <c r="BP73">
        <v>4</v>
      </c>
      <c r="BQ73">
        <v>6</v>
      </c>
      <c r="BR73">
        <v>3</v>
      </c>
      <c r="BS73" t="b">
        <v>1</v>
      </c>
      <c r="CA73" s="122"/>
      <c r="CI73" t="s">
        <v>1074</v>
      </c>
      <c r="CJ73" t="s">
        <v>302</v>
      </c>
      <c r="CK73" t="s">
        <v>470</v>
      </c>
      <c r="CL73" t="s">
        <v>637</v>
      </c>
      <c r="CM73" t="s">
        <v>305</v>
      </c>
      <c r="CN73" t="s">
        <v>306</v>
      </c>
      <c r="CO73" t="s">
        <v>832</v>
      </c>
      <c r="CP73" t="s">
        <v>1075</v>
      </c>
      <c r="CQ73" t="s">
        <v>309</v>
      </c>
      <c r="CR73" t="s">
        <v>1076</v>
      </c>
      <c r="CS73" t="s">
        <v>311</v>
      </c>
      <c r="CT73" t="s">
        <v>1077</v>
      </c>
      <c r="CU73" t="s">
        <v>1078</v>
      </c>
      <c r="CV73" s="122">
        <v>43782.503472222219</v>
      </c>
      <c r="CW73" s="122">
        <v>43782.708333333336</v>
      </c>
      <c r="CX73" s="122"/>
      <c r="CY73" s="122">
        <v>43782.708333333336</v>
      </c>
      <c r="CZ73" s="122">
        <v>43781.620833333334</v>
      </c>
      <c r="DA73" s="122">
        <v>43781.633333333331</v>
      </c>
      <c r="DB73" t="s">
        <v>314</v>
      </c>
      <c r="DC73" t="s">
        <v>1079</v>
      </c>
      <c r="DE73" t="b">
        <v>1</v>
      </c>
      <c r="DF73" t="s">
        <v>1080</v>
      </c>
      <c r="DG73" t="s">
        <v>317</v>
      </c>
      <c r="DI73" s="122"/>
      <c r="DJ73">
        <v>-21.172519699999999</v>
      </c>
      <c r="DK73">
        <v>149.1708983</v>
      </c>
      <c r="DL73" t="s">
        <v>336</v>
      </c>
      <c r="DM73" t="s">
        <v>318</v>
      </c>
      <c r="DN73">
        <v>1</v>
      </c>
      <c r="DO73">
        <v>0</v>
      </c>
    </row>
    <row r="74" spans="1:119" x14ac:dyDescent="0.3">
      <c r="A74" t="s">
        <v>1081</v>
      </c>
      <c r="B74" t="s">
        <v>388</v>
      </c>
      <c r="C74" t="s">
        <v>1082</v>
      </c>
      <c r="D74" t="s">
        <v>290</v>
      </c>
      <c r="E74" t="s">
        <v>1083</v>
      </c>
      <c r="F74" t="s">
        <v>1082</v>
      </c>
      <c r="G74" t="s">
        <v>340</v>
      </c>
      <c r="I74" t="b">
        <v>0</v>
      </c>
      <c r="J74" t="s">
        <v>1084</v>
      </c>
      <c r="K74" t="s">
        <v>1085</v>
      </c>
      <c r="L74" t="s">
        <v>1086</v>
      </c>
      <c r="N74" t="s">
        <v>1087</v>
      </c>
      <c r="O74" t="s">
        <v>297</v>
      </c>
      <c r="S74">
        <v>8003</v>
      </c>
      <c r="T74">
        <v>4302</v>
      </c>
      <c r="U74">
        <v>8003</v>
      </c>
      <c r="V74">
        <v>-4302</v>
      </c>
      <c r="W74" t="s">
        <v>847</v>
      </c>
      <c r="Y74" t="s">
        <v>1088</v>
      </c>
      <c r="AA74" t="b">
        <v>0</v>
      </c>
      <c r="AC74" t="s">
        <v>300</v>
      </c>
      <c r="AD74" t="s">
        <v>330</v>
      </c>
      <c r="AF74" s="140">
        <v>43781.553773148145</v>
      </c>
      <c r="AG74" s="140">
        <v>43781.553611111114</v>
      </c>
      <c r="AH74" s="140">
        <v>43781.554918981485</v>
      </c>
      <c r="AI74" s="140">
        <v>43782.555555555555</v>
      </c>
      <c r="AJ74">
        <v>-60</v>
      </c>
      <c r="AK74" s="122">
        <v>43782.75</v>
      </c>
      <c r="AL74">
        <v>-60</v>
      </c>
      <c r="AM74" s="122"/>
      <c r="AO74" s="122">
        <v>43782.75</v>
      </c>
      <c r="AP74">
        <v>-60</v>
      </c>
      <c r="AQ74" s="122">
        <v>43782.583333333336</v>
      </c>
      <c r="AR74">
        <v>-60</v>
      </c>
      <c r="AS74" s="122">
        <v>43782.604166666664</v>
      </c>
      <c r="AT74">
        <v>-60</v>
      </c>
      <c r="AU74" s="122">
        <v>43782.608483796299</v>
      </c>
      <c r="AV74" s="122"/>
      <c r="AW74" t="b">
        <v>0</v>
      </c>
      <c r="AX74" t="b">
        <v>0</v>
      </c>
      <c r="AY74">
        <v>3</v>
      </c>
      <c r="AZ74" t="b">
        <v>1</v>
      </c>
      <c r="BB74" s="122"/>
      <c r="BD74" t="b">
        <v>1</v>
      </c>
      <c r="BF74" t="b">
        <v>1</v>
      </c>
      <c r="BG74" s="122"/>
      <c r="BH74" t="b">
        <v>1</v>
      </c>
      <c r="BI74" t="b">
        <v>1</v>
      </c>
      <c r="BJ74">
        <v>5</v>
      </c>
      <c r="BL74">
        <v>419</v>
      </c>
      <c r="BM74">
        <v>1555</v>
      </c>
      <c r="BN74">
        <v>5370</v>
      </c>
      <c r="BO74">
        <v>1</v>
      </c>
      <c r="BP74">
        <v>4</v>
      </c>
      <c r="BQ74">
        <v>2</v>
      </c>
      <c r="BR74">
        <v>3</v>
      </c>
      <c r="BS74" t="b">
        <v>1</v>
      </c>
      <c r="CA74" s="122"/>
      <c r="CI74" t="s">
        <v>1089</v>
      </c>
      <c r="CJ74" t="s">
        <v>302</v>
      </c>
      <c r="CK74" t="s">
        <v>470</v>
      </c>
      <c r="CL74" t="s">
        <v>637</v>
      </c>
      <c r="CM74" t="s">
        <v>305</v>
      </c>
      <c r="CN74" t="s">
        <v>306</v>
      </c>
      <c r="CO74" t="s">
        <v>307</v>
      </c>
      <c r="CP74" t="s">
        <v>1090</v>
      </c>
      <c r="CQ74" t="s">
        <v>309</v>
      </c>
      <c r="CR74" t="s">
        <v>1091</v>
      </c>
      <c r="CS74" t="s">
        <v>311</v>
      </c>
      <c r="CT74" t="s">
        <v>1092</v>
      </c>
      <c r="CU74" t="s">
        <v>1093</v>
      </c>
      <c r="CV74" s="122">
        <v>43782.513888888891</v>
      </c>
      <c r="CW74" s="122">
        <v>43782.708333333336</v>
      </c>
      <c r="CX74" s="122"/>
      <c r="CY74" s="122">
        <v>43782.708333333336</v>
      </c>
      <c r="CZ74" s="122">
        <v>43782.541666666664</v>
      </c>
      <c r="DA74" s="122">
        <v>43782.5625</v>
      </c>
      <c r="DB74" t="s">
        <v>314</v>
      </c>
      <c r="DC74" t="s">
        <v>428</v>
      </c>
      <c r="DE74" t="b">
        <v>1</v>
      </c>
      <c r="DF74" t="s">
        <v>1094</v>
      </c>
      <c r="DG74" t="s">
        <v>317</v>
      </c>
      <c r="DI74" s="122"/>
      <c r="DJ74">
        <v>-28.112781099999999</v>
      </c>
      <c r="DK74">
        <v>153.4370672</v>
      </c>
      <c r="DL74" t="s">
        <v>336</v>
      </c>
      <c r="DM74" t="s">
        <v>318</v>
      </c>
      <c r="DN74">
        <v>1</v>
      </c>
      <c r="DO74">
        <v>0</v>
      </c>
    </row>
    <row r="75" spans="1:119" x14ac:dyDescent="0.3">
      <c r="A75" t="s">
        <v>1095</v>
      </c>
      <c r="B75" t="s">
        <v>288</v>
      </c>
      <c r="C75" t="s">
        <v>1096</v>
      </c>
      <c r="D75" t="s">
        <v>290</v>
      </c>
      <c r="E75" t="s">
        <v>1097</v>
      </c>
      <c r="F75" t="s">
        <v>1096</v>
      </c>
      <c r="G75" t="s">
        <v>452</v>
      </c>
      <c r="I75" t="b">
        <v>0</v>
      </c>
      <c r="J75" t="s">
        <v>1098</v>
      </c>
      <c r="K75" t="s">
        <v>1099</v>
      </c>
      <c r="L75" t="s">
        <v>1100</v>
      </c>
      <c r="N75" t="s">
        <v>1101</v>
      </c>
      <c r="O75" t="s">
        <v>378</v>
      </c>
      <c r="S75">
        <v>8006</v>
      </c>
      <c r="T75">
        <v>320</v>
      </c>
      <c r="U75">
        <v>8006</v>
      </c>
      <c r="V75">
        <v>1329</v>
      </c>
      <c r="W75" t="s">
        <v>1102</v>
      </c>
      <c r="Y75" t="s">
        <v>1103</v>
      </c>
      <c r="AA75" t="b">
        <v>0</v>
      </c>
      <c r="AC75" t="s">
        <v>300</v>
      </c>
      <c r="AD75" t="s">
        <v>330</v>
      </c>
      <c r="AF75" s="140">
        <v>43781.563668981478</v>
      </c>
      <c r="AG75" s="140">
        <v>43781.563078703701</v>
      </c>
      <c r="AH75" s="140">
        <v>43781.566793981481</v>
      </c>
      <c r="AI75" s="140">
        <v>43781.729166666664</v>
      </c>
      <c r="AJ75">
        <v>-60</v>
      </c>
      <c r="AK75" s="122"/>
      <c r="AM75" s="122"/>
      <c r="AO75" s="122"/>
      <c r="AQ75" s="122"/>
      <c r="AS75" s="122"/>
      <c r="AU75" s="122">
        <v>43781.568576388891</v>
      </c>
      <c r="AV75" s="122"/>
      <c r="AW75" t="b">
        <v>0</v>
      </c>
      <c r="AX75" t="b">
        <v>1</v>
      </c>
      <c r="AZ75" t="b">
        <v>1</v>
      </c>
      <c r="BB75" s="122"/>
      <c r="BD75" t="b">
        <v>1</v>
      </c>
      <c r="BF75" t="b">
        <v>1</v>
      </c>
      <c r="BG75" s="122"/>
      <c r="BH75" t="b">
        <v>1</v>
      </c>
      <c r="BI75" t="b">
        <v>1</v>
      </c>
      <c r="BL75">
        <v>420</v>
      </c>
      <c r="BM75">
        <v>1250</v>
      </c>
      <c r="BN75">
        <v>3703</v>
      </c>
      <c r="BO75">
        <v>1</v>
      </c>
      <c r="BP75">
        <v>4</v>
      </c>
      <c r="BQ75">
        <v>2</v>
      </c>
      <c r="BR75">
        <v>1</v>
      </c>
      <c r="BS75" t="b">
        <v>1</v>
      </c>
      <c r="CA75" s="122"/>
      <c r="CJ75" t="s">
        <v>380</v>
      </c>
      <c r="CK75" t="s">
        <v>303</v>
      </c>
      <c r="CL75" t="s">
        <v>507</v>
      </c>
      <c r="CM75" t="s">
        <v>305</v>
      </c>
      <c r="CN75" t="s">
        <v>306</v>
      </c>
      <c r="CO75" t="s">
        <v>307</v>
      </c>
      <c r="CP75" t="s">
        <v>1104</v>
      </c>
      <c r="CQ75" t="s">
        <v>309</v>
      </c>
      <c r="CR75" t="s">
        <v>1105</v>
      </c>
      <c r="CS75" t="s">
        <v>311</v>
      </c>
      <c r="CT75" t="s">
        <v>1106</v>
      </c>
      <c r="CU75" t="s">
        <v>1107</v>
      </c>
      <c r="CV75" s="122">
        <v>43781.6875</v>
      </c>
      <c r="CW75" s="122"/>
      <c r="CX75" s="122"/>
      <c r="CY75" s="122"/>
      <c r="CZ75" s="122"/>
      <c r="DA75" s="122"/>
      <c r="DB75" t="s">
        <v>314</v>
      </c>
      <c r="DC75" t="s">
        <v>315</v>
      </c>
      <c r="DD75" t="s">
        <v>316</v>
      </c>
      <c r="DE75" t="b">
        <v>0</v>
      </c>
      <c r="DG75" t="s">
        <v>351</v>
      </c>
      <c r="DI75" s="122"/>
      <c r="DJ75">
        <v>-27.986634899999999</v>
      </c>
      <c r="DK75">
        <v>153.41155689999999</v>
      </c>
      <c r="DL75" t="s">
        <v>599</v>
      </c>
      <c r="DM75" t="s">
        <v>386</v>
      </c>
      <c r="DN75">
        <v>0</v>
      </c>
      <c r="DO75">
        <v>0</v>
      </c>
    </row>
    <row r="76" spans="1:119" x14ac:dyDescent="0.3">
      <c r="A76" t="s">
        <v>1108</v>
      </c>
      <c r="B76" t="s">
        <v>288</v>
      </c>
      <c r="C76" t="s">
        <v>1109</v>
      </c>
      <c r="D76" t="s">
        <v>290</v>
      </c>
      <c r="E76" t="s">
        <v>1110</v>
      </c>
      <c r="F76" t="s">
        <v>1109</v>
      </c>
      <c r="G76" t="s">
        <v>340</v>
      </c>
      <c r="I76" t="b">
        <v>0</v>
      </c>
      <c r="J76" t="s">
        <v>1111</v>
      </c>
      <c r="K76" t="s">
        <v>661</v>
      </c>
      <c r="L76" t="s">
        <v>1112</v>
      </c>
      <c r="N76" t="s">
        <v>1113</v>
      </c>
      <c r="O76" t="s">
        <v>297</v>
      </c>
      <c r="S76">
        <v>8009</v>
      </c>
      <c r="T76">
        <v>320</v>
      </c>
      <c r="U76">
        <v>8009</v>
      </c>
      <c r="V76">
        <v>8009</v>
      </c>
      <c r="W76" t="s">
        <v>847</v>
      </c>
      <c r="Y76" t="s">
        <v>1114</v>
      </c>
      <c r="AA76" t="b">
        <v>0</v>
      </c>
      <c r="AC76" t="s">
        <v>300</v>
      </c>
      <c r="AD76" t="s">
        <v>441</v>
      </c>
      <c r="AF76" s="140">
        <v>43781.617511574077</v>
      </c>
      <c r="AG76" s="140">
        <v>43781.617256944446</v>
      </c>
      <c r="AH76" s="140">
        <v>43781.622210648151</v>
      </c>
      <c r="AI76" s="140">
        <v>43782.368055555555</v>
      </c>
      <c r="AJ76">
        <v>0</v>
      </c>
      <c r="AK76" s="122"/>
      <c r="AM76" s="122"/>
      <c r="AO76" s="122"/>
      <c r="AQ76" s="122"/>
      <c r="AS76" s="122"/>
      <c r="AU76" s="122">
        <v>43781.622997685183</v>
      </c>
      <c r="AV76" s="122"/>
      <c r="AW76" t="b">
        <v>0</v>
      </c>
      <c r="AX76" t="b">
        <v>1</v>
      </c>
      <c r="AZ76" t="b">
        <v>1</v>
      </c>
      <c r="BB76" s="122"/>
      <c r="BD76" t="b">
        <v>1</v>
      </c>
      <c r="BF76" t="b">
        <v>1</v>
      </c>
      <c r="BG76" s="122"/>
      <c r="BH76" t="b">
        <v>1</v>
      </c>
      <c r="BI76" t="b">
        <v>1</v>
      </c>
      <c r="BL76">
        <v>419</v>
      </c>
      <c r="BM76">
        <v>1250</v>
      </c>
      <c r="BN76">
        <v>3703</v>
      </c>
      <c r="BO76">
        <v>2</v>
      </c>
      <c r="BP76">
        <v>4</v>
      </c>
      <c r="BQ76">
        <v>2</v>
      </c>
      <c r="BR76">
        <v>1</v>
      </c>
      <c r="BS76" t="b">
        <v>1</v>
      </c>
      <c r="CA76" s="122"/>
      <c r="CH76">
        <v>5</v>
      </c>
      <c r="CJ76" t="s">
        <v>302</v>
      </c>
      <c r="CK76" t="s">
        <v>303</v>
      </c>
      <c r="CL76" t="s">
        <v>507</v>
      </c>
      <c r="CM76" t="s">
        <v>735</v>
      </c>
      <c r="CN76" t="s">
        <v>306</v>
      </c>
      <c r="CO76" t="s">
        <v>307</v>
      </c>
      <c r="CP76" t="s">
        <v>1115</v>
      </c>
      <c r="CQ76" t="s">
        <v>309</v>
      </c>
      <c r="CR76" t="s">
        <v>669</v>
      </c>
      <c r="CS76" t="s">
        <v>311</v>
      </c>
      <c r="CT76" t="s">
        <v>1116</v>
      </c>
      <c r="CU76" t="s">
        <v>1117</v>
      </c>
      <c r="CV76" s="122">
        <v>43782.368055555555</v>
      </c>
      <c r="CW76" s="122"/>
      <c r="CX76" s="122"/>
      <c r="CY76" s="122"/>
      <c r="CZ76" s="122"/>
      <c r="DA76" s="122"/>
      <c r="DB76" t="s">
        <v>314</v>
      </c>
      <c r="DC76" t="s">
        <v>315</v>
      </c>
      <c r="DD76" t="s">
        <v>316</v>
      </c>
      <c r="DE76" t="b">
        <v>0</v>
      </c>
      <c r="DG76" t="s">
        <v>351</v>
      </c>
      <c r="DI76" s="122"/>
      <c r="DJ76">
        <v>-37.815583699999998</v>
      </c>
      <c r="DK76">
        <v>144.9530742</v>
      </c>
      <c r="DL76" t="s">
        <v>367</v>
      </c>
      <c r="DM76" t="s">
        <v>318</v>
      </c>
      <c r="DN76">
        <v>0</v>
      </c>
      <c r="DO76">
        <v>0</v>
      </c>
    </row>
    <row r="77" spans="1:119" x14ac:dyDescent="0.3">
      <c r="A77" t="s">
        <v>1118</v>
      </c>
      <c r="B77" t="s">
        <v>288</v>
      </c>
      <c r="C77" t="s">
        <v>1109</v>
      </c>
      <c r="D77" t="s">
        <v>290</v>
      </c>
      <c r="E77" t="s">
        <v>1110</v>
      </c>
      <c r="F77" t="s">
        <v>1109</v>
      </c>
      <c r="G77" t="s">
        <v>340</v>
      </c>
      <c r="I77" t="b">
        <v>0</v>
      </c>
      <c r="J77" t="s">
        <v>1111</v>
      </c>
      <c r="K77" t="s">
        <v>661</v>
      </c>
      <c r="L77" t="s">
        <v>1112</v>
      </c>
      <c r="N77" t="s">
        <v>1113</v>
      </c>
      <c r="O77" t="s">
        <v>297</v>
      </c>
      <c r="S77">
        <v>8003</v>
      </c>
      <c r="T77">
        <v>320</v>
      </c>
      <c r="U77">
        <v>8003</v>
      </c>
      <c r="V77">
        <v>8003</v>
      </c>
      <c r="W77" t="s">
        <v>847</v>
      </c>
      <c r="Y77" t="s">
        <v>1114</v>
      </c>
      <c r="AA77" t="b">
        <v>0</v>
      </c>
      <c r="AC77" t="s">
        <v>300</v>
      </c>
      <c r="AD77" t="s">
        <v>441</v>
      </c>
      <c r="AF77" s="140">
        <v>43781.623055555552</v>
      </c>
      <c r="AG77" s="140">
        <v>43781.62295138889</v>
      </c>
      <c r="AH77" s="140">
        <v>43781.635266203702</v>
      </c>
      <c r="AI77" s="140">
        <v>43782.375</v>
      </c>
      <c r="AJ77">
        <v>0</v>
      </c>
      <c r="AK77" s="122"/>
      <c r="AM77" s="122"/>
      <c r="AO77" s="122"/>
      <c r="AQ77" s="122"/>
      <c r="AS77" s="122"/>
      <c r="AU77" s="122">
        <v>43781.637152777781</v>
      </c>
      <c r="AV77" s="122"/>
      <c r="AW77" t="b">
        <v>0</v>
      </c>
      <c r="AX77" t="b">
        <v>1</v>
      </c>
      <c r="AZ77" t="b">
        <v>1</v>
      </c>
      <c r="BB77" s="122"/>
      <c r="BD77" t="b">
        <v>1</v>
      </c>
      <c r="BF77" t="b">
        <v>1</v>
      </c>
      <c r="BG77" s="122"/>
      <c r="BH77" t="b">
        <v>1</v>
      </c>
      <c r="BI77" t="b">
        <v>1</v>
      </c>
      <c r="BL77">
        <v>419</v>
      </c>
      <c r="BM77">
        <v>1250</v>
      </c>
      <c r="BN77">
        <v>1586</v>
      </c>
      <c r="BO77">
        <v>1</v>
      </c>
      <c r="BP77">
        <v>4</v>
      </c>
      <c r="BQ77">
        <v>2</v>
      </c>
      <c r="BR77">
        <v>1</v>
      </c>
      <c r="BS77" t="b">
        <v>1</v>
      </c>
      <c r="CA77" s="122"/>
      <c r="CJ77" t="s">
        <v>302</v>
      </c>
      <c r="CK77" t="s">
        <v>303</v>
      </c>
      <c r="CL77" t="s">
        <v>890</v>
      </c>
      <c r="CM77" t="s">
        <v>305</v>
      </c>
      <c r="CN77" t="s">
        <v>306</v>
      </c>
      <c r="CO77" t="s">
        <v>307</v>
      </c>
      <c r="CP77" t="s">
        <v>1115</v>
      </c>
      <c r="CQ77" t="s">
        <v>309</v>
      </c>
      <c r="CR77" t="s">
        <v>669</v>
      </c>
      <c r="CS77" t="s">
        <v>311</v>
      </c>
      <c r="CT77" t="s">
        <v>1119</v>
      </c>
      <c r="CU77" t="s">
        <v>1120</v>
      </c>
      <c r="CV77" s="122">
        <v>43782.375</v>
      </c>
      <c r="CW77" s="122"/>
      <c r="CX77" s="122"/>
      <c r="CY77" s="122"/>
      <c r="CZ77" s="122"/>
      <c r="DA77" s="122"/>
      <c r="DB77" t="s">
        <v>314</v>
      </c>
      <c r="DC77" t="s">
        <v>315</v>
      </c>
      <c r="DD77" t="s">
        <v>316</v>
      </c>
      <c r="DE77" t="b">
        <v>0</v>
      </c>
      <c r="DG77" t="s">
        <v>351</v>
      </c>
      <c r="DI77" s="122"/>
      <c r="DJ77">
        <v>-37.815583699999998</v>
      </c>
      <c r="DK77">
        <v>144.9530742</v>
      </c>
      <c r="DL77" t="s">
        <v>367</v>
      </c>
      <c r="DM77" t="s">
        <v>318</v>
      </c>
      <c r="DN77">
        <v>0</v>
      </c>
      <c r="DO77">
        <v>0</v>
      </c>
    </row>
    <row r="78" spans="1:119" x14ac:dyDescent="0.3">
      <c r="A78" t="s">
        <v>1121</v>
      </c>
      <c r="B78" t="s">
        <v>288</v>
      </c>
      <c r="C78" t="s">
        <v>1109</v>
      </c>
      <c r="D78" t="s">
        <v>290</v>
      </c>
      <c r="E78" t="s">
        <v>1110</v>
      </c>
      <c r="F78" t="s">
        <v>1109</v>
      </c>
      <c r="G78" t="s">
        <v>340</v>
      </c>
      <c r="I78" t="b">
        <v>0</v>
      </c>
      <c r="J78" t="s">
        <v>1111</v>
      </c>
      <c r="K78" t="s">
        <v>661</v>
      </c>
      <c r="L78" t="s">
        <v>1112</v>
      </c>
      <c r="N78" t="s">
        <v>1113</v>
      </c>
      <c r="O78" t="s">
        <v>297</v>
      </c>
      <c r="S78">
        <v>8009</v>
      </c>
      <c r="T78">
        <v>320</v>
      </c>
      <c r="U78">
        <v>8009</v>
      </c>
      <c r="V78">
        <v>8009</v>
      </c>
      <c r="W78" t="s">
        <v>847</v>
      </c>
      <c r="Y78" t="s">
        <v>1114</v>
      </c>
      <c r="Z78" t="s">
        <v>1108</v>
      </c>
      <c r="AA78" t="b">
        <v>0</v>
      </c>
      <c r="AC78" t="s">
        <v>300</v>
      </c>
      <c r="AD78" t="s">
        <v>441</v>
      </c>
      <c r="AF78" s="140">
        <v>43781.617511574077</v>
      </c>
      <c r="AG78" s="140">
        <v>43781.622998263891</v>
      </c>
      <c r="AH78" s="140">
        <v>43781.692465277774</v>
      </c>
      <c r="AK78" s="122"/>
      <c r="AM78" s="122"/>
      <c r="AO78" s="122"/>
      <c r="AQ78" s="122"/>
      <c r="AS78" s="122"/>
      <c r="AU78" s="122">
        <v>43781.694374999999</v>
      </c>
      <c r="AV78" s="122"/>
      <c r="AW78" t="b">
        <v>0</v>
      </c>
      <c r="AX78" t="b">
        <v>1</v>
      </c>
      <c r="AZ78" t="b">
        <v>1</v>
      </c>
      <c r="BB78" s="122"/>
      <c r="BD78" t="b">
        <v>1</v>
      </c>
      <c r="BF78" t="b">
        <v>1</v>
      </c>
      <c r="BG78" s="122"/>
      <c r="BH78" t="b">
        <v>1</v>
      </c>
      <c r="BI78" t="b">
        <v>1</v>
      </c>
      <c r="BL78">
        <v>419</v>
      </c>
      <c r="BM78">
        <v>1250</v>
      </c>
      <c r="BN78">
        <v>3689</v>
      </c>
      <c r="BO78">
        <v>2</v>
      </c>
      <c r="BP78">
        <v>4</v>
      </c>
      <c r="BQ78">
        <v>2</v>
      </c>
      <c r="BR78">
        <v>1</v>
      </c>
      <c r="BS78" t="b">
        <v>1</v>
      </c>
      <c r="CA78" s="122"/>
      <c r="CH78">
        <v>5</v>
      </c>
      <c r="CJ78" t="s">
        <v>302</v>
      </c>
      <c r="CK78" t="s">
        <v>303</v>
      </c>
      <c r="CL78" t="s">
        <v>531</v>
      </c>
      <c r="CM78" t="s">
        <v>735</v>
      </c>
      <c r="CN78" t="s">
        <v>306</v>
      </c>
      <c r="CO78" t="s">
        <v>307</v>
      </c>
      <c r="CP78" t="s">
        <v>1115</v>
      </c>
      <c r="CQ78" t="s">
        <v>309</v>
      </c>
      <c r="CR78" t="s">
        <v>669</v>
      </c>
      <c r="CS78" t="s">
        <v>311</v>
      </c>
      <c r="CT78" t="s">
        <v>1119</v>
      </c>
      <c r="CV78" s="122"/>
      <c r="CW78" s="122"/>
      <c r="CX78" s="122"/>
      <c r="CY78" s="122"/>
      <c r="CZ78" s="122"/>
      <c r="DA78" s="122"/>
      <c r="DB78" t="s">
        <v>314</v>
      </c>
      <c r="DC78" t="s">
        <v>315</v>
      </c>
      <c r="DD78" t="s">
        <v>316</v>
      </c>
      <c r="DE78" t="b">
        <v>0</v>
      </c>
      <c r="DG78" t="s">
        <v>351</v>
      </c>
      <c r="DI78" s="122"/>
      <c r="DJ78">
        <v>-37.815583699999998</v>
      </c>
      <c r="DK78">
        <v>144.9530742</v>
      </c>
      <c r="DL78" t="s">
        <v>367</v>
      </c>
      <c r="DM78" t="s">
        <v>318</v>
      </c>
      <c r="DN78">
        <v>0</v>
      </c>
      <c r="DO78">
        <v>0</v>
      </c>
    </row>
    <row r="79" spans="1:119" x14ac:dyDescent="0.3">
      <c r="A79" t="s">
        <v>1122</v>
      </c>
      <c r="B79" t="s">
        <v>288</v>
      </c>
      <c r="C79" t="s">
        <v>1123</v>
      </c>
      <c r="D79" t="s">
        <v>290</v>
      </c>
      <c r="E79" t="s">
        <v>1124</v>
      </c>
      <c r="F79" t="s">
        <v>1123</v>
      </c>
      <c r="G79" t="s">
        <v>1125</v>
      </c>
      <c r="I79" t="b">
        <v>0</v>
      </c>
      <c r="J79" t="s">
        <v>1126</v>
      </c>
      <c r="K79" t="s">
        <v>1127</v>
      </c>
      <c r="L79" t="s">
        <v>1128</v>
      </c>
      <c r="N79" t="s">
        <v>1129</v>
      </c>
      <c r="O79" t="s">
        <v>297</v>
      </c>
      <c r="S79">
        <v>8009</v>
      </c>
      <c r="T79">
        <v>320</v>
      </c>
      <c r="U79">
        <v>8009</v>
      </c>
      <c r="V79">
        <v>8009</v>
      </c>
      <c r="W79" t="s">
        <v>847</v>
      </c>
      <c r="Y79" t="s">
        <v>1130</v>
      </c>
      <c r="AA79" t="b">
        <v>0</v>
      </c>
      <c r="AC79" t="s">
        <v>300</v>
      </c>
      <c r="AD79" t="s">
        <v>441</v>
      </c>
      <c r="AF79" s="140">
        <v>43781.634826388887</v>
      </c>
      <c r="AG79" s="140">
        <v>43781.623020833336</v>
      </c>
      <c r="AH79" s="140">
        <v>43781.691504629627</v>
      </c>
      <c r="AI79" s="140">
        <v>43782.375</v>
      </c>
      <c r="AJ79">
        <v>0</v>
      </c>
      <c r="AK79" s="122"/>
      <c r="AM79" s="122"/>
      <c r="AO79" s="122"/>
      <c r="AQ79" s="122"/>
      <c r="AS79" s="122"/>
      <c r="AU79" s="122">
        <v>43781.691967592589</v>
      </c>
      <c r="AV79" s="122"/>
      <c r="AW79" t="b">
        <v>0</v>
      </c>
      <c r="AX79" t="b">
        <v>1</v>
      </c>
      <c r="AZ79" t="b">
        <v>1</v>
      </c>
      <c r="BB79" s="122"/>
      <c r="BD79" t="b">
        <v>1</v>
      </c>
      <c r="BF79" t="b">
        <v>1</v>
      </c>
      <c r="BG79" s="122"/>
      <c r="BH79" t="b">
        <v>1</v>
      </c>
      <c r="BI79" t="b">
        <v>1</v>
      </c>
      <c r="BL79">
        <v>419</v>
      </c>
      <c r="BM79">
        <v>1250</v>
      </c>
      <c r="BN79">
        <v>4050</v>
      </c>
      <c r="BO79">
        <v>1</v>
      </c>
      <c r="BP79">
        <v>4</v>
      </c>
      <c r="BQ79">
        <v>2</v>
      </c>
      <c r="BR79">
        <v>1</v>
      </c>
      <c r="BS79" t="b">
        <v>1</v>
      </c>
      <c r="CA79" s="122"/>
      <c r="CJ79" t="s">
        <v>302</v>
      </c>
      <c r="CK79" t="s">
        <v>303</v>
      </c>
      <c r="CL79" t="s">
        <v>346</v>
      </c>
      <c r="CM79" t="s">
        <v>305</v>
      </c>
      <c r="CN79" t="s">
        <v>306</v>
      </c>
      <c r="CO79" t="s">
        <v>307</v>
      </c>
      <c r="CP79" t="s">
        <v>1131</v>
      </c>
      <c r="CQ79" t="s">
        <v>309</v>
      </c>
      <c r="CR79" t="s">
        <v>1132</v>
      </c>
      <c r="CS79" t="s">
        <v>311</v>
      </c>
      <c r="CT79" t="s">
        <v>1119</v>
      </c>
      <c r="CU79" t="s">
        <v>1120</v>
      </c>
      <c r="CV79" s="122">
        <v>43782.375</v>
      </c>
      <c r="CW79" s="122"/>
      <c r="CX79" s="122"/>
      <c r="CY79" s="122"/>
      <c r="CZ79" s="122"/>
      <c r="DA79" s="122"/>
      <c r="DB79" t="s">
        <v>314</v>
      </c>
      <c r="DC79" t="s">
        <v>315</v>
      </c>
      <c r="DD79" t="s">
        <v>316</v>
      </c>
      <c r="DE79" t="b">
        <v>0</v>
      </c>
      <c r="DG79" t="s">
        <v>351</v>
      </c>
      <c r="DI79" s="122"/>
      <c r="DJ79">
        <v>-37.816105999999998</v>
      </c>
      <c r="DK79">
        <v>144.98494700000001</v>
      </c>
      <c r="DL79" t="s">
        <v>367</v>
      </c>
      <c r="DM79" t="s">
        <v>318</v>
      </c>
      <c r="DN79">
        <v>0</v>
      </c>
      <c r="DO79">
        <v>0</v>
      </c>
    </row>
    <row r="80" spans="1:119" x14ac:dyDescent="0.3">
      <c r="A80" t="s">
        <v>1133</v>
      </c>
      <c r="B80" t="s">
        <v>288</v>
      </c>
      <c r="C80" t="s">
        <v>1134</v>
      </c>
      <c r="D80" t="s">
        <v>290</v>
      </c>
      <c r="E80" t="s">
        <v>1135</v>
      </c>
      <c r="F80" t="s">
        <v>1134</v>
      </c>
      <c r="G80" t="s">
        <v>1136</v>
      </c>
      <c r="I80" t="b">
        <v>0</v>
      </c>
      <c r="J80" t="s">
        <v>1137</v>
      </c>
      <c r="K80" t="s">
        <v>1138</v>
      </c>
      <c r="L80" t="s">
        <v>1139</v>
      </c>
      <c r="N80" t="s">
        <v>1140</v>
      </c>
      <c r="O80" t="s">
        <v>297</v>
      </c>
      <c r="S80">
        <v>8011</v>
      </c>
      <c r="T80">
        <v>320</v>
      </c>
      <c r="U80">
        <v>8011</v>
      </c>
      <c r="V80">
        <v>8011</v>
      </c>
      <c r="W80" t="s">
        <v>847</v>
      </c>
      <c r="Y80" t="s">
        <v>1141</v>
      </c>
      <c r="AA80" t="b">
        <v>0</v>
      </c>
      <c r="AC80" t="s">
        <v>300</v>
      </c>
      <c r="AD80" t="s">
        <v>301</v>
      </c>
      <c r="AF80" s="140">
        <v>43781.627939814818</v>
      </c>
      <c r="AG80" s="140">
        <v>43781.627766203703</v>
      </c>
      <c r="AH80" s="140">
        <v>43781.631284722222</v>
      </c>
      <c r="AI80" s="140">
        <v>43782.628472222219</v>
      </c>
      <c r="AJ80">
        <v>0</v>
      </c>
      <c r="AK80" s="122"/>
      <c r="AM80" s="122"/>
      <c r="AO80" s="122"/>
      <c r="AQ80" s="122"/>
      <c r="AS80" s="122"/>
      <c r="AU80" s="122">
        <v>43781.631921296299</v>
      </c>
      <c r="AV80" s="122"/>
      <c r="AW80" t="b">
        <v>0</v>
      </c>
      <c r="AX80" t="b">
        <v>1</v>
      </c>
      <c r="AZ80" t="b">
        <v>1</v>
      </c>
      <c r="BB80" s="122"/>
      <c r="BD80" t="b">
        <v>1</v>
      </c>
      <c r="BF80" t="b">
        <v>1</v>
      </c>
      <c r="BG80" s="122"/>
      <c r="BH80" t="b">
        <v>1</v>
      </c>
      <c r="BI80" t="b">
        <v>1</v>
      </c>
      <c r="BL80">
        <v>419</v>
      </c>
      <c r="BM80">
        <v>1250</v>
      </c>
      <c r="BN80">
        <v>5312</v>
      </c>
      <c r="BO80">
        <v>1</v>
      </c>
      <c r="BP80">
        <v>4</v>
      </c>
      <c r="BQ80">
        <v>2</v>
      </c>
      <c r="BR80">
        <v>3</v>
      </c>
      <c r="BS80" t="b">
        <v>1</v>
      </c>
      <c r="CA80" s="122"/>
      <c r="CJ80" t="s">
        <v>302</v>
      </c>
      <c r="CK80" t="s">
        <v>303</v>
      </c>
      <c r="CL80" t="s">
        <v>304</v>
      </c>
      <c r="CM80" t="s">
        <v>305</v>
      </c>
      <c r="CN80" t="s">
        <v>306</v>
      </c>
      <c r="CO80" t="s">
        <v>307</v>
      </c>
      <c r="CP80" t="s">
        <v>1142</v>
      </c>
      <c r="CQ80" t="s">
        <v>309</v>
      </c>
      <c r="CR80" t="s">
        <v>1143</v>
      </c>
      <c r="CS80" t="s">
        <v>311</v>
      </c>
      <c r="CT80" t="s">
        <v>1144</v>
      </c>
      <c r="CU80" t="s">
        <v>1145</v>
      </c>
      <c r="CV80" s="122">
        <v>43782.628472222219</v>
      </c>
      <c r="CW80" s="122"/>
      <c r="CX80" s="122"/>
      <c r="CY80" s="122"/>
      <c r="CZ80" s="122"/>
      <c r="DA80" s="122"/>
      <c r="DB80" t="s">
        <v>314</v>
      </c>
      <c r="DC80" t="s">
        <v>315</v>
      </c>
      <c r="DD80" t="s">
        <v>316</v>
      </c>
      <c r="DE80" t="b">
        <v>0</v>
      </c>
      <c r="DG80" t="s">
        <v>317</v>
      </c>
      <c r="DI80" s="122"/>
      <c r="DJ80">
        <v>-32.737295600000003</v>
      </c>
      <c r="DK80">
        <v>152.10762009999999</v>
      </c>
      <c r="DL80" t="s">
        <v>367</v>
      </c>
      <c r="DM80" t="s">
        <v>318</v>
      </c>
      <c r="DN80">
        <v>0</v>
      </c>
      <c r="DO80">
        <v>0</v>
      </c>
    </row>
    <row r="81" spans="1:119" x14ac:dyDescent="0.3">
      <c r="A81" t="s">
        <v>1146</v>
      </c>
      <c r="B81" t="s">
        <v>288</v>
      </c>
      <c r="C81" t="s">
        <v>1147</v>
      </c>
      <c r="D81" t="s">
        <v>290</v>
      </c>
      <c r="E81" t="s">
        <v>1148</v>
      </c>
      <c r="F81" t="s">
        <v>1147</v>
      </c>
      <c r="G81" t="s">
        <v>1149</v>
      </c>
      <c r="I81" t="b">
        <v>0</v>
      </c>
      <c r="J81" t="s">
        <v>1150</v>
      </c>
      <c r="K81" t="s">
        <v>1151</v>
      </c>
      <c r="L81" t="s">
        <v>1152</v>
      </c>
      <c r="N81" t="s">
        <v>1153</v>
      </c>
      <c r="O81" t="s">
        <v>297</v>
      </c>
      <c r="S81">
        <v>8006</v>
      </c>
      <c r="T81">
        <v>671</v>
      </c>
      <c r="U81">
        <v>8006</v>
      </c>
      <c r="V81">
        <v>1377</v>
      </c>
      <c r="W81" t="s">
        <v>847</v>
      </c>
      <c r="Y81" t="s">
        <v>1154</v>
      </c>
      <c r="AA81" t="b">
        <v>0</v>
      </c>
      <c r="AC81" t="s">
        <v>300</v>
      </c>
      <c r="AD81" t="s">
        <v>636</v>
      </c>
      <c r="AF81" s="140">
        <v>43781.629629629628</v>
      </c>
      <c r="AG81" s="140">
        <v>43781.629293981481</v>
      </c>
      <c r="AH81" s="140">
        <v>43781.64271990741</v>
      </c>
      <c r="AI81" s="140">
        <v>43782.631944444445</v>
      </c>
      <c r="AJ81">
        <v>-180</v>
      </c>
      <c r="AK81" s="122">
        <v>43783.645833333336</v>
      </c>
      <c r="AL81">
        <v>-180</v>
      </c>
      <c r="AM81" s="122"/>
      <c r="AO81" s="122">
        <v>43783.645833333336</v>
      </c>
      <c r="AP81">
        <v>-180</v>
      </c>
      <c r="AQ81" s="122">
        <v>43783.486111111109</v>
      </c>
      <c r="AR81">
        <v>-180</v>
      </c>
      <c r="AS81" s="122">
        <v>43783.5</v>
      </c>
      <c r="AT81">
        <v>-180</v>
      </c>
      <c r="AU81" s="122">
        <v>43788.542847222219</v>
      </c>
      <c r="AV81" s="122"/>
      <c r="AW81" t="b">
        <v>0</v>
      </c>
      <c r="AX81" t="b">
        <v>0</v>
      </c>
      <c r="AY81">
        <v>8</v>
      </c>
      <c r="AZ81" t="b">
        <v>1</v>
      </c>
      <c r="BA81">
        <v>8</v>
      </c>
      <c r="BB81" s="122"/>
      <c r="BD81" t="b">
        <v>1</v>
      </c>
      <c r="BF81" t="b">
        <v>0</v>
      </c>
      <c r="BG81" s="122"/>
      <c r="BH81" t="b">
        <v>1</v>
      </c>
      <c r="BI81" t="b">
        <v>1</v>
      </c>
      <c r="BL81">
        <v>419</v>
      </c>
      <c r="BM81">
        <v>1771</v>
      </c>
      <c r="BN81">
        <v>5323</v>
      </c>
      <c r="BO81">
        <v>1</v>
      </c>
      <c r="BP81">
        <v>4</v>
      </c>
      <c r="BQ81">
        <v>6</v>
      </c>
      <c r="BR81">
        <v>3</v>
      </c>
      <c r="BS81" t="b">
        <v>1</v>
      </c>
      <c r="CA81" s="122"/>
      <c r="CI81" t="s">
        <v>1155</v>
      </c>
      <c r="CJ81" t="s">
        <v>302</v>
      </c>
      <c r="CK81" t="s">
        <v>666</v>
      </c>
      <c r="CL81" t="s">
        <v>1156</v>
      </c>
      <c r="CM81" t="s">
        <v>305</v>
      </c>
      <c r="CN81" t="s">
        <v>306</v>
      </c>
      <c r="CO81" t="s">
        <v>832</v>
      </c>
      <c r="CP81" t="s">
        <v>1157</v>
      </c>
      <c r="CQ81" t="s">
        <v>309</v>
      </c>
      <c r="CR81" t="s">
        <v>1158</v>
      </c>
      <c r="CS81" t="s">
        <v>311</v>
      </c>
      <c r="CT81" t="s">
        <v>1159</v>
      </c>
      <c r="CU81" t="s">
        <v>1160</v>
      </c>
      <c r="CV81" s="122">
        <v>43782.506944444445</v>
      </c>
      <c r="CW81" s="122">
        <v>43783.520833333336</v>
      </c>
      <c r="CX81" s="122"/>
      <c r="CY81" s="122">
        <v>43783.520833333336</v>
      </c>
      <c r="CZ81" s="122">
        <v>43783.361111111109</v>
      </c>
      <c r="DA81" s="122">
        <v>43783.375</v>
      </c>
      <c r="DB81" t="s">
        <v>314</v>
      </c>
      <c r="DC81" t="s">
        <v>1161</v>
      </c>
      <c r="DD81" t="s">
        <v>1162</v>
      </c>
      <c r="DE81" t="b">
        <v>1</v>
      </c>
      <c r="DF81" t="s">
        <v>1163</v>
      </c>
      <c r="DG81" t="s">
        <v>317</v>
      </c>
      <c r="DI81" s="122"/>
      <c r="DJ81">
        <v>-28.783933999999999</v>
      </c>
      <c r="DK81">
        <v>114.6303223</v>
      </c>
      <c r="DL81" t="s">
        <v>336</v>
      </c>
      <c r="DM81" t="s">
        <v>318</v>
      </c>
      <c r="DN81">
        <v>1</v>
      </c>
      <c r="DO81">
        <v>0</v>
      </c>
    </row>
    <row r="82" spans="1:119" x14ac:dyDescent="0.3">
      <c r="A82" t="s">
        <v>1164</v>
      </c>
      <c r="B82" t="s">
        <v>288</v>
      </c>
      <c r="C82" t="s">
        <v>1123</v>
      </c>
      <c r="D82" t="s">
        <v>290</v>
      </c>
      <c r="E82" t="s">
        <v>1124</v>
      </c>
      <c r="F82" t="s">
        <v>1123</v>
      </c>
      <c r="G82" t="s">
        <v>1125</v>
      </c>
      <c r="I82" t="b">
        <v>0</v>
      </c>
      <c r="J82" t="s">
        <v>1126</v>
      </c>
      <c r="K82" t="s">
        <v>1127</v>
      </c>
      <c r="L82" t="s">
        <v>1128</v>
      </c>
      <c r="N82" t="s">
        <v>1129</v>
      </c>
      <c r="O82" t="s">
        <v>297</v>
      </c>
      <c r="S82">
        <v>8009</v>
      </c>
      <c r="T82">
        <v>320</v>
      </c>
      <c r="U82">
        <v>8009</v>
      </c>
      <c r="V82">
        <v>8009</v>
      </c>
      <c r="W82" t="s">
        <v>847</v>
      </c>
      <c r="Y82" t="s">
        <v>1130</v>
      </c>
      <c r="AA82" t="b">
        <v>0</v>
      </c>
      <c r="AC82" t="s">
        <v>300</v>
      </c>
      <c r="AD82" t="s">
        <v>441</v>
      </c>
      <c r="AF82" s="140">
        <v>43781.638692129629</v>
      </c>
      <c r="AG82" s="140">
        <v>43781.638541666667</v>
      </c>
      <c r="AH82" s="140">
        <v>43781.639722222222</v>
      </c>
      <c r="AI82" s="140">
        <v>43782.388888888891</v>
      </c>
      <c r="AJ82">
        <v>0</v>
      </c>
      <c r="AK82" s="122"/>
      <c r="AM82" s="122"/>
      <c r="AO82" s="122"/>
      <c r="AQ82" s="122"/>
      <c r="AS82" s="122"/>
      <c r="AU82" s="122">
        <v>43781.690937500003</v>
      </c>
      <c r="AV82" s="122"/>
      <c r="AW82" t="b">
        <v>0</v>
      </c>
      <c r="AX82" t="b">
        <v>1</v>
      </c>
      <c r="AZ82" t="b">
        <v>1</v>
      </c>
      <c r="BB82" s="122"/>
      <c r="BD82" t="b">
        <v>1</v>
      </c>
      <c r="BF82" t="b">
        <v>1</v>
      </c>
      <c r="BG82" s="122"/>
      <c r="BH82" t="b">
        <v>1</v>
      </c>
      <c r="BI82" t="b">
        <v>1</v>
      </c>
      <c r="BL82">
        <v>419</v>
      </c>
      <c r="BM82">
        <v>1250</v>
      </c>
      <c r="BN82">
        <v>4050</v>
      </c>
      <c r="BO82">
        <v>1</v>
      </c>
      <c r="BP82">
        <v>4</v>
      </c>
      <c r="BQ82">
        <v>2</v>
      </c>
      <c r="BR82">
        <v>1</v>
      </c>
      <c r="BS82" t="b">
        <v>1</v>
      </c>
      <c r="CA82" s="122"/>
      <c r="CJ82" t="s">
        <v>302</v>
      </c>
      <c r="CK82" t="s">
        <v>303</v>
      </c>
      <c r="CL82" t="s">
        <v>346</v>
      </c>
      <c r="CM82" t="s">
        <v>305</v>
      </c>
      <c r="CN82" t="s">
        <v>306</v>
      </c>
      <c r="CO82" t="s">
        <v>307</v>
      </c>
      <c r="CP82" t="s">
        <v>1131</v>
      </c>
      <c r="CQ82" t="s">
        <v>309</v>
      </c>
      <c r="CR82" t="s">
        <v>1132</v>
      </c>
      <c r="CS82" t="s">
        <v>311</v>
      </c>
      <c r="CT82" t="s">
        <v>1165</v>
      </c>
      <c r="CU82" t="s">
        <v>1166</v>
      </c>
      <c r="CV82" s="122">
        <v>43782.388888888891</v>
      </c>
      <c r="CW82" s="122"/>
      <c r="CX82" s="122"/>
      <c r="CY82" s="122"/>
      <c r="CZ82" s="122"/>
      <c r="DA82" s="122"/>
      <c r="DB82" t="s">
        <v>314</v>
      </c>
      <c r="DC82" t="s">
        <v>315</v>
      </c>
      <c r="DD82" t="s">
        <v>316</v>
      </c>
      <c r="DE82" t="b">
        <v>0</v>
      </c>
      <c r="DG82" t="s">
        <v>351</v>
      </c>
      <c r="DI82" s="122"/>
      <c r="DJ82">
        <v>-37.816105999999998</v>
      </c>
      <c r="DK82">
        <v>144.98494700000001</v>
      </c>
      <c r="DL82" t="s">
        <v>367</v>
      </c>
      <c r="DM82" t="s">
        <v>318</v>
      </c>
      <c r="DN82">
        <v>0</v>
      </c>
      <c r="DO82">
        <v>0</v>
      </c>
    </row>
    <row r="83" spans="1:119" x14ac:dyDescent="0.3">
      <c r="A83" t="s">
        <v>1167</v>
      </c>
      <c r="B83" t="s">
        <v>288</v>
      </c>
      <c r="C83" t="s">
        <v>1168</v>
      </c>
      <c r="D83" t="s">
        <v>290</v>
      </c>
      <c r="E83" t="s">
        <v>1169</v>
      </c>
      <c r="F83" t="s">
        <v>1168</v>
      </c>
      <c r="G83" t="s">
        <v>340</v>
      </c>
      <c r="I83" t="b">
        <v>0</v>
      </c>
      <c r="J83" t="s">
        <v>1170</v>
      </c>
      <c r="K83" t="s">
        <v>1171</v>
      </c>
      <c r="L83" t="s">
        <v>1172</v>
      </c>
      <c r="N83" t="s">
        <v>1173</v>
      </c>
      <c r="O83" t="s">
        <v>378</v>
      </c>
      <c r="S83">
        <v>8009</v>
      </c>
      <c r="T83">
        <v>320</v>
      </c>
      <c r="U83">
        <v>8009</v>
      </c>
      <c r="V83">
        <v>8009</v>
      </c>
      <c r="W83" t="s">
        <v>847</v>
      </c>
      <c r="Y83" t="s">
        <v>1174</v>
      </c>
      <c r="AA83" t="b">
        <v>0</v>
      </c>
      <c r="AC83" t="s">
        <v>300</v>
      </c>
      <c r="AD83" t="s">
        <v>330</v>
      </c>
      <c r="AF83" s="140">
        <v>43781.655717592592</v>
      </c>
      <c r="AG83" s="140">
        <v>43781.640243055554</v>
      </c>
      <c r="AH83" s="140">
        <v>43781.663368055553</v>
      </c>
      <c r="AI83" s="140">
        <v>43782.392361111109</v>
      </c>
      <c r="AJ83">
        <v>-60</v>
      </c>
      <c r="AK83" s="122"/>
      <c r="AM83" s="122"/>
      <c r="AO83" s="122"/>
      <c r="AQ83" s="122"/>
      <c r="AS83" s="122"/>
      <c r="AU83" s="122">
        <v>43781.694641203707</v>
      </c>
      <c r="AV83" s="122"/>
      <c r="AW83" t="b">
        <v>0</v>
      </c>
      <c r="AX83" t="b">
        <v>1</v>
      </c>
      <c r="AZ83" t="b">
        <v>1</v>
      </c>
      <c r="BB83" s="122"/>
      <c r="BD83" t="b">
        <v>1</v>
      </c>
      <c r="BF83" t="b">
        <v>1</v>
      </c>
      <c r="BG83" s="122"/>
      <c r="BH83" t="b">
        <v>1</v>
      </c>
      <c r="BI83" t="b">
        <v>1</v>
      </c>
      <c r="BL83">
        <v>420</v>
      </c>
      <c r="BM83">
        <v>1555</v>
      </c>
      <c r="BN83">
        <v>5370</v>
      </c>
      <c r="BO83">
        <v>1</v>
      </c>
      <c r="BP83">
        <v>4</v>
      </c>
      <c r="BQ83">
        <v>2</v>
      </c>
      <c r="BR83">
        <v>1</v>
      </c>
      <c r="BS83" t="b">
        <v>1</v>
      </c>
      <c r="CA83" s="122"/>
      <c r="CJ83" t="s">
        <v>380</v>
      </c>
      <c r="CK83" t="s">
        <v>470</v>
      </c>
      <c r="CL83" t="s">
        <v>637</v>
      </c>
      <c r="CM83" t="s">
        <v>305</v>
      </c>
      <c r="CN83" t="s">
        <v>306</v>
      </c>
      <c r="CO83" t="s">
        <v>307</v>
      </c>
      <c r="CP83" t="s">
        <v>1175</v>
      </c>
      <c r="CQ83" t="s">
        <v>309</v>
      </c>
      <c r="CR83" t="s">
        <v>1176</v>
      </c>
      <c r="CS83" t="s">
        <v>311</v>
      </c>
      <c r="CT83" t="s">
        <v>1177</v>
      </c>
      <c r="CU83" t="s">
        <v>1178</v>
      </c>
      <c r="CV83" s="122">
        <v>43782.350694444445</v>
      </c>
      <c r="CW83" s="122"/>
      <c r="CX83" s="122"/>
      <c r="CY83" s="122"/>
      <c r="CZ83" s="122"/>
      <c r="DA83" s="122"/>
      <c r="DB83" t="s">
        <v>314</v>
      </c>
      <c r="DC83" t="s">
        <v>315</v>
      </c>
      <c r="DD83" t="s">
        <v>316</v>
      </c>
      <c r="DE83" t="b">
        <v>0</v>
      </c>
      <c r="DG83" t="s">
        <v>351</v>
      </c>
      <c r="DI83" s="122"/>
      <c r="DJ83">
        <v>-27.099010499999999</v>
      </c>
      <c r="DK83">
        <v>152.9507906</v>
      </c>
      <c r="DL83" t="s">
        <v>385</v>
      </c>
      <c r="DM83" t="s">
        <v>386</v>
      </c>
      <c r="DN83">
        <v>0</v>
      </c>
      <c r="DO83">
        <v>0</v>
      </c>
    </row>
    <row r="84" spans="1:119" x14ac:dyDescent="0.3">
      <c r="A84" t="s">
        <v>1179</v>
      </c>
      <c r="B84" t="s">
        <v>288</v>
      </c>
      <c r="C84" t="s">
        <v>1180</v>
      </c>
      <c r="D84" t="s">
        <v>290</v>
      </c>
      <c r="E84" t="s">
        <v>1181</v>
      </c>
      <c r="F84" t="s">
        <v>1180</v>
      </c>
      <c r="G84" t="s">
        <v>340</v>
      </c>
      <c r="I84" t="b">
        <v>0</v>
      </c>
      <c r="J84" t="s">
        <v>1182</v>
      </c>
      <c r="K84" t="s">
        <v>1183</v>
      </c>
      <c r="L84" t="s">
        <v>1184</v>
      </c>
      <c r="N84" t="s">
        <v>1185</v>
      </c>
      <c r="O84" t="s">
        <v>297</v>
      </c>
      <c r="S84">
        <v>8003</v>
      </c>
      <c r="T84">
        <v>320</v>
      </c>
      <c r="U84">
        <v>8003</v>
      </c>
      <c r="V84">
        <v>8003</v>
      </c>
      <c r="W84" t="s">
        <v>847</v>
      </c>
      <c r="Y84" t="s">
        <v>1186</v>
      </c>
      <c r="AA84" t="b">
        <v>0</v>
      </c>
      <c r="AC84" t="s">
        <v>300</v>
      </c>
      <c r="AD84" t="s">
        <v>301</v>
      </c>
      <c r="AF84" s="140">
        <v>43781.642824074072</v>
      </c>
      <c r="AG84" s="140">
        <v>43781.642627314817</v>
      </c>
      <c r="AH84" s="140">
        <v>43781.653796296298</v>
      </c>
      <c r="AI84" s="140">
        <v>43784.642361111109</v>
      </c>
      <c r="AJ84">
        <v>0</v>
      </c>
      <c r="AK84" s="122"/>
      <c r="AM84" s="122"/>
      <c r="AO84" s="122"/>
      <c r="AQ84" s="122"/>
      <c r="AS84" s="122"/>
      <c r="AU84" s="122">
        <v>43781.691932870373</v>
      </c>
      <c r="AV84" s="122"/>
      <c r="AW84" t="b">
        <v>0</v>
      </c>
      <c r="AX84" t="b">
        <v>1</v>
      </c>
      <c r="AZ84" t="b">
        <v>1</v>
      </c>
      <c r="BB84" s="122"/>
      <c r="BD84" t="b">
        <v>1</v>
      </c>
      <c r="BF84" t="b">
        <v>1</v>
      </c>
      <c r="BG84" s="122"/>
      <c r="BH84" t="b">
        <v>1</v>
      </c>
      <c r="BI84" t="b">
        <v>1</v>
      </c>
      <c r="BL84">
        <v>419</v>
      </c>
      <c r="BM84">
        <v>1250</v>
      </c>
      <c r="BN84">
        <v>3689</v>
      </c>
      <c r="BO84">
        <v>1</v>
      </c>
      <c r="BP84">
        <v>4</v>
      </c>
      <c r="BQ84">
        <v>2</v>
      </c>
      <c r="BR84">
        <v>4</v>
      </c>
      <c r="BS84" t="b">
        <v>1</v>
      </c>
      <c r="CA84" s="122"/>
      <c r="CJ84" t="s">
        <v>302</v>
      </c>
      <c r="CK84" t="s">
        <v>303</v>
      </c>
      <c r="CL84" t="s">
        <v>531</v>
      </c>
      <c r="CM84" t="s">
        <v>305</v>
      </c>
      <c r="CN84" t="s">
        <v>306</v>
      </c>
      <c r="CO84" t="s">
        <v>307</v>
      </c>
      <c r="CP84" t="s">
        <v>1187</v>
      </c>
      <c r="CQ84" t="s">
        <v>309</v>
      </c>
      <c r="CR84" t="s">
        <v>1188</v>
      </c>
      <c r="CS84" t="s">
        <v>311</v>
      </c>
      <c r="CT84" t="s">
        <v>1189</v>
      </c>
      <c r="CU84" t="s">
        <v>1190</v>
      </c>
      <c r="CV84" s="122">
        <v>43784.642361111109</v>
      </c>
      <c r="CW84" s="122"/>
      <c r="CX84" s="122"/>
      <c r="CY84" s="122"/>
      <c r="CZ84" s="122"/>
      <c r="DA84" s="122"/>
      <c r="DB84" t="s">
        <v>314</v>
      </c>
      <c r="DC84" t="s">
        <v>315</v>
      </c>
      <c r="DD84" t="s">
        <v>316</v>
      </c>
      <c r="DE84" t="b">
        <v>0</v>
      </c>
      <c r="DG84" t="s">
        <v>498</v>
      </c>
      <c r="DI84" s="122"/>
      <c r="DJ84">
        <v>-31.956283200000001</v>
      </c>
      <c r="DK84">
        <v>141.46678249999999</v>
      </c>
      <c r="DL84" t="s">
        <v>336</v>
      </c>
      <c r="DM84" t="s">
        <v>318</v>
      </c>
      <c r="DN84">
        <v>0</v>
      </c>
      <c r="DO84">
        <v>0</v>
      </c>
    </row>
    <row r="85" spans="1:119" x14ac:dyDescent="0.3">
      <c r="A85" t="s">
        <v>1191</v>
      </c>
      <c r="B85" t="s">
        <v>288</v>
      </c>
      <c r="C85" t="s">
        <v>1192</v>
      </c>
      <c r="D85" t="s">
        <v>290</v>
      </c>
      <c r="E85" t="s">
        <v>1193</v>
      </c>
      <c r="F85" t="s">
        <v>1192</v>
      </c>
      <c r="G85" t="s">
        <v>340</v>
      </c>
      <c r="I85" t="b">
        <v>0</v>
      </c>
      <c r="J85" t="s">
        <v>1194</v>
      </c>
      <c r="K85" t="s">
        <v>1195</v>
      </c>
      <c r="L85" t="s">
        <v>1196</v>
      </c>
      <c r="N85" t="s">
        <v>1197</v>
      </c>
      <c r="O85" t="s">
        <v>297</v>
      </c>
      <c r="S85">
        <v>8001</v>
      </c>
      <c r="T85">
        <v>320</v>
      </c>
      <c r="U85">
        <v>8001</v>
      </c>
      <c r="V85">
        <v>8001</v>
      </c>
      <c r="W85" t="s">
        <v>847</v>
      </c>
      <c r="Y85" t="s">
        <v>1198</v>
      </c>
      <c r="AA85" t="b">
        <v>0</v>
      </c>
      <c r="AC85" t="s">
        <v>300</v>
      </c>
      <c r="AD85" t="s">
        <v>330</v>
      </c>
      <c r="AF85" s="140">
        <v>43781.650682870371</v>
      </c>
      <c r="AG85" s="140">
        <v>43781.65</v>
      </c>
      <c r="AH85" s="140">
        <v>43781.657384259262</v>
      </c>
      <c r="AI85" s="140">
        <v>43782.399305555555</v>
      </c>
      <c r="AJ85">
        <v>-60</v>
      </c>
      <c r="AK85" s="122"/>
      <c r="AM85" s="122"/>
      <c r="AO85" s="122"/>
      <c r="AQ85" s="122"/>
      <c r="AS85" s="122"/>
      <c r="AU85" s="122">
        <v>43781.657835648148</v>
      </c>
      <c r="AV85" s="122"/>
      <c r="AW85" t="b">
        <v>0</v>
      </c>
      <c r="AX85" t="b">
        <v>1</v>
      </c>
      <c r="AZ85" t="b">
        <v>1</v>
      </c>
      <c r="BB85" s="122"/>
      <c r="BD85" t="b">
        <v>1</v>
      </c>
      <c r="BF85" t="b">
        <v>1</v>
      </c>
      <c r="BG85" s="122"/>
      <c r="BH85" t="b">
        <v>1</v>
      </c>
      <c r="BI85" t="b">
        <v>1</v>
      </c>
      <c r="BL85">
        <v>419</v>
      </c>
      <c r="BM85">
        <v>1250</v>
      </c>
      <c r="BN85">
        <v>4150</v>
      </c>
      <c r="BO85">
        <v>1</v>
      </c>
      <c r="BP85">
        <v>4</v>
      </c>
      <c r="BQ85">
        <v>2</v>
      </c>
      <c r="BR85">
        <v>1</v>
      </c>
      <c r="BS85" t="b">
        <v>1</v>
      </c>
      <c r="CA85" s="122"/>
      <c r="CJ85" t="s">
        <v>302</v>
      </c>
      <c r="CK85" t="s">
        <v>303</v>
      </c>
      <c r="CL85" t="s">
        <v>443</v>
      </c>
      <c r="CM85" t="s">
        <v>305</v>
      </c>
      <c r="CN85" t="s">
        <v>306</v>
      </c>
      <c r="CO85" t="s">
        <v>307</v>
      </c>
      <c r="CP85" t="s">
        <v>1199</v>
      </c>
      <c r="CQ85" t="s">
        <v>309</v>
      </c>
      <c r="CR85" t="s">
        <v>1200</v>
      </c>
      <c r="CS85" t="s">
        <v>311</v>
      </c>
      <c r="CT85" t="s">
        <v>1201</v>
      </c>
      <c r="CU85" t="s">
        <v>1202</v>
      </c>
      <c r="CV85" s="122">
        <v>43782.357638888891</v>
      </c>
      <c r="CW85" s="122"/>
      <c r="CX85" s="122"/>
      <c r="CY85" s="122"/>
      <c r="CZ85" s="122"/>
      <c r="DA85" s="122"/>
      <c r="DB85" t="s">
        <v>314</v>
      </c>
      <c r="DC85" t="s">
        <v>315</v>
      </c>
      <c r="DD85" t="s">
        <v>316</v>
      </c>
      <c r="DE85" t="b">
        <v>0</v>
      </c>
      <c r="DG85" t="s">
        <v>351</v>
      </c>
      <c r="DI85" s="122"/>
      <c r="DJ85">
        <v>-27.387144800000002</v>
      </c>
      <c r="DK85">
        <v>153.074208</v>
      </c>
      <c r="DL85" t="s">
        <v>367</v>
      </c>
      <c r="DM85" t="s">
        <v>318</v>
      </c>
      <c r="DN85">
        <v>0</v>
      </c>
      <c r="DO85">
        <v>0</v>
      </c>
    </row>
    <row r="86" spans="1:119" x14ac:dyDescent="0.3">
      <c r="A86" t="s">
        <v>1203</v>
      </c>
      <c r="B86" t="s">
        <v>288</v>
      </c>
      <c r="C86" t="s">
        <v>1204</v>
      </c>
      <c r="D86" t="s">
        <v>290</v>
      </c>
      <c r="E86" t="s">
        <v>1205</v>
      </c>
      <c r="F86" t="s">
        <v>1204</v>
      </c>
      <c r="G86" t="s">
        <v>435</v>
      </c>
      <c r="I86" t="b">
        <v>0</v>
      </c>
      <c r="J86" t="s">
        <v>1206</v>
      </c>
      <c r="K86" t="s">
        <v>326</v>
      </c>
      <c r="L86" t="s">
        <v>1207</v>
      </c>
      <c r="N86" t="s">
        <v>1208</v>
      </c>
      <c r="O86" t="s">
        <v>297</v>
      </c>
      <c r="S86">
        <v>8002</v>
      </c>
      <c r="T86">
        <v>320</v>
      </c>
      <c r="U86">
        <v>8002</v>
      </c>
      <c r="V86">
        <v>8002</v>
      </c>
      <c r="W86" t="s">
        <v>847</v>
      </c>
      <c r="Y86" t="s">
        <v>1209</v>
      </c>
      <c r="AA86" t="b">
        <v>0</v>
      </c>
      <c r="AC86" t="s">
        <v>300</v>
      </c>
      <c r="AD86" t="s">
        <v>330</v>
      </c>
      <c r="AF86" s="140">
        <v>43781.65488425926</v>
      </c>
      <c r="AG86" s="140">
        <v>43781.650937500002</v>
      </c>
      <c r="AH86" s="140">
        <v>43781.67528935185</v>
      </c>
      <c r="AI86" s="140">
        <v>43784.652777777781</v>
      </c>
      <c r="AJ86">
        <v>-60</v>
      </c>
      <c r="AK86" s="122"/>
      <c r="AM86" s="122"/>
      <c r="AO86" s="122"/>
      <c r="AQ86" s="122"/>
      <c r="AS86" s="122"/>
      <c r="AU86" s="122">
        <v>43781.676261574074</v>
      </c>
      <c r="AV86" s="122"/>
      <c r="AW86" t="b">
        <v>0</v>
      </c>
      <c r="AX86" t="b">
        <v>1</v>
      </c>
      <c r="AZ86" t="b">
        <v>1</v>
      </c>
      <c r="BB86" s="122"/>
      <c r="BD86" t="b">
        <v>1</v>
      </c>
      <c r="BF86" t="b">
        <v>1</v>
      </c>
      <c r="BG86" s="122"/>
      <c r="BH86" t="b">
        <v>1</v>
      </c>
      <c r="BI86" t="b">
        <v>1</v>
      </c>
      <c r="BL86">
        <v>419</v>
      </c>
      <c r="BM86">
        <v>1771</v>
      </c>
      <c r="BN86">
        <v>4856</v>
      </c>
      <c r="BO86">
        <v>1</v>
      </c>
      <c r="BP86">
        <v>4</v>
      </c>
      <c r="BQ86">
        <v>2</v>
      </c>
      <c r="BR86">
        <v>4</v>
      </c>
      <c r="BS86" t="b">
        <v>1</v>
      </c>
      <c r="CA86" s="122"/>
      <c r="CJ86" t="s">
        <v>302</v>
      </c>
      <c r="CK86" t="s">
        <v>666</v>
      </c>
      <c r="CL86" t="s">
        <v>778</v>
      </c>
      <c r="CM86" t="s">
        <v>305</v>
      </c>
      <c r="CN86" t="s">
        <v>306</v>
      </c>
      <c r="CO86" t="s">
        <v>307</v>
      </c>
      <c r="CP86" t="s">
        <v>1210</v>
      </c>
      <c r="CQ86" t="s">
        <v>309</v>
      </c>
      <c r="CR86" t="s">
        <v>1211</v>
      </c>
      <c r="CS86" t="s">
        <v>311</v>
      </c>
      <c r="CT86" t="s">
        <v>1212</v>
      </c>
      <c r="CU86" t="s">
        <v>1213</v>
      </c>
      <c r="CV86" s="122">
        <v>43784.611111111109</v>
      </c>
      <c r="CW86" s="122"/>
      <c r="CX86" s="122"/>
      <c r="CY86" s="122"/>
      <c r="CZ86" s="122"/>
      <c r="DA86" s="122"/>
      <c r="DB86" t="s">
        <v>314</v>
      </c>
      <c r="DC86" t="s">
        <v>315</v>
      </c>
      <c r="DD86" t="s">
        <v>316</v>
      </c>
      <c r="DE86" t="b">
        <v>0</v>
      </c>
      <c r="DG86" t="s">
        <v>498</v>
      </c>
      <c r="DI86" s="122"/>
      <c r="DJ86">
        <v>-26.809212800000001</v>
      </c>
      <c r="DK86">
        <v>153.08216110000001</v>
      </c>
      <c r="DL86" t="s">
        <v>367</v>
      </c>
      <c r="DM86" t="s">
        <v>318</v>
      </c>
      <c r="DN86">
        <v>0</v>
      </c>
      <c r="DO86">
        <v>0</v>
      </c>
    </row>
    <row r="87" spans="1:119" x14ac:dyDescent="0.3">
      <c r="A87" t="s">
        <v>1214</v>
      </c>
      <c r="B87" t="s">
        <v>388</v>
      </c>
      <c r="C87" t="s">
        <v>1215</v>
      </c>
      <c r="D87" t="s">
        <v>290</v>
      </c>
      <c r="E87" t="s">
        <v>1216</v>
      </c>
      <c r="F87" t="s">
        <v>1215</v>
      </c>
      <c r="G87" t="s">
        <v>452</v>
      </c>
      <c r="I87" t="b">
        <v>0</v>
      </c>
      <c r="J87" t="s">
        <v>1217</v>
      </c>
      <c r="K87" t="s">
        <v>1218</v>
      </c>
      <c r="L87" t="s">
        <v>1219</v>
      </c>
      <c r="N87" t="s">
        <v>1220</v>
      </c>
      <c r="O87" t="s">
        <v>297</v>
      </c>
      <c r="S87">
        <v>8011</v>
      </c>
      <c r="T87">
        <v>3303</v>
      </c>
      <c r="U87">
        <v>8011</v>
      </c>
      <c r="V87">
        <v>-3303</v>
      </c>
      <c r="W87" t="s">
        <v>847</v>
      </c>
      <c r="Y87" t="s">
        <v>1221</v>
      </c>
      <c r="AA87" t="b">
        <v>0</v>
      </c>
      <c r="AC87" t="s">
        <v>300</v>
      </c>
      <c r="AD87" t="s">
        <v>441</v>
      </c>
      <c r="AF87" s="140">
        <v>43781.660138888888</v>
      </c>
      <c r="AG87" s="140">
        <v>43781.659849537034</v>
      </c>
      <c r="AH87" s="140">
        <v>43781.66265046296</v>
      </c>
      <c r="AI87" s="140">
        <v>43782.409722222219</v>
      </c>
      <c r="AJ87">
        <v>0</v>
      </c>
      <c r="AK87" s="122">
        <v>43782.621527777781</v>
      </c>
      <c r="AL87">
        <v>0</v>
      </c>
      <c r="AM87" s="122"/>
      <c r="AO87" s="122">
        <v>43782.621527777781</v>
      </c>
      <c r="AP87">
        <v>0</v>
      </c>
      <c r="AQ87" s="122">
        <v>43782.477083333331</v>
      </c>
      <c r="AR87">
        <v>0</v>
      </c>
      <c r="AS87" s="122">
        <v>43782.488194444442</v>
      </c>
      <c r="AT87">
        <v>0</v>
      </c>
      <c r="AU87" s="122">
        <v>43782.488483796296</v>
      </c>
      <c r="AV87" s="122"/>
      <c r="AW87" t="b">
        <v>0</v>
      </c>
      <c r="AX87" t="b">
        <v>0</v>
      </c>
      <c r="AY87">
        <v>3</v>
      </c>
      <c r="AZ87" t="b">
        <v>1</v>
      </c>
      <c r="BB87" s="122"/>
      <c r="BD87" t="b">
        <v>1</v>
      </c>
      <c r="BF87" t="b">
        <v>1</v>
      </c>
      <c r="BG87" s="122"/>
      <c r="BH87" t="b">
        <v>1</v>
      </c>
      <c r="BI87" t="b">
        <v>1</v>
      </c>
      <c r="BJ87">
        <v>1</v>
      </c>
      <c r="BL87">
        <v>419</v>
      </c>
      <c r="BM87">
        <v>1555</v>
      </c>
      <c r="BN87">
        <v>1516</v>
      </c>
      <c r="BO87">
        <v>1</v>
      </c>
      <c r="BP87">
        <v>4</v>
      </c>
      <c r="BQ87">
        <v>24</v>
      </c>
      <c r="BR87">
        <v>1</v>
      </c>
      <c r="BS87" t="b">
        <v>1</v>
      </c>
      <c r="CA87" s="122"/>
      <c r="CI87" t="s">
        <v>777</v>
      </c>
      <c r="CJ87" t="s">
        <v>302</v>
      </c>
      <c r="CK87" t="s">
        <v>470</v>
      </c>
      <c r="CL87" t="s">
        <v>1222</v>
      </c>
      <c r="CM87" t="s">
        <v>305</v>
      </c>
      <c r="CN87" t="s">
        <v>306</v>
      </c>
      <c r="CO87" t="s">
        <v>424</v>
      </c>
      <c r="CP87" t="s">
        <v>1223</v>
      </c>
      <c r="CQ87" t="s">
        <v>309</v>
      </c>
      <c r="CR87" t="s">
        <v>1224</v>
      </c>
      <c r="CS87" t="s">
        <v>311</v>
      </c>
      <c r="CT87" t="s">
        <v>1005</v>
      </c>
      <c r="CU87" t="s">
        <v>1225</v>
      </c>
      <c r="CV87" s="122">
        <v>43782.409722222219</v>
      </c>
      <c r="CW87" s="122">
        <v>43782.621527777781</v>
      </c>
      <c r="CX87" s="122"/>
      <c r="CY87" s="122">
        <v>43782.621527777781</v>
      </c>
      <c r="CZ87" s="122">
        <v>43782.477083333331</v>
      </c>
      <c r="DA87" s="122">
        <v>43782.488194444442</v>
      </c>
      <c r="DB87" t="s">
        <v>314</v>
      </c>
      <c r="DC87" t="s">
        <v>671</v>
      </c>
      <c r="DD87" t="s">
        <v>783</v>
      </c>
      <c r="DE87" t="b">
        <v>1</v>
      </c>
      <c r="DF87" t="s">
        <v>784</v>
      </c>
      <c r="DG87" t="s">
        <v>351</v>
      </c>
      <c r="DI87" s="122"/>
      <c r="DJ87">
        <v>-37.806203699999998</v>
      </c>
      <c r="DK87">
        <v>144.96571470000001</v>
      </c>
      <c r="DM87" t="s">
        <v>318</v>
      </c>
      <c r="DN87">
        <v>1</v>
      </c>
      <c r="DO87">
        <v>0</v>
      </c>
    </row>
    <row r="88" spans="1:119" x14ac:dyDescent="0.3">
      <c r="A88" t="s">
        <v>1226</v>
      </c>
      <c r="B88" t="s">
        <v>288</v>
      </c>
      <c r="C88" t="s">
        <v>1227</v>
      </c>
      <c r="D88" t="s">
        <v>290</v>
      </c>
      <c r="E88" t="s">
        <v>1228</v>
      </c>
      <c r="F88" t="s">
        <v>1227</v>
      </c>
      <c r="G88" t="s">
        <v>1229</v>
      </c>
      <c r="I88" t="b">
        <v>0</v>
      </c>
      <c r="J88" t="s">
        <v>1230</v>
      </c>
      <c r="K88" t="s">
        <v>1231</v>
      </c>
      <c r="L88" t="s">
        <v>1232</v>
      </c>
      <c r="N88" t="s">
        <v>1233</v>
      </c>
      <c r="O88" t="s">
        <v>297</v>
      </c>
      <c r="S88">
        <v>8003</v>
      </c>
      <c r="T88">
        <v>320</v>
      </c>
      <c r="U88">
        <v>8003</v>
      </c>
      <c r="V88">
        <v>8003</v>
      </c>
      <c r="W88" t="s">
        <v>847</v>
      </c>
      <c r="Y88" t="s">
        <v>1234</v>
      </c>
      <c r="AA88" t="b">
        <v>0</v>
      </c>
      <c r="AC88" t="s">
        <v>300</v>
      </c>
      <c r="AD88" t="s">
        <v>636</v>
      </c>
      <c r="AF88" s="140">
        <v>43781.664039351854</v>
      </c>
      <c r="AG88" s="140">
        <v>43781.660300925927</v>
      </c>
      <c r="AH88" s="140">
        <v>43781.668865740743</v>
      </c>
      <c r="AI88" s="140">
        <v>43781.826388888891</v>
      </c>
      <c r="AJ88">
        <v>-180</v>
      </c>
      <c r="AK88" s="122"/>
      <c r="AM88" s="122"/>
      <c r="AO88" s="122"/>
      <c r="AQ88" s="122"/>
      <c r="AS88" s="122"/>
      <c r="AU88" s="122">
        <v>43781.691608796296</v>
      </c>
      <c r="AV88" s="122"/>
      <c r="AW88" t="b">
        <v>0</v>
      </c>
      <c r="AX88" t="b">
        <v>1</v>
      </c>
      <c r="AZ88" t="b">
        <v>1</v>
      </c>
      <c r="BB88" s="122"/>
      <c r="BD88" t="b">
        <v>1</v>
      </c>
      <c r="BF88" t="b">
        <v>1</v>
      </c>
      <c r="BG88" s="122"/>
      <c r="BH88" t="b">
        <v>1</v>
      </c>
      <c r="BI88" t="b">
        <v>1</v>
      </c>
      <c r="BL88">
        <v>419</v>
      </c>
      <c r="BM88">
        <v>1250</v>
      </c>
      <c r="BN88">
        <v>5452</v>
      </c>
      <c r="BO88">
        <v>1</v>
      </c>
      <c r="BP88">
        <v>4</v>
      </c>
      <c r="BQ88">
        <v>2</v>
      </c>
      <c r="BR88">
        <v>1</v>
      </c>
      <c r="BS88" t="b">
        <v>1</v>
      </c>
      <c r="CA88" s="122"/>
      <c r="CJ88" t="s">
        <v>302</v>
      </c>
      <c r="CK88" t="s">
        <v>303</v>
      </c>
      <c r="CL88" t="s">
        <v>397</v>
      </c>
      <c r="CM88" t="s">
        <v>305</v>
      </c>
      <c r="CN88" t="s">
        <v>306</v>
      </c>
      <c r="CO88" t="s">
        <v>307</v>
      </c>
      <c r="CP88" t="s">
        <v>1235</v>
      </c>
      <c r="CQ88" t="s">
        <v>309</v>
      </c>
      <c r="CR88" t="s">
        <v>1236</v>
      </c>
      <c r="CS88" t="s">
        <v>311</v>
      </c>
      <c r="CT88" t="s">
        <v>1005</v>
      </c>
      <c r="CU88" t="s">
        <v>1237</v>
      </c>
      <c r="CV88" s="122">
        <v>43781.701388888891</v>
      </c>
      <c r="CW88" s="122"/>
      <c r="CX88" s="122"/>
      <c r="CY88" s="122"/>
      <c r="CZ88" s="122"/>
      <c r="DA88" s="122"/>
      <c r="DB88" t="s">
        <v>314</v>
      </c>
      <c r="DC88" t="s">
        <v>315</v>
      </c>
      <c r="DD88" t="s">
        <v>316</v>
      </c>
      <c r="DE88" t="b">
        <v>0</v>
      </c>
      <c r="DG88" t="s">
        <v>351</v>
      </c>
      <c r="DI88" s="122"/>
      <c r="DJ88">
        <v>-31.936883600000002</v>
      </c>
      <c r="DK88">
        <v>115.8476939</v>
      </c>
      <c r="DL88" t="s">
        <v>367</v>
      </c>
      <c r="DM88" t="s">
        <v>318</v>
      </c>
      <c r="DN88">
        <v>0</v>
      </c>
      <c r="DO88">
        <v>0</v>
      </c>
    </row>
    <row r="89" spans="1:119" x14ac:dyDescent="0.3">
      <c r="A89" t="s">
        <v>1238</v>
      </c>
      <c r="B89" t="s">
        <v>288</v>
      </c>
      <c r="C89" t="s">
        <v>1239</v>
      </c>
      <c r="D89" t="s">
        <v>290</v>
      </c>
      <c r="E89" t="s">
        <v>1240</v>
      </c>
      <c r="F89" t="s">
        <v>1239</v>
      </c>
      <c r="G89" t="s">
        <v>1241</v>
      </c>
      <c r="I89" t="b">
        <v>0</v>
      </c>
      <c r="J89" t="s">
        <v>1242</v>
      </c>
      <c r="K89" t="s">
        <v>1243</v>
      </c>
      <c r="L89" t="s">
        <v>1244</v>
      </c>
      <c r="N89" t="s">
        <v>1245</v>
      </c>
      <c r="O89" t="s">
        <v>378</v>
      </c>
      <c r="S89">
        <v>8006</v>
      </c>
      <c r="T89">
        <v>320</v>
      </c>
      <c r="U89">
        <v>8006</v>
      </c>
      <c r="V89">
        <v>8006</v>
      </c>
      <c r="W89" t="s">
        <v>847</v>
      </c>
      <c r="Y89" t="s">
        <v>1246</v>
      </c>
      <c r="AA89" t="b">
        <v>0</v>
      </c>
      <c r="AC89" t="s">
        <v>300</v>
      </c>
      <c r="AD89" t="s">
        <v>636</v>
      </c>
      <c r="AF89" s="140">
        <v>43781.661134259259</v>
      </c>
      <c r="AG89" s="140">
        <v>43781.660370370373</v>
      </c>
      <c r="AH89" s="140">
        <v>43781.672199074077</v>
      </c>
      <c r="AI89" s="140">
        <v>43781.826388888891</v>
      </c>
      <c r="AJ89">
        <v>-180</v>
      </c>
      <c r="AK89" s="122"/>
      <c r="AM89" s="122"/>
      <c r="AO89" s="122"/>
      <c r="AQ89" s="122"/>
      <c r="AS89" s="122"/>
      <c r="AU89" s="122">
        <v>43781.695902777778</v>
      </c>
      <c r="AV89" s="122"/>
      <c r="AW89" t="b">
        <v>0</v>
      </c>
      <c r="AX89" t="b">
        <v>1</v>
      </c>
      <c r="AZ89" t="b">
        <v>1</v>
      </c>
      <c r="BB89" s="122"/>
      <c r="BD89" t="b">
        <v>1</v>
      </c>
      <c r="BF89" t="b">
        <v>1</v>
      </c>
      <c r="BG89" s="122"/>
      <c r="BH89" t="b">
        <v>1</v>
      </c>
      <c r="BI89" t="b">
        <v>1</v>
      </c>
      <c r="BL89">
        <v>420</v>
      </c>
      <c r="BM89">
        <v>1250</v>
      </c>
      <c r="BN89">
        <v>4406</v>
      </c>
      <c r="BO89">
        <v>1</v>
      </c>
      <c r="BP89">
        <v>4</v>
      </c>
      <c r="BQ89">
        <v>2</v>
      </c>
      <c r="BR89">
        <v>1</v>
      </c>
      <c r="BS89" t="b">
        <v>1</v>
      </c>
      <c r="CA89" s="122"/>
      <c r="CJ89" t="s">
        <v>380</v>
      </c>
      <c r="CK89" t="s">
        <v>303</v>
      </c>
      <c r="CL89" t="s">
        <v>608</v>
      </c>
      <c r="CM89" t="s">
        <v>305</v>
      </c>
      <c r="CN89" t="s">
        <v>306</v>
      </c>
      <c r="CO89" t="s">
        <v>307</v>
      </c>
      <c r="CP89" t="s">
        <v>1247</v>
      </c>
      <c r="CQ89" t="s">
        <v>309</v>
      </c>
      <c r="CR89" t="s">
        <v>1248</v>
      </c>
      <c r="CS89" t="s">
        <v>311</v>
      </c>
      <c r="CT89" t="s">
        <v>1005</v>
      </c>
      <c r="CU89" t="s">
        <v>1237</v>
      </c>
      <c r="CV89" s="122">
        <v>43781.701388888891</v>
      </c>
      <c r="CW89" s="122"/>
      <c r="CX89" s="122"/>
      <c r="CY89" s="122"/>
      <c r="CZ89" s="122"/>
      <c r="DA89" s="122"/>
      <c r="DB89" t="s">
        <v>314</v>
      </c>
      <c r="DC89" t="s">
        <v>315</v>
      </c>
      <c r="DD89" t="s">
        <v>316</v>
      </c>
      <c r="DE89" t="b">
        <v>0</v>
      </c>
      <c r="DG89" t="s">
        <v>351</v>
      </c>
      <c r="DI89" s="122"/>
      <c r="DJ89">
        <v>-32.106459800000003</v>
      </c>
      <c r="DK89">
        <v>115.82769570000001</v>
      </c>
      <c r="DL89" t="s">
        <v>385</v>
      </c>
      <c r="DM89" t="s">
        <v>386</v>
      </c>
      <c r="DN89">
        <v>0</v>
      </c>
      <c r="DO89">
        <v>0</v>
      </c>
    </row>
    <row r="90" spans="1:119" x14ac:dyDescent="0.3">
      <c r="A90" t="s">
        <v>1249</v>
      </c>
      <c r="B90" t="s">
        <v>288</v>
      </c>
      <c r="C90" t="s">
        <v>1180</v>
      </c>
      <c r="D90" t="s">
        <v>290</v>
      </c>
      <c r="E90" t="s">
        <v>1181</v>
      </c>
      <c r="F90" t="s">
        <v>1180</v>
      </c>
      <c r="G90" t="s">
        <v>340</v>
      </c>
      <c r="I90" t="b">
        <v>0</v>
      </c>
      <c r="J90" t="s">
        <v>1182</v>
      </c>
      <c r="K90" t="s">
        <v>1183</v>
      </c>
      <c r="L90" t="s">
        <v>1184</v>
      </c>
      <c r="N90" t="s">
        <v>1185</v>
      </c>
      <c r="O90" t="s">
        <v>297</v>
      </c>
      <c r="S90">
        <v>8005</v>
      </c>
      <c r="T90">
        <v>320</v>
      </c>
      <c r="U90">
        <v>8005</v>
      </c>
      <c r="V90">
        <v>8005</v>
      </c>
      <c r="W90" t="s">
        <v>847</v>
      </c>
      <c r="Y90" t="s">
        <v>1186</v>
      </c>
      <c r="AA90" t="b">
        <v>0</v>
      </c>
      <c r="AC90" t="s">
        <v>300</v>
      </c>
      <c r="AD90" t="s">
        <v>301</v>
      </c>
      <c r="AF90" s="140">
        <v>43781.663171296299</v>
      </c>
      <c r="AG90" s="140">
        <v>43781.661666666667</v>
      </c>
      <c r="AH90" s="140">
        <v>43781.672627314816</v>
      </c>
      <c r="AI90" s="140">
        <v>43784.663194444445</v>
      </c>
      <c r="AJ90">
        <v>0</v>
      </c>
      <c r="AK90" s="122"/>
      <c r="AM90" s="122"/>
      <c r="AO90" s="122"/>
      <c r="AQ90" s="122"/>
      <c r="AS90" s="122"/>
      <c r="AU90" s="122">
        <v>43781.696261574078</v>
      </c>
      <c r="AV90" s="122"/>
      <c r="AW90" t="b">
        <v>0</v>
      </c>
      <c r="AX90" t="b">
        <v>1</v>
      </c>
      <c r="AZ90" t="b">
        <v>1</v>
      </c>
      <c r="BB90" s="122"/>
      <c r="BD90" t="b">
        <v>1</v>
      </c>
      <c r="BF90" t="b">
        <v>1</v>
      </c>
      <c r="BG90" s="122"/>
      <c r="BH90" t="b">
        <v>1</v>
      </c>
      <c r="BI90" t="b">
        <v>1</v>
      </c>
      <c r="BL90">
        <v>419</v>
      </c>
      <c r="BM90">
        <v>1250</v>
      </c>
      <c r="BN90">
        <v>3689</v>
      </c>
      <c r="BO90">
        <v>1</v>
      </c>
      <c r="BP90">
        <v>4</v>
      </c>
      <c r="BQ90">
        <v>2</v>
      </c>
      <c r="BR90">
        <v>4</v>
      </c>
      <c r="BS90" t="b">
        <v>1</v>
      </c>
      <c r="CA90" s="122"/>
      <c r="CJ90" t="s">
        <v>302</v>
      </c>
      <c r="CK90" t="s">
        <v>303</v>
      </c>
      <c r="CL90" t="s">
        <v>531</v>
      </c>
      <c r="CM90" t="s">
        <v>305</v>
      </c>
      <c r="CN90" t="s">
        <v>306</v>
      </c>
      <c r="CO90" t="s">
        <v>307</v>
      </c>
      <c r="CP90" t="s">
        <v>1187</v>
      </c>
      <c r="CQ90" t="s">
        <v>309</v>
      </c>
      <c r="CR90" t="s">
        <v>1188</v>
      </c>
      <c r="CS90" t="s">
        <v>311</v>
      </c>
      <c r="CT90" t="s">
        <v>1250</v>
      </c>
      <c r="CU90" t="s">
        <v>1251</v>
      </c>
      <c r="CV90" s="122">
        <v>43784.663194444445</v>
      </c>
      <c r="CW90" s="122"/>
      <c r="CX90" s="122"/>
      <c r="CY90" s="122"/>
      <c r="CZ90" s="122"/>
      <c r="DA90" s="122"/>
      <c r="DB90" t="s">
        <v>314</v>
      </c>
      <c r="DC90" t="s">
        <v>315</v>
      </c>
      <c r="DD90" t="s">
        <v>316</v>
      </c>
      <c r="DE90" t="b">
        <v>0</v>
      </c>
      <c r="DG90" t="s">
        <v>498</v>
      </c>
      <c r="DI90" s="122"/>
      <c r="DJ90">
        <v>-31.956283200000001</v>
      </c>
      <c r="DK90">
        <v>141.46678249999999</v>
      </c>
      <c r="DL90" t="s">
        <v>336</v>
      </c>
      <c r="DM90" t="s">
        <v>318</v>
      </c>
      <c r="DN90">
        <v>0</v>
      </c>
      <c r="DO90">
        <v>0</v>
      </c>
    </row>
    <row r="91" spans="1:119" x14ac:dyDescent="0.3">
      <c r="A91" t="s">
        <v>1252</v>
      </c>
      <c r="B91" t="s">
        <v>288</v>
      </c>
      <c r="C91" t="s">
        <v>353</v>
      </c>
      <c r="D91" t="s">
        <v>290</v>
      </c>
      <c r="E91" t="s">
        <v>354</v>
      </c>
      <c r="F91" t="s">
        <v>353</v>
      </c>
      <c r="H91" t="s">
        <v>535</v>
      </c>
      <c r="I91" t="b">
        <v>0</v>
      </c>
      <c r="J91" t="s">
        <v>355</v>
      </c>
      <c r="K91" t="s">
        <v>356</v>
      </c>
      <c r="L91" t="s">
        <v>357</v>
      </c>
      <c r="N91" t="s">
        <v>358</v>
      </c>
      <c r="O91" t="s">
        <v>359</v>
      </c>
      <c r="S91">
        <v>8007</v>
      </c>
      <c r="T91">
        <v>320</v>
      </c>
      <c r="U91">
        <v>8007</v>
      </c>
      <c r="V91">
        <v>8007</v>
      </c>
      <c r="X91" t="s">
        <v>535</v>
      </c>
      <c r="AA91" t="b">
        <v>0</v>
      </c>
      <c r="AC91" t="s">
        <v>300</v>
      </c>
      <c r="AD91" t="s">
        <v>301</v>
      </c>
      <c r="AF91" s="140">
        <v>43781.667500000003</v>
      </c>
      <c r="AG91" s="140">
        <v>43781.667500000003</v>
      </c>
      <c r="AH91" s="140">
        <v>43781.667500000003</v>
      </c>
      <c r="AK91" s="122"/>
      <c r="AM91" s="122"/>
      <c r="AO91" s="122"/>
      <c r="AQ91" s="122">
        <v>43781.667500000003</v>
      </c>
      <c r="AR91">
        <v>0</v>
      </c>
      <c r="AS91" s="122">
        <v>43781.667500000003</v>
      </c>
      <c r="AT91">
        <v>0</v>
      </c>
      <c r="AU91" s="122">
        <v>43781.667500000003</v>
      </c>
      <c r="AV91" s="122"/>
      <c r="AW91" t="b">
        <v>0</v>
      </c>
      <c r="AX91" t="b">
        <v>1</v>
      </c>
      <c r="AZ91" t="b">
        <v>1</v>
      </c>
      <c r="BB91" s="122"/>
      <c r="BD91" t="b">
        <v>1</v>
      </c>
      <c r="BF91" t="b">
        <v>0</v>
      </c>
      <c r="BG91" s="122"/>
      <c r="BH91" t="b">
        <v>0</v>
      </c>
      <c r="BI91" t="b">
        <v>1</v>
      </c>
      <c r="BL91">
        <v>196</v>
      </c>
      <c r="BM91">
        <v>1235</v>
      </c>
      <c r="BN91">
        <v>3576</v>
      </c>
      <c r="BO91">
        <v>1</v>
      </c>
      <c r="BP91">
        <v>4</v>
      </c>
      <c r="BQ91">
        <v>1</v>
      </c>
      <c r="BR91">
        <v>1</v>
      </c>
      <c r="BS91" t="b">
        <v>1</v>
      </c>
      <c r="CA91" s="122"/>
      <c r="CJ91" t="s">
        <v>536</v>
      </c>
      <c r="CK91" t="s">
        <v>537</v>
      </c>
      <c r="CL91" t="s">
        <v>537</v>
      </c>
      <c r="CM91" t="s">
        <v>305</v>
      </c>
      <c r="CN91" t="s">
        <v>306</v>
      </c>
      <c r="CO91" t="s">
        <v>300</v>
      </c>
      <c r="CP91" t="s">
        <v>364</v>
      </c>
      <c r="CR91" t="s">
        <v>365</v>
      </c>
      <c r="CS91" t="s">
        <v>311</v>
      </c>
      <c r="CT91" t="s">
        <v>1253</v>
      </c>
      <c r="CV91" s="122"/>
      <c r="CW91" s="122"/>
      <c r="CX91" s="122"/>
      <c r="CY91" s="122"/>
      <c r="CZ91" s="122">
        <v>43781.667500000003</v>
      </c>
      <c r="DA91" s="122">
        <v>43781.667500000003</v>
      </c>
      <c r="DB91" t="s">
        <v>314</v>
      </c>
      <c r="DC91" t="s">
        <v>315</v>
      </c>
      <c r="DD91" t="s">
        <v>316</v>
      </c>
      <c r="DE91" t="b">
        <v>0</v>
      </c>
      <c r="DG91" t="s">
        <v>351</v>
      </c>
      <c r="DI91" s="122"/>
      <c r="DJ91">
        <v>-33.703378299999997</v>
      </c>
      <c r="DK91">
        <v>151.2086505</v>
      </c>
      <c r="DL91" t="s">
        <v>367</v>
      </c>
      <c r="DM91" t="s">
        <v>368</v>
      </c>
      <c r="DN91">
        <v>0</v>
      </c>
      <c r="DO91">
        <v>0</v>
      </c>
    </row>
    <row r="92" spans="1:119" x14ac:dyDescent="0.3">
      <c r="A92" t="s">
        <v>1254</v>
      </c>
      <c r="B92" t="s">
        <v>288</v>
      </c>
      <c r="C92" t="s">
        <v>353</v>
      </c>
      <c r="D92" t="s">
        <v>290</v>
      </c>
      <c r="E92" t="s">
        <v>354</v>
      </c>
      <c r="F92" t="s">
        <v>353</v>
      </c>
      <c r="H92" t="s">
        <v>535</v>
      </c>
      <c r="I92" t="b">
        <v>0</v>
      </c>
      <c r="J92" t="s">
        <v>355</v>
      </c>
      <c r="K92" t="s">
        <v>356</v>
      </c>
      <c r="L92" t="s">
        <v>357</v>
      </c>
      <c r="N92" t="s">
        <v>358</v>
      </c>
      <c r="O92" t="s">
        <v>359</v>
      </c>
      <c r="S92">
        <v>8001</v>
      </c>
      <c r="T92">
        <v>320</v>
      </c>
      <c r="U92">
        <v>8001</v>
      </c>
      <c r="V92">
        <v>8001</v>
      </c>
      <c r="X92" t="s">
        <v>535</v>
      </c>
      <c r="AA92" t="b">
        <v>0</v>
      </c>
      <c r="AC92" t="s">
        <v>300</v>
      </c>
      <c r="AD92" t="s">
        <v>301</v>
      </c>
      <c r="AF92" s="140">
        <v>43781.668032407404</v>
      </c>
      <c r="AG92" s="140">
        <v>43781.668032407404</v>
      </c>
      <c r="AH92" s="140">
        <v>43781.668032407404</v>
      </c>
      <c r="AK92" s="122"/>
      <c r="AM92" s="122"/>
      <c r="AO92" s="122"/>
      <c r="AQ92" s="122">
        <v>43781.668032407404</v>
      </c>
      <c r="AR92">
        <v>0</v>
      </c>
      <c r="AS92" s="122">
        <v>43781.668032407404</v>
      </c>
      <c r="AT92">
        <v>0</v>
      </c>
      <c r="AU92" s="122">
        <v>43781.668032407404</v>
      </c>
      <c r="AV92" s="122"/>
      <c r="AW92" t="b">
        <v>0</v>
      </c>
      <c r="AX92" t="b">
        <v>1</v>
      </c>
      <c r="AZ92" t="b">
        <v>1</v>
      </c>
      <c r="BB92" s="122"/>
      <c r="BD92" t="b">
        <v>1</v>
      </c>
      <c r="BF92" t="b">
        <v>0</v>
      </c>
      <c r="BG92" s="122"/>
      <c r="BH92" t="b">
        <v>0</v>
      </c>
      <c r="BI92" t="b">
        <v>1</v>
      </c>
      <c r="BL92">
        <v>196</v>
      </c>
      <c r="BM92">
        <v>1235</v>
      </c>
      <c r="BN92">
        <v>3576</v>
      </c>
      <c r="BO92">
        <v>1</v>
      </c>
      <c r="BP92">
        <v>4</v>
      </c>
      <c r="BQ92">
        <v>1</v>
      </c>
      <c r="BR92">
        <v>1</v>
      </c>
      <c r="BS92" t="b">
        <v>1</v>
      </c>
      <c r="CA92" s="122"/>
      <c r="CJ92" t="s">
        <v>536</v>
      </c>
      <c r="CK92" t="s">
        <v>537</v>
      </c>
      <c r="CL92" t="s">
        <v>537</v>
      </c>
      <c r="CM92" t="s">
        <v>305</v>
      </c>
      <c r="CN92" t="s">
        <v>306</v>
      </c>
      <c r="CO92" t="s">
        <v>300</v>
      </c>
      <c r="CP92" t="s">
        <v>364</v>
      </c>
      <c r="CR92" t="s">
        <v>365</v>
      </c>
      <c r="CS92" t="s">
        <v>311</v>
      </c>
      <c r="CT92" t="s">
        <v>1253</v>
      </c>
      <c r="CV92" s="122"/>
      <c r="CW92" s="122"/>
      <c r="CX92" s="122"/>
      <c r="CY92" s="122"/>
      <c r="CZ92" s="122">
        <v>43781.668032407404</v>
      </c>
      <c r="DA92" s="122">
        <v>43781.668032407404</v>
      </c>
      <c r="DB92" t="s">
        <v>314</v>
      </c>
      <c r="DC92" t="s">
        <v>315</v>
      </c>
      <c r="DD92" t="s">
        <v>316</v>
      </c>
      <c r="DE92" t="b">
        <v>0</v>
      </c>
      <c r="DG92" t="s">
        <v>351</v>
      </c>
      <c r="DI92" s="122"/>
      <c r="DJ92">
        <v>-33.703378299999997</v>
      </c>
      <c r="DK92">
        <v>151.2086505</v>
      </c>
      <c r="DL92" t="s">
        <v>367</v>
      </c>
      <c r="DM92" t="s">
        <v>368</v>
      </c>
      <c r="DN92">
        <v>0</v>
      </c>
      <c r="DO92">
        <v>0</v>
      </c>
    </row>
    <row r="93" spans="1:119" x14ac:dyDescent="0.3">
      <c r="A93" t="s">
        <v>1255</v>
      </c>
      <c r="B93" t="s">
        <v>288</v>
      </c>
      <c r="C93" t="s">
        <v>353</v>
      </c>
      <c r="D93" t="s">
        <v>290</v>
      </c>
      <c r="E93" t="s">
        <v>354</v>
      </c>
      <c r="F93" t="s">
        <v>353</v>
      </c>
      <c r="H93" t="s">
        <v>535</v>
      </c>
      <c r="I93" t="b">
        <v>0</v>
      </c>
      <c r="J93" t="s">
        <v>355</v>
      </c>
      <c r="K93" t="s">
        <v>356</v>
      </c>
      <c r="L93" t="s">
        <v>357</v>
      </c>
      <c r="N93" t="s">
        <v>358</v>
      </c>
      <c r="O93" t="s">
        <v>359</v>
      </c>
      <c r="S93">
        <v>8011</v>
      </c>
      <c r="T93">
        <v>320</v>
      </c>
      <c r="U93">
        <v>8011</v>
      </c>
      <c r="V93">
        <v>8011</v>
      </c>
      <c r="X93" t="s">
        <v>535</v>
      </c>
      <c r="AA93" t="b">
        <v>0</v>
      </c>
      <c r="AC93" t="s">
        <v>300</v>
      </c>
      <c r="AD93" t="s">
        <v>301</v>
      </c>
      <c r="AF93" s="140">
        <v>43781.670532407406</v>
      </c>
      <c r="AG93" s="140">
        <v>43781.670532407406</v>
      </c>
      <c r="AH93" s="140">
        <v>43781.670532407406</v>
      </c>
      <c r="AK93" s="122"/>
      <c r="AM93" s="122"/>
      <c r="AO93" s="122"/>
      <c r="AQ93" s="122">
        <v>43781.670532407406</v>
      </c>
      <c r="AR93">
        <v>0</v>
      </c>
      <c r="AS93" s="122">
        <v>43781.670532407406</v>
      </c>
      <c r="AT93">
        <v>0</v>
      </c>
      <c r="AU93" s="122">
        <v>43781.670532407406</v>
      </c>
      <c r="AV93" s="122"/>
      <c r="AW93" t="b">
        <v>0</v>
      </c>
      <c r="AX93" t="b">
        <v>1</v>
      </c>
      <c r="AZ93" t="b">
        <v>1</v>
      </c>
      <c r="BB93" s="122"/>
      <c r="BD93" t="b">
        <v>1</v>
      </c>
      <c r="BF93" t="b">
        <v>0</v>
      </c>
      <c r="BG93" s="122"/>
      <c r="BH93" t="b">
        <v>0</v>
      </c>
      <c r="BI93" t="b">
        <v>1</v>
      </c>
      <c r="BL93">
        <v>196</v>
      </c>
      <c r="BM93">
        <v>1235</v>
      </c>
      <c r="BN93">
        <v>3576</v>
      </c>
      <c r="BO93">
        <v>1</v>
      </c>
      <c r="BP93">
        <v>4</v>
      </c>
      <c r="BQ93">
        <v>1</v>
      </c>
      <c r="BR93">
        <v>1</v>
      </c>
      <c r="BS93" t="b">
        <v>1</v>
      </c>
      <c r="CA93" s="122"/>
      <c r="CJ93" t="s">
        <v>536</v>
      </c>
      <c r="CK93" t="s">
        <v>537</v>
      </c>
      <c r="CL93" t="s">
        <v>537</v>
      </c>
      <c r="CM93" t="s">
        <v>305</v>
      </c>
      <c r="CN93" t="s">
        <v>306</v>
      </c>
      <c r="CO93" t="s">
        <v>300</v>
      </c>
      <c r="CP93" t="s">
        <v>364</v>
      </c>
      <c r="CR93" t="s">
        <v>365</v>
      </c>
      <c r="CS93" t="s">
        <v>311</v>
      </c>
      <c r="CT93" t="s">
        <v>1014</v>
      </c>
      <c r="CV93" s="122"/>
      <c r="CW93" s="122"/>
      <c r="CX93" s="122"/>
      <c r="CY93" s="122"/>
      <c r="CZ93" s="122">
        <v>43781.670532407406</v>
      </c>
      <c r="DA93" s="122">
        <v>43781.670532407406</v>
      </c>
      <c r="DB93" t="s">
        <v>314</v>
      </c>
      <c r="DC93" t="s">
        <v>315</v>
      </c>
      <c r="DD93" t="s">
        <v>316</v>
      </c>
      <c r="DE93" t="b">
        <v>0</v>
      </c>
      <c r="DG93" t="s">
        <v>351</v>
      </c>
      <c r="DI93" s="122"/>
      <c r="DJ93">
        <v>-33.703378299999997</v>
      </c>
      <c r="DK93">
        <v>151.2086505</v>
      </c>
      <c r="DL93" t="s">
        <v>367</v>
      </c>
      <c r="DM93" t="s">
        <v>368</v>
      </c>
      <c r="DN93">
        <v>0</v>
      </c>
      <c r="DO93">
        <v>0</v>
      </c>
    </row>
    <row r="94" spans="1:119" x14ac:dyDescent="0.3">
      <c r="A94" t="s">
        <v>1256</v>
      </c>
      <c r="B94" t="s">
        <v>288</v>
      </c>
      <c r="C94" t="s">
        <v>1180</v>
      </c>
      <c r="D94" t="s">
        <v>290</v>
      </c>
      <c r="E94" t="s">
        <v>1181</v>
      </c>
      <c r="F94" t="s">
        <v>1180</v>
      </c>
      <c r="G94" t="s">
        <v>340</v>
      </c>
      <c r="I94" t="b">
        <v>0</v>
      </c>
      <c r="J94" t="s">
        <v>1182</v>
      </c>
      <c r="K94" t="s">
        <v>1183</v>
      </c>
      <c r="L94" t="s">
        <v>1184</v>
      </c>
      <c r="N94" t="s">
        <v>1185</v>
      </c>
      <c r="O94" t="s">
        <v>297</v>
      </c>
      <c r="S94">
        <v>8001</v>
      </c>
      <c r="T94">
        <v>243</v>
      </c>
      <c r="U94">
        <v>1377</v>
      </c>
      <c r="V94">
        <v>-243</v>
      </c>
      <c r="W94" t="s">
        <v>847</v>
      </c>
      <c r="Y94" t="s">
        <v>1186</v>
      </c>
      <c r="AA94" t="b">
        <v>0</v>
      </c>
      <c r="AC94" t="s">
        <v>300</v>
      </c>
      <c r="AD94" t="s">
        <v>301</v>
      </c>
      <c r="AF94" s="140">
        <v>43781.674108796295</v>
      </c>
      <c r="AG94" s="140">
        <v>43781.671168981484</v>
      </c>
      <c r="AH94" s="140">
        <v>43782.439780092594</v>
      </c>
      <c r="AI94" s="140">
        <v>43784.673611111109</v>
      </c>
      <c r="AJ94">
        <v>0</v>
      </c>
      <c r="AK94" s="122">
        <v>43787.44027777778</v>
      </c>
      <c r="AL94">
        <v>0</v>
      </c>
      <c r="AM94" s="122"/>
      <c r="AO94" s="122">
        <v>43787.44027777778</v>
      </c>
      <c r="AP94">
        <v>0</v>
      </c>
      <c r="AQ94" s="122">
        <v>43782.520833333336</v>
      </c>
      <c r="AR94">
        <v>0</v>
      </c>
      <c r="AS94" s="122">
        <v>43782.53125</v>
      </c>
      <c r="AT94">
        <v>0</v>
      </c>
      <c r="AU94" s="122">
        <v>43782.564988425926</v>
      </c>
      <c r="AV94" s="122"/>
      <c r="AW94" t="b">
        <v>0</v>
      </c>
      <c r="AX94" t="b">
        <v>1</v>
      </c>
      <c r="AZ94" t="b">
        <v>1</v>
      </c>
      <c r="BB94" s="122"/>
      <c r="BD94" t="b">
        <v>1</v>
      </c>
      <c r="BF94" t="b">
        <v>0</v>
      </c>
      <c r="BG94" s="122"/>
      <c r="BH94" t="b">
        <v>1</v>
      </c>
      <c r="BI94" t="b">
        <v>1</v>
      </c>
      <c r="BJ94">
        <v>1</v>
      </c>
      <c r="BL94">
        <v>419</v>
      </c>
      <c r="BM94">
        <v>1250</v>
      </c>
      <c r="BN94">
        <v>3689</v>
      </c>
      <c r="BO94">
        <v>1</v>
      </c>
      <c r="BP94">
        <v>4</v>
      </c>
      <c r="BQ94">
        <v>6</v>
      </c>
      <c r="BR94">
        <v>4</v>
      </c>
      <c r="BS94" t="b">
        <v>1</v>
      </c>
      <c r="CA94" s="122"/>
      <c r="CI94" t="s">
        <v>1257</v>
      </c>
      <c r="CJ94" t="s">
        <v>302</v>
      </c>
      <c r="CK94" t="s">
        <v>303</v>
      </c>
      <c r="CL94" t="s">
        <v>531</v>
      </c>
      <c r="CM94" t="s">
        <v>305</v>
      </c>
      <c r="CN94" t="s">
        <v>306</v>
      </c>
      <c r="CO94" t="s">
        <v>832</v>
      </c>
      <c r="CP94" t="s">
        <v>1187</v>
      </c>
      <c r="CQ94" t="s">
        <v>309</v>
      </c>
      <c r="CR94" t="s">
        <v>1188</v>
      </c>
      <c r="CS94" t="s">
        <v>311</v>
      </c>
      <c r="CT94" t="s">
        <v>1258</v>
      </c>
      <c r="CU94" t="s">
        <v>1259</v>
      </c>
      <c r="CV94" s="122">
        <v>43784.673611111109</v>
      </c>
      <c r="CW94" s="122">
        <v>43787.44027777778</v>
      </c>
      <c r="CX94" s="122"/>
      <c r="CY94" s="122">
        <v>43787.44027777778</v>
      </c>
      <c r="CZ94" s="122">
        <v>43782.520833333336</v>
      </c>
      <c r="DA94" s="122">
        <v>43782.53125</v>
      </c>
      <c r="DB94" t="s">
        <v>314</v>
      </c>
      <c r="DC94" t="s">
        <v>1260</v>
      </c>
      <c r="DD94" t="s">
        <v>1261</v>
      </c>
      <c r="DE94" t="b">
        <v>1</v>
      </c>
      <c r="DF94" t="s">
        <v>1262</v>
      </c>
      <c r="DG94" t="s">
        <v>498</v>
      </c>
      <c r="DI94" s="122"/>
      <c r="DJ94">
        <v>-31.956283200000001</v>
      </c>
      <c r="DK94">
        <v>141.46678249999999</v>
      </c>
      <c r="DL94" t="s">
        <v>336</v>
      </c>
      <c r="DM94" t="s">
        <v>318</v>
      </c>
      <c r="DN94">
        <v>1</v>
      </c>
      <c r="DO94">
        <v>0</v>
      </c>
    </row>
    <row r="95" spans="1:119" x14ac:dyDescent="0.3">
      <c r="A95" t="s">
        <v>1263</v>
      </c>
      <c r="B95" t="s">
        <v>288</v>
      </c>
      <c r="C95" t="s">
        <v>1264</v>
      </c>
      <c r="D95" t="s">
        <v>290</v>
      </c>
      <c r="E95" t="s">
        <v>1265</v>
      </c>
      <c r="F95" t="s">
        <v>1264</v>
      </c>
      <c r="G95" t="s">
        <v>340</v>
      </c>
      <c r="I95" t="b">
        <v>0</v>
      </c>
      <c r="J95" t="s">
        <v>1266</v>
      </c>
      <c r="K95" t="s">
        <v>1267</v>
      </c>
      <c r="L95" t="s">
        <v>1268</v>
      </c>
      <c r="N95" t="s">
        <v>1269</v>
      </c>
      <c r="O95" t="s">
        <v>378</v>
      </c>
      <c r="S95">
        <v>8011</v>
      </c>
      <c r="T95">
        <v>320</v>
      </c>
      <c r="U95">
        <v>8011</v>
      </c>
      <c r="V95">
        <v>8011</v>
      </c>
      <c r="W95" t="s">
        <v>847</v>
      </c>
      <c r="Y95" t="s">
        <v>1270</v>
      </c>
      <c r="AA95" t="b">
        <v>0</v>
      </c>
      <c r="AC95" t="s">
        <v>300</v>
      </c>
      <c r="AD95" t="s">
        <v>636</v>
      </c>
      <c r="AF95" s="140">
        <v>43781.67328703704</v>
      </c>
      <c r="AG95" s="140">
        <v>43781.671574074076</v>
      </c>
      <c r="AH95" s="140">
        <v>43781.676458333335</v>
      </c>
      <c r="AI95" s="140">
        <v>43782.673611111109</v>
      </c>
      <c r="AJ95">
        <v>-180</v>
      </c>
      <c r="AK95" s="122"/>
      <c r="AM95" s="122"/>
      <c r="AO95" s="122"/>
      <c r="AQ95" s="122"/>
      <c r="AS95" s="122"/>
      <c r="AU95" s="122">
        <v>43781.677164351851</v>
      </c>
      <c r="AV95" s="122"/>
      <c r="AW95" t="b">
        <v>0</v>
      </c>
      <c r="AX95" t="b">
        <v>1</v>
      </c>
      <c r="AZ95" t="b">
        <v>1</v>
      </c>
      <c r="BB95" s="122"/>
      <c r="BD95" t="b">
        <v>1</v>
      </c>
      <c r="BF95" t="b">
        <v>1</v>
      </c>
      <c r="BG95" s="122"/>
      <c r="BH95" t="b">
        <v>1</v>
      </c>
      <c r="BI95" t="b">
        <v>1</v>
      </c>
      <c r="BL95">
        <v>420</v>
      </c>
      <c r="BM95">
        <v>1771</v>
      </c>
      <c r="BN95">
        <v>4868</v>
      </c>
      <c r="BO95">
        <v>3</v>
      </c>
      <c r="BP95">
        <v>4</v>
      </c>
      <c r="BQ95">
        <v>2</v>
      </c>
      <c r="BR95">
        <v>2</v>
      </c>
      <c r="BS95" t="b">
        <v>0</v>
      </c>
      <c r="CA95" s="122"/>
      <c r="CH95">
        <v>12</v>
      </c>
      <c r="CJ95" t="s">
        <v>380</v>
      </c>
      <c r="CK95" t="s">
        <v>666</v>
      </c>
      <c r="CL95" t="s">
        <v>682</v>
      </c>
      <c r="CM95" t="s">
        <v>320</v>
      </c>
      <c r="CN95" t="s">
        <v>306</v>
      </c>
      <c r="CO95" t="s">
        <v>307</v>
      </c>
      <c r="CP95" t="s">
        <v>1271</v>
      </c>
      <c r="CQ95" t="s">
        <v>309</v>
      </c>
      <c r="CR95" t="s">
        <v>1272</v>
      </c>
      <c r="CS95" t="s">
        <v>311</v>
      </c>
      <c r="CT95" t="s">
        <v>1273</v>
      </c>
      <c r="CU95" t="s">
        <v>1274</v>
      </c>
      <c r="CV95" s="122">
        <v>43782.548611111109</v>
      </c>
      <c r="CW95" s="122"/>
      <c r="CX95" s="122"/>
      <c r="CY95" s="122"/>
      <c r="CZ95" s="122"/>
      <c r="DA95" s="122"/>
      <c r="DB95" t="s">
        <v>314</v>
      </c>
      <c r="DC95" t="s">
        <v>315</v>
      </c>
      <c r="DD95" t="s">
        <v>316</v>
      </c>
      <c r="DE95" t="b">
        <v>0</v>
      </c>
      <c r="DG95" t="s">
        <v>810</v>
      </c>
      <c r="DI95" s="122"/>
      <c r="DJ95">
        <v>-17.9520713</v>
      </c>
      <c r="DK95">
        <v>122.2283856</v>
      </c>
      <c r="DL95" t="s">
        <v>385</v>
      </c>
      <c r="DM95" t="s">
        <v>386</v>
      </c>
      <c r="DN95">
        <v>0</v>
      </c>
      <c r="DO95">
        <v>0</v>
      </c>
    </row>
    <row r="96" spans="1:119" x14ac:dyDescent="0.3">
      <c r="A96" t="s">
        <v>1275</v>
      </c>
      <c r="B96" t="s">
        <v>288</v>
      </c>
      <c r="C96" t="s">
        <v>1109</v>
      </c>
      <c r="D96" t="s">
        <v>290</v>
      </c>
      <c r="E96" t="s">
        <v>1110</v>
      </c>
      <c r="F96" t="s">
        <v>1109</v>
      </c>
      <c r="G96" t="s">
        <v>340</v>
      </c>
      <c r="I96" t="b">
        <v>0</v>
      </c>
      <c r="J96" t="s">
        <v>1111</v>
      </c>
      <c r="K96" t="s">
        <v>661</v>
      </c>
      <c r="L96" t="s">
        <v>1112</v>
      </c>
      <c r="N96" t="s">
        <v>1113</v>
      </c>
      <c r="O96" t="s">
        <v>297</v>
      </c>
      <c r="S96">
        <v>8009</v>
      </c>
      <c r="T96">
        <v>320</v>
      </c>
      <c r="U96">
        <v>8009</v>
      </c>
      <c r="V96">
        <v>8009</v>
      </c>
      <c r="W96" t="s">
        <v>847</v>
      </c>
      <c r="Y96" t="s">
        <v>1114</v>
      </c>
      <c r="Z96" t="s">
        <v>1121</v>
      </c>
      <c r="AA96" t="b">
        <v>0</v>
      </c>
      <c r="AC96" t="s">
        <v>300</v>
      </c>
      <c r="AD96" t="s">
        <v>441</v>
      </c>
      <c r="AF96" s="140">
        <v>43781.617511574077</v>
      </c>
      <c r="AG96" s="140">
        <v>43781.69438306713</v>
      </c>
      <c r="AH96" s="140">
        <v>43783.401006944441</v>
      </c>
      <c r="AK96" s="122"/>
      <c r="AM96" s="122"/>
      <c r="AO96" s="122"/>
      <c r="AQ96" s="122"/>
      <c r="AS96" s="122"/>
      <c r="AU96" s="122">
        <v>43783.401238425926</v>
      </c>
      <c r="AV96" s="122"/>
      <c r="AW96" t="b">
        <v>0</v>
      </c>
      <c r="AX96" t="b">
        <v>1</v>
      </c>
      <c r="AZ96" t="b">
        <v>1</v>
      </c>
      <c r="BB96" s="122"/>
      <c r="BD96" t="b">
        <v>1</v>
      </c>
      <c r="BF96" t="b">
        <v>1</v>
      </c>
      <c r="BG96" s="122"/>
      <c r="BH96" t="b">
        <v>1</v>
      </c>
      <c r="BI96" t="b">
        <v>1</v>
      </c>
      <c r="BL96">
        <v>419</v>
      </c>
      <c r="BO96">
        <v>1</v>
      </c>
      <c r="BP96">
        <v>4</v>
      </c>
      <c r="BQ96">
        <v>2</v>
      </c>
      <c r="BR96">
        <v>1</v>
      </c>
      <c r="BS96" t="b">
        <v>1</v>
      </c>
      <c r="CA96" s="122"/>
      <c r="CJ96" t="s">
        <v>302</v>
      </c>
      <c r="CM96" t="s">
        <v>305</v>
      </c>
      <c r="CN96" t="s">
        <v>306</v>
      </c>
      <c r="CO96" t="s">
        <v>307</v>
      </c>
      <c r="CP96" t="s">
        <v>1115</v>
      </c>
      <c r="CQ96" t="s">
        <v>309</v>
      </c>
      <c r="CR96" t="s">
        <v>669</v>
      </c>
      <c r="CS96" t="s">
        <v>311</v>
      </c>
      <c r="CT96" t="s">
        <v>1276</v>
      </c>
      <c r="CV96" s="122"/>
      <c r="CW96" s="122"/>
      <c r="CX96" s="122"/>
      <c r="CY96" s="122"/>
      <c r="CZ96" s="122"/>
      <c r="DA96" s="122"/>
      <c r="DB96" t="s">
        <v>314</v>
      </c>
      <c r="DC96" t="s">
        <v>315</v>
      </c>
      <c r="DD96" t="s">
        <v>316</v>
      </c>
      <c r="DE96" t="b">
        <v>0</v>
      </c>
      <c r="DG96" t="s">
        <v>351</v>
      </c>
      <c r="DI96" s="122"/>
      <c r="DJ96">
        <v>-37.815583699999998</v>
      </c>
      <c r="DK96">
        <v>144.9530742</v>
      </c>
      <c r="DL96" t="s">
        <v>367</v>
      </c>
      <c r="DM96" t="s">
        <v>318</v>
      </c>
      <c r="DN96">
        <v>0</v>
      </c>
      <c r="DO96">
        <v>0</v>
      </c>
    </row>
    <row r="97" spans="1:119" x14ac:dyDescent="0.3">
      <c r="A97" t="s">
        <v>1277</v>
      </c>
      <c r="B97" t="s">
        <v>288</v>
      </c>
      <c r="C97" t="s">
        <v>601</v>
      </c>
      <c r="D97" t="s">
        <v>290</v>
      </c>
      <c r="E97" t="s">
        <v>602</v>
      </c>
      <c r="F97" t="s">
        <v>601</v>
      </c>
      <c r="G97" t="s">
        <v>435</v>
      </c>
      <c r="I97" t="b">
        <v>0</v>
      </c>
      <c r="J97" t="s">
        <v>603</v>
      </c>
      <c r="K97" t="s">
        <v>604</v>
      </c>
      <c r="L97" t="s">
        <v>605</v>
      </c>
      <c r="N97" t="s">
        <v>606</v>
      </c>
      <c r="O97" t="s">
        <v>297</v>
      </c>
      <c r="S97">
        <v>8008</v>
      </c>
      <c r="T97">
        <v>320</v>
      </c>
      <c r="U97">
        <v>1333</v>
      </c>
      <c r="V97">
        <v>1333</v>
      </c>
      <c r="W97" t="s">
        <v>847</v>
      </c>
      <c r="Y97" t="s">
        <v>607</v>
      </c>
      <c r="AA97" t="b">
        <v>0</v>
      </c>
      <c r="AC97" t="s">
        <v>300</v>
      </c>
      <c r="AD97" t="s">
        <v>301</v>
      </c>
      <c r="AF97" s="140">
        <v>43781.698217592595</v>
      </c>
      <c r="AG97" s="140">
        <v>43781.697951388887</v>
      </c>
      <c r="AH97" s="140">
        <v>43782.167627314811</v>
      </c>
      <c r="AI97" s="140">
        <v>43782.447916666664</v>
      </c>
      <c r="AJ97">
        <v>0</v>
      </c>
      <c r="AK97" s="122"/>
      <c r="AM97" s="122"/>
      <c r="AO97" s="122"/>
      <c r="AQ97" s="122"/>
      <c r="AS97" s="122"/>
      <c r="AU97" s="122">
        <v>43782.167766203704</v>
      </c>
      <c r="AV97" s="122"/>
      <c r="AW97" t="b">
        <v>0</v>
      </c>
      <c r="AX97" t="b">
        <v>1</v>
      </c>
      <c r="AZ97" t="b">
        <v>1</v>
      </c>
      <c r="BB97" s="122"/>
      <c r="BD97" t="b">
        <v>1</v>
      </c>
      <c r="BF97" t="b">
        <v>1</v>
      </c>
      <c r="BG97" s="122"/>
      <c r="BH97" t="b">
        <v>1</v>
      </c>
      <c r="BI97" t="b">
        <v>1</v>
      </c>
      <c r="BL97">
        <v>419</v>
      </c>
      <c r="BM97">
        <v>820</v>
      </c>
      <c r="BN97">
        <v>1400</v>
      </c>
      <c r="BO97">
        <v>1</v>
      </c>
      <c r="BP97">
        <v>4</v>
      </c>
      <c r="BQ97">
        <v>2</v>
      </c>
      <c r="BR97">
        <v>1</v>
      </c>
      <c r="BS97" t="b">
        <v>1</v>
      </c>
      <c r="CA97" s="122"/>
      <c r="CJ97" t="s">
        <v>302</v>
      </c>
      <c r="CK97" t="s">
        <v>766</v>
      </c>
      <c r="CL97" t="s">
        <v>1278</v>
      </c>
      <c r="CM97" t="s">
        <v>305</v>
      </c>
      <c r="CN97" t="s">
        <v>306</v>
      </c>
      <c r="CO97" t="s">
        <v>307</v>
      </c>
      <c r="CP97" t="s">
        <v>609</v>
      </c>
      <c r="CQ97" t="s">
        <v>309</v>
      </c>
      <c r="CR97" t="s">
        <v>610</v>
      </c>
      <c r="CS97" t="s">
        <v>311</v>
      </c>
      <c r="CT97" t="s">
        <v>809</v>
      </c>
      <c r="CU97" t="s">
        <v>1279</v>
      </c>
      <c r="CV97" s="122">
        <v>43782.447916666664</v>
      </c>
      <c r="CW97" s="122"/>
      <c r="CX97" s="122"/>
      <c r="CY97" s="122"/>
      <c r="CZ97" s="122"/>
      <c r="DA97" s="122"/>
      <c r="DB97" t="s">
        <v>314</v>
      </c>
      <c r="DC97" t="s">
        <v>315</v>
      </c>
      <c r="DD97" t="s">
        <v>316</v>
      </c>
      <c r="DE97" t="b">
        <v>0</v>
      </c>
      <c r="DG97" t="s">
        <v>351</v>
      </c>
      <c r="DI97" s="122"/>
      <c r="DJ97">
        <v>-33.766808900000001</v>
      </c>
      <c r="DK97">
        <v>150.76995289999999</v>
      </c>
      <c r="DL97" t="s">
        <v>367</v>
      </c>
      <c r="DM97" t="s">
        <v>318</v>
      </c>
      <c r="DN97">
        <v>0</v>
      </c>
      <c r="DO97">
        <v>0</v>
      </c>
    </row>
    <row r="98" spans="1:119" x14ac:dyDescent="0.3">
      <c r="A98" t="s">
        <v>1280</v>
      </c>
      <c r="B98" t="s">
        <v>288</v>
      </c>
      <c r="C98" t="s">
        <v>786</v>
      </c>
      <c r="D98" t="s">
        <v>290</v>
      </c>
      <c r="E98" t="s">
        <v>787</v>
      </c>
      <c r="F98" t="s">
        <v>786</v>
      </c>
      <c r="G98" t="s">
        <v>340</v>
      </c>
      <c r="I98" t="b">
        <v>0</v>
      </c>
      <c r="J98" t="s">
        <v>788</v>
      </c>
      <c r="K98" t="s">
        <v>789</v>
      </c>
      <c r="L98" t="s">
        <v>790</v>
      </c>
      <c r="N98" t="s">
        <v>791</v>
      </c>
      <c r="O98" t="s">
        <v>297</v>
      </c>
      <c r="S98">
        <v>8005</v>
      </c>
      <c r="T98">
        <v>320</v>
      </c>
      <c r="U98">
        <v>1329</v>
      </c>
      <c r="V98">
        <v>1329</v>
      </c>
      <c r="W98" t="s">
        <v>1281</v>
      </c>
      <c r="Y98" t="s">
        <v>792</v>
      </c>
      <c r="AA98" t="b">
        <v>0</v>
      </c>
      <c r="AC98" t="s">
        <v>300</v>
      </c>
      <c r="AD98" t="s">
        <v>330</v>
      </c>
      <c r="AF98" s="140">
        <v>43782.427511574075</v>
      </c>
      <c r="AG98" s="140">
        <v>43782.405312499999</v>
      </c>
      <c r="AH98" s="140">
        <v>43783.326608796298</v>
      </c>
      <c r="AI98" s="140">
        <v>43785.40625</v>
      </c>
      <c r="AJ98">
        <v>-60</v>
      </c>
      <c r="AK98" s="122"/>
      <c r="AM98" s="122"/>
      <c r="AO98" s="122"/>
      <c r="AQ98" s="122"/>
      <c r="AS98" s="122"/>
      <c r="AU98" s="122">
        <v>43783.326678240737</v>
      </c>
      <c r="AV98" s="122"/>
      <c r="AW98" t="b">
        <v>0</v>
      </c>
      <c r="AX98" t="b">
        <v>1</v>
      </c>
      <c r="AZ98" t="b">
        <v>1</v>
      </c>
      <c r="BB98" s="122"/>
      <c r="BD98" t="b">
        <v>1</v>
      </c>
      <c r="BF98" t="b">
        <v>1</v>
      </c>
      <c r="BG98" s="122"/>
      <c r="BH98" t="b">
        <v>1</v>
      </c>
      <c r="BI98" t="b">
        <v>1</v>
      </c>
      <c r="BL98">
        <v>419</v>
      </c>
      <c r="BM98">
        <v>820</v>
      </c>
      <c r="BN98">
        <v>1455</v>
      </c>
      <c r="BO98">
        <v>1</v>
      </c>
      <c r="BP98">
        <v>4</v>
      </c>
      <c r="BQ98">
        <v>2</v>
      </c>
      <c r="BR98">
        <v>4</v>
      </c>
      <c r="BS98" t="b">
        <v>1</v>
      </c>
      <c r="CA98" s="122"/>
      <c r="CJ98" t="s">
        <v>302</v>
      </c>
      <c r="CK98" t="s">
        <v>766</v>
      </c>
      <c r="CL98" t="s">
        <v>767</v>
      </c>
      <c r="CM98" t="s">
        <v>305</v>
      </c>
      <c r="CN98" t="s">
        <v>306</v>
      </c>
      <c r="CO98" t="s">
        <v>307</v>
      </c>
      <c r="CP98" t="s">
        <v>793</v>
      </c>
      <c r="CQ98" t="s">
        <v>309</v>
      </c>
      <c r="CR98" t="s">
        <v>794</v>
      </c>
      <c r="CS98" t="s">
        <v>311</v>
      </c>
      <c r="CT98" t="s">
        <v>1282</v>
      </c>
      <c r="CU98" t="s">
        <v>1283</v>
      </c>
      <c r="CV98" s="122">
        <v>43785.364583333336</v>
      </c>
      <c r="CW98" s="122"/>
      <c r="CX98" s="122"/>
      <c r="CY98" s="122"/>
      <c r="CZ98" s="122"/>
      <c r="DA98" s="122"/>
      <c r="DB98" t="s">
        <v>314</v>
      </c>
      <c r="DC98" t="s">
        <v>315</v>
      </c>
      <c r="DD98" t="s">
        <v>316</v>
      </c>
      <c r="DE98" t="b">
        <v>0</v>
      </c>
      <c r="DG98" t="s">
        <v>498</v>
      </c>
      <c r="DI98" s="122"/>
      <c r="DJ98">
        <v>-12.6342009</v>
      </c>
      <c r="DK98">
        <v>141.87931789999999</v>
      </c>
      <c r="DL98" t="s">
        <v>336</v>
      </c>
      <c r="DM98" t="s">
        <v>318</v>
      </c>
      <c r="DN98">
        <v>0</v>
      </c>
      <c r="DO98">
        <v>0</v>
      </c>
    </row>
    <row r="99" spans="1:119" x14ac:dyDescent="0.3">
      <c r="A99" t="s">
        <v>1284</v>
      </c>
      <c r="B99" t="s">
        <v>288</v>
      </c>
      <c r="C99" t="s">
        <v>1285</v>
      </c>
      <c r="D99" t="s">
        <v>290</v>
      </c>
      <c r="E99" t="s">
        <v>1286</v>
      </c>
      <c r="F99" t="s">
        <v>1285</v>
      </c>
      <c r="G99" t="s">
        <v>1287</v>
      </c>
      <c r="I99" t="b">
        <v>0</v>
      </c>
      <c r="J99" t="s">
        <v>1288</v>
      </c>
      <c r="K99" t="s">
        <v>1289</v>
      </c>
      <c r="L99" t="s">
        <v>1290</v>
      </c>
      <c r="N99" t="s">
        <v>1291</v>
      </c>
      <c r="O99" t="s">
        <v>297</v>
      </c>
      <c r="S99">
        <v>8010</v>
      </c>
      <c r="T99">
        <v>320</v>
      </c>
      <c r="U99">
        <v>8010</v>
      </c>
      <c r="V99">
        <v>8010</v>
      </c>
      <c r="W99" t="s">
        <v>828</v>
      </c>
      <c r="Y99" t="s">
        <v>1292</v>
      </c>
      <c r="AA99" t="b">
        <v>0</v>
      </c>
      <c r="AC99" t="s">
        <v>300</v>
      </c>
      <c r="AD99" t="s">
        <v>301</v>
      </c>
      <c r="AF99" s="140">
        <v>43782.411249999997</v>
      </c>
      <c r="AG99" s="140">
        <v>43782.411145833335</v>
      </c>
      <c r="AH99" s="140">
        <v>43782.414907407408</v>
      </c>
      <c r="AI99" s="140">
        <v>43782.579861111109</v>
      </c>
      <c r="AJ99">
        <v>0</v>
      </c>
      <c r="AK99" s="122"/>
      <c r="AM99" s="122"/>
      <c r="AO99" s="122"/>
      <c r="AQ99" s="122"/>
      <c r="AS99" s="122"/>
      <c r="AU99" s="122">
        <v>43782.415729166663</v>
      </c>
      <c r="AV99" s="122"/>
      <c r="AW99" t="b">
        <v>0</v>
      </c>
      <c r="AX99" t="b">
        <v>1</v>
      </c>
      <c r="AZ99" t="b">
        <v>1</v>
      </c>
      <c r="BB99" s="122"/>
      <c r="BD99" t="b">
        <v>1</v>
      </c>
      <c r="BF99" t="b">
        <v>1</v>
      </c>
      <c r="BG99" s="122"/>
      <c r="BH99" t="b">
        <v>1</v>
      </c>
      <c r="BI99" t="b">
        <v>1</v>
      </c>
      <c r="BL99">
        <v>419</v>
      </c>
      <c r="BM99">
        <v>1250</v>
      </c>
      <c r="BN99">
        <v>4406</v>
      </c>
      <c r="BO99">
        <v>1</v>
      </c>
      <c r="BP99">
        <v>4</v>
      </c>
      <c r="BQ99">
        <v>2</v>
      </c>
      <c r="BR99">
        <v>1</v>
      </c>
      <c r="BS99" t="b">
        <v>1</v>
      </c>
      <c r="CA99" s="122"/>
      <c r="CJ99" t="s">
        <v>302</v>
      </c>
      <c r="CK99" t="s">
        <v>303</v>
      </c>
      <c r="CL99" t="s">
        <v>608</v>
      </c>
      <c r="CM99" t="s">
        <v>305</v>
      </c>
      <c r="CN99" t="s">
        <v>306</v>
      </c>
      <c r="CO99" t="s">
        <v>307</v>
      </c>
      <c r="CP99" t="s">
        <v>1293</v>
      </c>
      <c r="CQ99" t="s">
        <v>309</v>
      </c>
      <c r="CR99" t="s">
        <v>1294</v>
      </c>
      <c r="CS99" t="s">
        <v>311</v>
      </c>
      <c r="CT99" t="s">
        <v>1295</v>
      </c>
      <c r="CU99" t="s">
        <v>1296</v>
      </c>
      <c r="CV99" s="122">
        <v>43782.579861111109</v>
      </c>
      <c r="CW99" s="122"/>
      <c r="CX99" s="122"/>
      <c r="CY99" s="122"/>
      <c r="CZ99" s="122"/>
      <c r="DA99" s="122"/>
      <c r="DB99" t="s">
        <v>314</v>
      </c>
      <c r="DC99" t="s">
        <v>315</v>
      </c>
      <c r="DD99" t="s">
        <v>316</v>
      </c>
      <c r="DE99" t="b">
        <v>0</v>
      </c>
      <c r="DG99" t="s">
        <v>351</v>
      </c>
      <c r="DI99" s="122"/>
      <c r="DJ99">
        <v>-33.7570105</v>
      </c>
      <c r="DK99">
        <v>150.9099185</v>
      </c>
      <c r="DL99" t="s">
        <v>336</v>
      </c>
      <c r="DM99" t="s">
        <v>318</v>
      </c>
      <c r="DN99">
        <v>0</v>
      </c>
      <c r="DO99">
        <v>0</v>
      </c>
    </row>
    <row r="100" spans="1:119" x14ac:dyDescent="0.3">
      <c r="A100" t="s">
        <v>1297</v>
      </c>
      <c r="B100" t="s">
        <v>288</v>
      </c>
      <c r="C100" t="s">
        <v>1298</v>
      </c>
      <c r="D100" t="s">
        <v>290</v>
      </c>
      <c r="E100" t="s">
        <v>1299</v>
      </c>
      <c r="F100" t="s">
        <v>1298</v>
      </c>
      <c r="G100" t="s">
        <v>340</v>
      </c>
      <c r="I100" t="b">
        <v>0</v>
      </c>
      <c r="J100" t="s">
        <v>1300</v>
      </c>
      <c r="K100" t="s">
        <v>1301</v>
      </c>
      <c r="L100" t="s">
        <v>1302</v>
      </c>
      <c r="N100" t="s">
        <v>1303</v>
      </c>
      <c r="O100" t="s">
        <v>297</v>
      </c>
      <c r="S100">
        <v>8007</v>
      </c>
      <c r="T100">
        <v>320</v>
      </c>
      <c r="U100">
        <v>8007</v>
      </c>
      <c r="V100">
        <v>8007</v>
      </c>
      <c r="W100" t="s">
        <v>828</v>
      </c>
      <c r="Y100" t="s">
        <v>1304</v>
      </c>
      <c r="AA100" t="b">
        <v>0</v>
      </c>
      <c r="AC100" t="s">
        <v>300</v>
      </c>
      <c r="AD100" t="s">
        <v>330</v>
      </c>
      <c r="AF100" s="140">
        <v>43782.414490740739</v>
      </c>
      <c r="AG100" s="140">
        <v>43782.4143287037</v>
      </c>
      <c r="AH100" s="140">
        <v>43782.41878472222</v>
      </c>
      <c r="AI100" s="140">
        <v>43783.416666666664</v>
      </c>
      <c r="AJ100">
        <v>-60</v>
      </c>
      <c r="AK100" s="122"/>
      <c r="AM100" s="122"/>
      <c r="AO100" s="122"/>
      <c r="AQ100" s="122"/>
      <c r="AS100" s="122"/>
      <c r="AU100" s="122">
        <v>43782.419618055559</v>
      </c>
      <c r="AV100" s="122"/>
      <c r="AW100" t="b">
        <v>0</v>
      </c>
      <c r="AX100" t="b">
        <v>1</v>
      </c>
      <c r="AZ100" t="b">
        <v>1</v>
      </c>
      <c r="BB100" s="122"/>
      <c r="BD100" t="b">
        <v>1</v>
      </c>
      <c r="BF100" t="b">
        <v>1</v>
      </c>
      <c r="BG100" s="122"/>
      <c r="BH100" t="b">
        <v>1</v>
      </c>
      <c r="BI100" t="b">
        <v>1</v>
      </c>
      <c r="BL100">
        <v>419</v>
      </c>
      <c r="BM100">
        <v>1555</v>
      </c>
      <c r="BN100">
        <v>5370</v>
      </c>
      <c r="BO100">
        <v>1</v>
      </c>
      <c r="BP100">
        <v>4</v>
      </c>
      <c r="BQ100">
        <v>2</v>
      </c>
      <c r="BR100">
        <v>3</v>
      </c>
      <c r="BS100" t="b">
        <v>1</v>
      </c>
      <c r="CA100" s="122"/>
      <c r="CJ100" t="s">
        <v>302</v>
      </c>
      <c r="CK100" t="s">
        <v>470</v>
      </c>
      <c r="CL100" t="s">
        <v>637</v>
      </c>
      <c r="CM100" t="s">
        <v>305</v>
      </c>
      <c r="CN100" t="s">
        <v>306</v>
      </c>
      <c r="CO100" t="s">
        <v>307</v>
      </c>
      <c r="CP100" t="s">
        <v>1305</v>
      </c>
      <c r="CQ100" t="s">
        <v>309</v>
      </c>
      <c r="CR100" t="s">
        <v>1306</v>
      </c>
      <c r="CS100" t="s">
        <v>311</v>
      </c>
      <c r="CT100" t="s">
        <v>1307</v>
      </c>
      <c r="CU100" t="s">
        <v>1308</v>
      </c>
      <c r="CV100" s="122">
        <v>43783.375</v>
      </c>
      <c r="CW100" s="122"/>
      <c r="CX100" s="122"/>
      <c r="CY100" s="122"/>
      <c r="CZ100" s="122"/>
      <c r="DA100" s="122"/>
      <c r="DB100" t="s">
        <v>314</v>
      </c>
      <c r="DC100" t="s">
        <v>315</v>
      </c>
      <c r="DD100" t="s">
        <v>316</v>
      </c>
      <c r="DE100" t="b">
        <v>0</v>
      </c>
      <c r="DG100" t="s">
        <v>317</v>
      </c>
      <c r="DI100" s="122"/>
      <c r="DJ100">
        <v>-26.481011299999999</v>
      </c>
      <c r="DK100">
        <v>153.09655280000001</v>
      </c>
      <c r="DL100" t="s">
        <v>336</v>
      </c>
      <c r="DM100" t="s">
        <v>318</v>
      </c>
      <c r="DN100">
        <v>0</v>
      </c>
      <c r="DO100">
        <v>0</v>
      </c>
    </row>
    <row r="101" spans="1:119" x14ac:dyDescent="0.3">
      <c r="A101" t="s">
        <v>1309</v>
      </c>
      <c r="B101" t="s">
        <v>288</v>
      </c>
      <c r="C101" t="s">
        <v>1310</v>
      </c>
      <c r="D101" t="s">
        <v>290</v>
      </c>
      <c r="E101" t="s">
        <v>1311</v>
      </c>
      <c r="F101" t="s">
        <v>1310</v>
      </c>
      <c r="G101" t="s">
        <v>690</v>
      </c>
      <c r="I101" t="b">
        <v>0</v>
      </c>
      <c r="J101" t="s">
        <v>1312</v>
      </c>
      <c r="K101" t="s">
        <v>1313</v>
      </c>
      <c r="L101" t="s">
        <v>1314</v>
      </c>
      <c r="N101" t="s">
        <v>1315</v>
      </c>
      <c r="O101" t="s">
        <v>378</v>
      </c>
      <c r="S101">
        <v>8011</v>
      </c>
      <c r="T101">
        <v>3320</v>
      </c>
      <c r="U101">
        <v>8011</v>
      </c>
      <c r="V101">
        <v>-3320</v>
      </c>
      <c r="W101" t="s">
        <v>828</v>
      </c>
      <c r="Y101" t="s">
        <v>1316</v>
      </c>
      <c r="AA101" t="b">
        <v>0</v>
      </c>
      <c r="AC101" t="s">
        <v>300</v>
      </c>
      <c r="AD101" t="s">
        <v>441</v>
      </c>
      <c r="AG101" s="140">
        <v>43782.418368055558</v>
      </c>
      <c r="AH101" s="140">
        <v>43782.464212962965</v>
      </c>
      <c r="AI101" s="140">
        <v>43782.586805555555</v>
      </c>
      <c r="AJ101">
        <v>0</v>
      </c>
      <c r="AK101" s="122">
        <v>43782.625</v>
      </c>
      <c r="AL101">
        <v>0</v>
      </c>
      <c r="AM101" s="122"/>
      <c r="AO101" s="122">
        <v>43782.625</v>
      </c>
      <c r="AP101">
        <v>0</v>
      </c>
      <c r="AQ101" s="122">
        <v>43782.534722222219</v>
      </c>
      <c r="AR101">
        <v>0</v>
      </c>
      <c r="AS101" s="122">
        <v>43782.538194444445</v>
      </c>
      <c r="AT101">
        <v>0</v>
      </c>
      <c r="AU101" s="122">
        <v>43782.539039351854</v>
      </c>
      <c r="AV101" s="122"/>
      <c r="AW101" t="b">
        <v>0</v>
      </c>
      <c r="AX101" t="b">
        <v>1</v>
      </c>
      <c r="AZ101" t="b">
        <v>1</v>
      </c>
      <c r="BB101" s="122"/>
      <c r="BD101" t="b">
        <v>1</v>
      </c>
      <c r="BF101" t="b">
        <v>1</v>
      </c>
      <c r="BG101" s="122"/>
      <c r="BH101" t="b">
        <v>1</v>
      </c>
      <c r="BI101" t="b">
        <v>1</v>
      </c>
      <c r="BJ101">
        <v>1</v>
      </c>
      <c r="BL101">
        <v>420</v>
      </c>
      <c r="BM101">
        <v>1771</v>
      </c>
      <c r="BN101">
        <v>4868</v>
      </c>
      <c r="BO101">
        <v>1</v>
      </c>
      <c r="BP101">
        <v>4</v>
      </c>
      <c r="BQ101">
        <v>24</v>
      </c>
      <c r="BR101">
        <v>1</v>
      </c>
      <c r="BS101" t="b">
        <v>1</v>
      </c>
      <c r="CA101" s="122"/>
      <c r="CI101" t="s">
        <v>1317</v>
      </c>
      <c r="CJ101" t="s">
        <v>380</v>
      </c>
      <c r="CK101" t="s">
        <v>666</v>
      </c>
      <c r="CL101" t="s">
        <v>682</v>
      </c>
      <c r="CM101" t="s">
        <v>305</v>
      </c>
      <c r="CN101" t="s">
        <v>306</v>
      </c>
      <c r="CO101" t="s">
        <v>424</v>
      </c>
      <c r="CP101" t="s">
        <v>1318</v>
      </c>
      <c r="CQ101" t="s">
        <v>309</v>
      </c>
      <c r="CR101" t="s">
        <v>1319</v>
      </c>
      <c r="CS101" t="s">
        <v>311</v>
      </c>
      <c r="CT101" t="s">
        <v>1320</v>
      </c>
      <c r="CU101" t="s">
        <v>1321</v>
      </c>
      <c r="CV101" s="122">
        <v>43782.586805555555</v>
      </c>
      <c r="CW101" s="122">
        <v>43782.625</v>
      </c>
      <c r="CX101" s="122"/>
      <c r="CY101" s="122">
        <v>43782.625</v>
      </c>
      <c r="CZ101" s="122">
        <v>43782.534722222219</v>
      </c>
      <c r="DA101" s="122">
        <v>43782.538194444445</v>
      </c>
      <c r="DB101" t="s">
        <v>314</v>
      </c>
      <c r="DC101" t="s">
        <v>671</v>
      </c>
      <c r="DD101" t="s">
        <v>1322</v>
      </c>
      <c r="DE101" t="b">
        <v>0</v>
      </c>
      <c r="DG101" t="s">
        <v>351</v>
      </c>
      <c r="DI101" s="122"/>
      <c r="DJ101">
        <v>-38.026435399999997</v>
      </c>
      <c r="DK101">
        <v>145.30447839999999</v>
      </c>
      <c r="DL101" t="s">
        <v>1323</v>
      </c>
      <c r="DM101" t="s">
        <v>386</v>
      </c>
      <c r="DN101">
        <v>1</v>
      </c>
      <c r="DO101">
        <v>0</v>
      </c>
    </row>
    <row r="102" spans="1:119" x14ac:dyDescent="0.3">
      <c r="A102" t="s">
        <v>1324</v>
      </c>
      <c r="B102" t="s">
        <v>288</v>
      </c>
      <c r="C102" t="s">
        <v>353</v>
      </c>
      <c r="D102" t="s">
        <v>290</v>
      </c>
      <c r="E102" t="s">
        <v>354</v>
      </c>
      <c r="F102" t="s">
        <v>353</v>
      </c>
      <c r="G102" t="s">
        <v>340</v>
      </c>
      <c r="I102" t="b">
        <v>0</v>
      </c>
      <c r="J102" t="s">
        <v>355</v>
      </c>
      <c r="K102" t="s">
        <v>356</v>
      </c>
      <c r="L102" t="s">
        <v>357</v>
      </c>
      <c r="N102" t="s">
        <v>358</v>
      </c>
      <c r="O102" t="s">
        <v>359</v>
      </c>
      <c r="S102">
        <v>8002</v>
      </c>
      <c r="T102">
        <v>320</v>
      </c>
      <c r="U102">
        <v>8002</v>
      </c>
      <c r="V102">
        <v>8002</v>
      </c>
      <c r="W102" t="s">
        <v>1325</v>
      </c>
      <c r="Y102" t="s">
        <v>361</v>
      </c>
      <c r="AA102" t="b">
        <v>0</v>
      </c>
      <c r="AC102" t="s">
        <v>300</v>
      </c>
      <c r="AD102" t="s">
        <v>301</v>
      </c>
      <c r="AF102" s="140">
        <v>43782.428622685184</v>
      </c>
      <c r="AG102" s="140">
        <v>43782.42763888889</v>
      </c>
      <c r="AH102" s="140">
        <v>43782.431006944447</v>
      </c>
      <c r="AI102" s="140">
        <v>43782.59375</v>
      </c>
      <c r="AJ102">
        <v>0</v>
      </c>
      <c r="AK102" s="122"/>
      <c r="AM102" s="122"/>
      <c r="AO102" s="122"/>
      <c r="AQ102" s="122"/>
      <c r="AS102" s="122"/>
      <c r="AU102" s="122">
        <v>43782.431307870371</v>
      </c>
      <c r="AV102" s="122"/>
      <c r="AW102" t="b">
        <v>0</v>
      </c>
      <c r="AX102" t="b">
        <v>1</v>
      </c>
      <c r="AZ102" t="b">
        <v>1</v>
      </c>
      <c r="BB102" s="122"/>
      <c r="BD102" t="b">
        <v>1</v>
      </c>
      <c r="BF102" t="b">
        <v>1</v>
      </c>
      <c r="BG102" s="122"/>
      <c r="BH102" t="b">
        <v>1</v>
      </c>
      <c r="BI102" t="b">
        <v>1</v>
      </c>
      <c r="BL102">
        <v>212</v>
      </c>
      <c r="BM102">
        <v>1459</v>
      </c>
      <c r="BN102">
        <v>4183</v>
      </c>
      <c r="BO102">
        <v>1</v>
      </c>
      <c r="BP102">
        <v>4</v>
      </c>
      <c r="BQ102">
        <v>2</v>
      </c>
      <c r="BR102">
        <v>1</v>
      </c>
      <c r="BS102" t="b">
        <v>1</v>
      </c>
      <c r="CA102" s="122"/>
      <c r="CJ102" t="s">
        <v>362</v>
      </c>
      <c r="CK102" t="s">
        <v>406</v>
      </c>
      <c r="CL102" t="s">
        <v>1001</v>
      </c>
      <c r="CM102" t="s">
        <v>305</v>
      </c>
      <c r="CN102" t="s">
        <v>306</v>
      </c>
      <c r="CO102" t="s">
        <v>307</v>
      </c>
      <c r="CP102" t="s">
        <v>364</v>
      </c>
      <c r="CR102" t="s">
        <v>365</v>
      </c>
      <c r="CS102" t="s">
        <v>311</v>
      </c>
      <c r="CT102" t="s">
        <v>1326</v>
      </c>
      <c r="CU102" t="s">
        <v>1327</v>
      </c>
      <c r="CV102" s="122">
        <v>43782.59375</v>
      </c>
      <c r="CW102" s="122"/>
      <c r="CX102" s="122"/>
      <c r="CY102" s="122"/>
      <c r="CZ102" s="122"/>
      <c r="DA102" s="122"/>
      <c r="DB102" t="s">
        <v>314</v>
      </c>
      <c r="DC102" t="s">
        <v>315</v>
      </c>
      <c r="DD102" t="s">
        <v>316</v>
      </c>
      <c r="DE102" t="b">
        <v>0</v>
      </c>
      <c r="DG102" t="s">
        <v>351</v>
      </c>
      <c r="DI102" s="122"/>
      <c r="DJ102">
        <v>-33.703378299999997</v>
      </c>
      <c r="DK102">
        <v>151.2086505</v>
      </c>
      <c r="DL102" t="s">
        <v>367</v>
      </c>
      <c r="DM102" t="s">
        <v>368</v>
      </c>
      <c r="DN102">
        <v>0</v>
      </c>
      <c r="DO102">
        <v>0</v>
      </c>
    </row>
    <row r="103" spans="1:119" x14ac:dyDescent="0.3">
      <c r="A103" t="s">
        <v>1328</v>
      </c>
      <c r="B103" t="s">
        <v>288</v>
      </c>
      <c r="C103" t="s">
        <v>1329</v>
      </c>
      <c r="D103" t="s">
        <v>290</v>
      </c>
      <c r="E103" t="s">
        <v>1330</v>
      </c>
      <c r="F103" t="s">
        <v>1329</v>
      </c>
      <c r="G103" t="s">
        <v>340</v>
      </c>
      <c r="I103" t="b">
        <v>0</v>
      </c>
      <c r="J103" t="s">
        <v>1331</v>
      </c>
      <c r="K103" t="s">
        <v>1332</v>
      </c>
      <c r="L103" t="s">
        <v>1333</v>
      </c>
      <c r="N103" t="s">
        <v>1334</v>
      </c>
      <c r="O103" t="s">
        <v>297</v>
      </c>
      <c r="S103">
        <v>8003</v>
      </c>
      <c r="T103">
        <v>320</v>
      </c>
      <c r="U103">
        <v>8003</v>
      </c>
      <c r="V103">
        <v>8003</v>
      </c>
      <c r="W103" t="s">
        <v>828</v>
      </c>
      <c r="Y103" t="s">
        <v>1335</v>
      </c>
      <c r="AA103" t="b">
        <v>0</v>
      </c>
      <c r="AC103" t="s">
        <v>300</v>
      </c>
      <c r="AD103" t="s">
        <v>330</v>
      </c>
      <c r="AF103" s="140">
        <v>43782.434988425928</v>
      </c>
      <c r="AG103" s="140">
        <v>43782.434907407405</v>
      </c>
      <c r="AH103" s="140">
        <v>43782.438483796293</v>
      </c>
      <c r="AI103" s="140">
        <v>43785.4375</v>
      </c>
      <c r="AJ103">
        <v>-60</v>
      </c>
      <c r="AK103" s="122"/>
      <c r="AM103" s="122"/>
      <c r="AO103" s="122"/>
      <c r="AQ103" s="122"/>
      <c r="AS103" s="122"/>
      <c r="AU103" s="122">
        <v>43782.438935185186</v>
      </c>
      <c r="AV103" s="122"/>
      <c r="AW103" t="b">
        <v>0</v>
      </c>
      <c r="AX103" t="b">
        <v>1</v>
      </c>
      <c r="AZ103" t="b">
        <v>1</v>
      </c>
      <c r="BB103" s="122"/>
      <c r="BD103" t="b">
        <v>1</v>
      </c>
      <c r="BF103" t="b">
        <v>1</v>
      </c>
      <c r="BG103" s="122"/>
      <c r="BH103" t="b">
        <v>1</v>
      </c>
      <c r="BI103" t="b">
        <v>1</v>
      </c>
      <c r="BL103">
        <v>419</v>
      </c>
      <c r="BM103">
        <v>1250</v>
      </c>
      <c r="BN103">
        <v>3689</v>
      </c>
      <c r="BO103">
        <v>1</v>
      </c>
      <c r="BP103">
        <v>4</v>
      </c>
      <c r="BQ103">
        <v>2</v>
      </c>
      <c r="BR103">
        <v>4</v>
      </c>
      <c r="BS103" t="b">
        <v>1</v>
      </c>
      <c r="CA103" s="122"/>
      <c r="CJ103" t="s">
        <v>302</v>
      </c>
      <c r="CK103" t="s">
        <v>303</v>
      </c>
      <c r="CL103" t="s">
        <v>531</v>
      </c>
      <c r="CM103" t="s">
        <v>305</v>
      </c>
      <c r="CN103" t="s">
        <v>306</v>
      </c>
      <c r="CO103" t="s">
        <v>307</v>
      </c>
      <c r="CP103" t="s">
        <v>1336</v>
      </c>
      <c r="CQ103" t="s">
        <v>309</v>
      </c>
      <c r="CR103" t="s">
        <v>1337</v>
      </c>
      <c r="CS103" t="s">
        <v>311</v>
      </c>
      <c r="CT103" t="s">
        <v>1338</v>
      </c>
      <c r="CU103" t="s">
        <v>1339</v>
      </c>
      <c r="CV103" s="122">
        <v>43785.395833333336</v>
      </c>
      <c r="CW103" s="122"/>
      <c r="CX103" s="122"/>
      <c r="CY103" s="122"/>
      <c r="CZ103" s="122"/>
      <c r="DA103" s="122"/>
      <c r="DB103" t="s">
        <v>314</v>
      </c>
      <c r="DC103" t="s">
        <v>315</v>
      </c>
      <c r="DD103" t="s">
        <v>316</v>
      </c>
      <c r="DE103" t="b">
        <v>0</v>
      </c>
      <c r="DG103" t="s">
        <v>498</v>
      </c>
      <c r="DI103" s="122"/>
      <c r="DJ103">
        <v>-28.077307000000001</v>
      </c>
      <c r="DK103">
        <v>153.3853076</v>
      </c>
      <c r="DL103" t="s">
        <v>367</v>
      </c>
      <c r="DM103" t="s">
        <v>318</v>
      </c>
      <c r="DN103">
        <v>0</v>
      </c>
      <c r="DO103">
        <v>0</v>
      </c>
    </row>
    <row r="104" spans="1:119" x14ac:dyDescent="0.3">
      <c r="A104" t="s">
        <v>1340</v>
      </c>
      <c r="B104" t="s">
        <v>288</v>
      </c>
      <c r="C104" t="s">
        <v>1341</v>
      </c>
      <c r="D104" t="s">
        <v>290</v>
      </c>
      <c r="E104" t="s">
        <v>1342</v>
      </c>
      <c r="F104" t="s">
        <v>1341</v>
      </c>
      <c r="G104" t="s">
        <v>340</v>
      </c>
      <c r="I104" t="b">
        <v>0</v>
      </c>
      <c r="J104" t="s">
        <v>1343</v>
      </c>
      <c r="K104" t="s">
        <v>1344</v>
      </c>
      <c r="L104" t="s">
        <v>1345</v>
      </c>
      <c r="N104" t="s">
        <v>1346</v>
      </c>
      <c r="O104" t="s">
        <v>297</v>
      </c>
      <c r="S104">
        <v>8011</v>
      </c>
      <c r="T104">
        <v>320</v>
      </c>
      <c r="U104">
        <v>8011</v>
      </c>
      <c r="V104">
        <v>8011</v>
      </c>
      <c r="W104" t="s">
        <v>828</v>
      </c>
      <c r="Y104" t="s">
        <v>1347</v>
      </c>
      <c r="AA104" t="b">
        <v>0</v>
      </c>
      <c r="AC104" t="s">
        <v>300</v>
      </c>
      <c r="AD104" t="s">
        <v>301</v>
      </c>
      <c r="AF104" s="140">
        <v>43782.436435185184</v>
      </c>
      <c r="AG104" s="140">
        <v>43782.436215277776</v>
      </c>
      <c r="AH104" s="140">
        <v>43782.439722222225</v>
      </c>
      <c r="AI104" s="140">
        <v>43782.604166666664</v>
      </c>
      <c r="AJ104">
        <v>0</v>
      </c>
      <c r="AK104" s="122"/>
      <c r="AM104" s="122"/>
      <c r="AO104" s="122"/>
      <c r="AQ104" s="122"/>
      <c r="AS104" s="122"/>
      <c r="AU104" s="122">
        <v>43782.440127314818</v>
      </c>
      <c r="AV104" s="122"/>
      <c r="AW104" t="b">
        <v>0</v>
      </c>
      <c r="AX104" t="b">
        <v>1</v>
      </c>
      <c r="AZ104" t="b">
        <v>1</v>
      </c>
      <c r="BB104" s="122"/>
      <c r="BD104" t="b">
        <v>1</v>
      </c>
      <c r="BF104" t="b">
        <v>1</v>
      </c>
      <c r="BG104" s="122"/>
      <c r="BH104" t="b">
        <v>1</v>
      </c>
      <c r="BI104" t="b">
        <v>1</v>
      </c>
      <c r="BL104">
        <v>419</v>
      </c>
      <c r="BM104">
        <v>1250</v>
      </c>
      <c r="BN104">
        <v>4150</v>
      </c>
      <c r="BO104">
        <v>1</v>
      </c>
      <c r="BP104">
        <v>4</v>
      </c>
      <c r="BQ104">
        <v>2</v>
      </c>
      <c r="BR104">
        <v>1</v>
      </c>
      <c r="BS104" t="b">
        <v>1</v>
      </c>
      <c r="CA104" s="122"/>
      <c r="CJ104" t="s">
        <v>302</v>
      </c>
      <c r="CK104" t="s">
        <v>303</v>
      </c>
      <c r="CL104" t="s">
        <v>443</v>
      </c>
      <c r="CM104" t="s">
        <v>305</v>
      </c>
      <c r="CN104" t="s">
        <v>306</v>
      </c>
      <c r="CO104" t="s">
        <v>307</v>
      </c>
      <c r="CP104" t="s">
        <v>1348</v>
      </c>
      <c r="CQ104" t="s">
        <v>309</v>
      </c>
      <c r="CR104" t="s">
        <v>1349</v>
      </c>
      <c r="CS104" t="s">
        <v>311</v>
      </c>
      <c r="CT104" t="s">
        <v>1350</v>
      </c>
      <c r="CU104" t="s">
        <v>1351</v>
      </c>
      <c r="CV104" s="122">
        <v>43782.604166666664</v>
      </c>
      <c r="CW104" s="122"/>
      <c r="CX104" s="122"/>
      <c r="CY104" s="122"/>
      <c r="CZ104" s="122"/>
      <c r="DA104" s="122"/>
      <c r="DB104" t="s">
        <v>314</v>
      </c>
      <c r="DC104" t="s">
        <v>315</v>
      </c>
      <c r="DD104" t="s">
        <v>316</v>
      </c>
      <c r="DE104" t="b">
        <v>0</v>
      </c>
      <c r="DG104" t="s">
        <v>351</v>
      </c>
      <c r="DI104" s="122"/>
      <c r="DJ104">
        <v>-33.9487953</v>
      </c>
      <c r="DK104">
        <v>150.84539119999999</v>
      </c>
      <c r="DL104" t="s">
        <v>367</v>
      </c>
      <c r="DM104" t="s">
        <v>318</v>
      </c>
      <c r="DN104">
        <v>0</v>
      </c>
      <c r="DO104">
        <v>0</v>
      </c>
    </row>
    <row r="105" spans="1:119" x14ac:dyDescent="0.3">
      <c r="A105" t="s">
        <v>1352</v>
      </c>
      <c r="B105" t="s">
        <v>288</v>
      </c>
      <c r="C105" t="s">
        <v>353</v>
      </c>
      <c r="D105" t="s">
        <v>290</v>
      </c>
      <c r="E105" t="s">
        <v>354</v>
      </c>
      <c r="F105" t="s">
        <v>353</v>
      </c>
      <c r="G105" t="s">
        <v>340</v>
      </c>
      <c r="I105" t="b">
        <v>0</v>
      </c>
      <c r="J105" t="s">
        <v>355</v>
      </c>
      <c r="K105" t="s">
        <v>356</v>
      </c>
      <c r="L105" t="s">
        <v>357</v>
      </c>
      <c r="N105" t="s">
        <v>358</v>
      </c>
      <c r="O105" t="s">
        <v>359</v>
      </c>
      <c r="S105">
        <v>8004</v>
      </c>
      <c r="T105">
        <v>320</v>
      </c>
      <c r="U105">
        <v>8004</v>
      </c>
      <c r="V105">
        <v>8004</v>
      </c>
      <c r="W105" t="s">
        <v>1325</v>
      </c>
      <c r="Y105" t="s">
        <v>361</v>
      </c>
      <c r="AA105" t="b">
        <v>0</v>
      </c>
      <c r="AC105" t="s">
        <v>300</v>
      </c>
      <c r="AD105" t="s">
        <v>301</v>
      </c>
      <c r="AF105" s="140">
        <v>43782.445752314816</v>
      </c>
      <c r="AG105" s="140">
        <v>43782.442372685182</v>
      </c>
      <c r="AH105" s="140">
        <v>43782.446319444447</v>
      </c>
      <c r="AI105" s="140">
        <v>43782.611111111109</v>
      </c>
      <c r="AJ105">
        <v>0</v>
      </c>
      <c r="AK105" s="122"/>
      <c r="AM105" s="122"/>
      <c r="AO105" s="122"/>
      <c r="AQ105" s="122"/>
      <c r="AS105" s="122"/>
      <c r="AU105" s="122">
        <v>43782.448981481481</v>
      </c>
      <c r="AV105" s="122"/>
      <c r="AW105" t="b">
        <v>0</v>
      </c>
      <c r="AX105" t="b">
        <v>1</v>
      </c>
      <c r="AZ105" t="b">
        <v>1</v>
      </c>
      <c r="BB105" s="122"/>
      <c r="BD105" t="b">
        <v>1</v>
      </c>
      <c r="BF105" t="b">
        <v>1</v>
      </c>
      <c r="BG105" s="122"/>
      <c r="BH105" t="b">
        <v>1</v>
      </c>
      <c r="BI105" t="b">
        <v>1</v>
      </c>
      <c r="BL105">
        <v>212</v>
      </c>
      <c r="BM105">
        <v>1900</v>
      </c>
      <c r="BN105">
        <v>5454</v>
      </c>
      <c r="BO105">
        <v>1</v>
      </c>
      <c r="BP105">
        <v>4</v>
      </c>
      <c r="BQ105">
        <v>2</v>
      </c>
      <c r="BR105">
        <v>1</v>
      </c>
      <c r="BS105" t="b">
        <v>1</v>
      </c>
      <c r="CA105" s="122"/>
      <c r="CJ105" t="s">
        <v>362</v>
      </c>
      <c r="CK105" t="s">
        <v>363</v>
      </c>
      <c r="CL105" t="s">
        <v>363</v>
      </c>
      <c r="CM105" t="s">
        <v>305</v>
      </c>
      <c r="CN105" t="s">
        <v>306</v>
      </c>
      <c r="CO105" t="s">
        <v>307</v>
      </c>
      <c r="CP105" t="s">
        <v>364</v>
      </c>
      <c r="CR105" t="s">
        <v>365</v>
      </c>
      <c r="CS105" t="s">
        <v>311</v>
      </c>
      <c r="CT105" t="s">
        <v>1353</v>
      </c>
      <c r="CU105" t="s">
        <v>1354</v>
      </c>
      <c r="CV105" s="122">
        <v>43782.611111111109</v>
      </c>
      <c r="CW105" s="122"/>
      <c r="CX105" s="122"/>
      <c r="CY105" s="122"/>
      <c r="CZ105" s="122"/>
      <c r="DA105" s="122"/>
      <c r="DB105" t="s">
        <v>314</v>
      </c>
      <c r="DC105" t="s">
        <v>315</v>
      </c>
      <c r="DD105" t="s">
        <v>316</v>
      </c>
      <c r="DE105" t="b">
        <v>0</v>
      </c>
      <c r="DG105" t="s">
        <v>351</v>
      </c>
      <c r="DI105" s="122"/>
      <c r="DJ105">
        <v>-33.703378299999997</v>
      </c>
      <c r="DK105">
        <v>151.2086505</v>
      </c>
      <c r="DL105" t="s">
        <v>367</v>
      </c>
      <c r="DM105" t="s">
        <v>368</v>
      </c>
      <c r="DN105">
        <v>0</v>
      </c>
      <c r="DO105">
        <v>0</v>
      </c>
    </row>
    <row r="106" spans="1:119" x14ac:dyDescent="0.3">
      <c r="A106" t="s">
        <v>1355</v>
      </c>
      <c r="B106" t="s">
        <v>288</v>
      </c>
      <c r="C106" t="s">
        <v>1356</v>
      </c>
      <c r="D106" t="s">
        <v>290</v>
      </c>
      <c r="E106" t="s">
        <v>1357</v>
      </c>
      <c r="F106" t="s">
        <v>1356</v>
      </c>
      <c r="G106" t="s">
        <v>340</v>
      </c>
      <c r="I106" t="b">
        <v>0</v>
      </c>
      <c r="J106" t="s">
        <v>1358</v>
      </c>
      <c r="K106" t="s">
        <v>1359</v>
      </c>
      <c r="L106" t="s">
        <v>1360</v>
      </c>
      <c r="N106" t="s">
        <v>1361</v>
      </c>
      <c r="O106" t="s">
        <v>489</v>
      </c>
      <c r="S106">
        <v>8002</v>
      </c>
      <c r="T106">
        <v>320</v>
      </c>
      <c r="U106">
        <v>8002</v>
      </c>
      <c r="V106">
        <v>8002</v>
      </c>
      <c r="W106" t="s">
        <v>828</v>
      </c>
      <c r="Y106" t="s">
        <v>1362</v>
      </c>
      <c r="AA106" t="b">
        <v>0</v>
      </c>
      <c r="AC106" t="s">
        <v>300</v>
      </c>
      <c r="AD106" t="s">
        <v>301</v>
      </c>
      <c r="AF106" s="140">
        <v>43782.444293981483</v>
      </c>
      <c r="AG106" s="140">
        <v>43782.444097222222</v>
      </c>
      <c r="AH106" s="140">
        <v>43782.450219907405</v>
      </c>
      <c r="AI106" s="140">
        <v>43783.444444444445</v>
      </c>
      <c r="AJ106">
        <v>0</v>
      </c>
      <c r="AK106" s="122"/>
      <c r="AM106" s="122"/>
      <c r="AO106" s="122"/>
      <c r="AQ106" s="122"/>
      <c r="AS106" s="122"/>
      <c r="AU106" s="122">
        <v>43782.450416666667</v>
      </c>
      <c r="AV106" s="122"/>
      <c r="AW106" t="b">
        <v>0</v>
      </c>
      <c r="AX106" t="b">
        <v>1</v>
      </c>
      <c r="AZ106" t="b">
        <v>1</v>
      </c>
      <c r="BB106" s="122"/>
      <c r="BD106" t="b">
        <v>1</v>
      </c>
      <c r="BF106" t="b">
        <v>1</v>
      </c>
      <c r="BG106" s="122"/>
      <c r="BH106" t="b">
        <v>1</v>
      </c>
      <c r="BI106" t="b">
        <v>1</v>
      </c>
      <c r="BL106">
        <v>353</v>
      </c>
      <c r="BM106">
        <v>1459</v>
      </c>
      <c r="BN106">
        <v>4183</v>
      </c>
      <c r="BO106">
        <v>1</v>
      </c>
      <c r="BP106">
        <v>4</v>
      </c>
      <c r="BQ106">
        <v>2</v>
      </c>
      <c r="BR106">
        <v>2</v>
      </c>
      <c r="BS106" t="b">
        <v>1</v>
      </c>
      <c r="CA106" s="122"/>
      <c r="CJ106" t="s">
        <v>491</v>
      </c>
      <c r="CK106" t="s">
        <v>406</v>
      </c>
      <c r="CL106" t="s">
        <v>1001</v>
      </c>
      <c r="CM106" t="s">
        <v>305</v>
      </c>
      <c r="CN106" t="s">
        <v>306</v>
      </c>
      <c r="CO106" t="s">
        <v>307</v>
      </c>
      <c r="CP106" t="s">
        <v>1363</v>
      </c>
      <c r="CQ106" t="s">
        <v>309</v>
      </c>
      <c r="CR106" t="s">
        <v>1364</v>
      </c>
      <c r="CS106" t="s">
        <v>311</v>
      </c>
      <c r="CT106" t="s">
        <v>1365</v>
      </c>
      <c r="CU106" t="s">
        <v>1366</v>
      </c>
      <c r="CV106" s="122">
        <v>43783.444444444445</v>
      </c>
      <c r="CW106" s="122"/>
      <c r="CX106" s="122"/>
      <c r="CY106" s="122"/>
      <c r="CZ106" s="122"/>
      <c r="DA106" s="122"/>
      <c r="DB106" t="s">
        <v>314</v>
      </c>
      <c r="DC106" t="s">
        <v>315</v>
      </c>
      <c r="DD106" t="s">
        <v>316</v>
      </c>
      <c r="DE106" t="b">
        <v>0</v>
      </c>
      <c r="DG106" t="s">
        <v>810</v>
      </c>
      <c r="DI106" s="122"/>
      <c r="DJ106">
        <v>-28.585792999999999</v>
      </c>
      <c r="DK106">
        <v>153.23811599999999</v>
      </c>
      <c r="DL106" t="s">
        <v>1367</v>
      </c>
      <c r="DM106" t="s">
        <v>491</v>
      </c>
      <c r="DN106">
        <v>0</v>
      </c>
      <c r="DO106">
        <v>0</v>
      </c>
    </row>
    <row r="107" spans="1:119" x14ac:dyDescent="0.3">
      <c r="A107" t="s">
        <v>1368</v>
      </c>
      <c r="B107" t="s">
        <v>288</v>
      </c>
      <c r="C107" t="s">
        <v>1369</v>
      </c>
      <c r="D107" t="s">
        <v>290</v>
      </c>
      <c r="E107" t="s">
        <v>1370</v>
      </c>
      <c r="F107" t="s">
        <v>1369</v>
      </c>
      <c r="G107" t="s">
        <v>340</v>
      </c>
      <c r="I107" t="b">
        <v>0</v>
      </c>
      <c r="J107" t="s">
        <v>1371</v>
      </c>
      <c r="K107" t="s">
        <v>1372</v>
      </c>
      <c r="L107" t="s">
        <v>1373</v>
      </c>
      <c r="N107" t="s">
        <v>1374</v>
      </c>
      <c r="O107" t="s">
        <v>297</v>
      </c>
      <c r="S107">
        <v>8011</v>
      </c>
      <c r="T107">
        <v>320</v>
      </c>
      <c r="U107">
        <v>8011</v>
      </c>
      <c r="V107">
        <v>8011</v>
      </c>
      <c r="W107" t="s">
        <v>828</v>
      </c>
      <c r="Y107" t="s">
        <v>1375</v>
      </c>
      <c r="AA107" t="b">
        <v>0</v>
      </c>
      <c r="AC107" t="s">
        <v>300</v>
      </c>
      <c r="AD107" t="s">
        <v>330</v>
      </c>
      <c r="AF107" s="140">
        <v>43782.453599537039</v>
      </c>
      <c r="AG107" s="140">
        <v>43782.453483796293</v>
      </c>
      <c r="AH107" s="140">
        <v>43782.457939814813</v>
      </c>
      <c r="AI107" s="140">
        <v>43783.454861111109</v>
      </c>
      <c r="AJ107">
        <v>-60</v>
      </c>
      <c r="AK107" s="122"/>
      <c r="AM107" s="122"/>
      <c r="AO107" s="122"/>
      <c r="AQ107" s="122"/>
      <c r="AS107" s="122"/>
      <c r="AU107" s="122">
        <v>43782.458368055559</v>
      </c>
      <c r="AV107" s="122"/>
      <c r="AW107" t="b">
        <v>0</v>
      </c>
      <c r="AX107" t="b">
        <v>1</v>
      </c>
      <c r="AZ107" t="b">
        <v>1</v>
      </c>
      <c r="BB107" s="122"/>
      <c r="BD107" t="b">
        <v>1</v>
      </c>
      <c r="BF107" t="b">
        <v>1</v>
      </c>
      <c r="BG107" s="122"/>
      <c r="BH107" t="b">
        <v>1</v>
      </c>
      <c r="BI107" t="b">
        <v>1</v>
      </c>
      <c r="BL107">
        <v>419</v>
      </c>
      <c r="BM107">
        <v>1897</v>
      </c>
      <c r="BN107">
        <v>5442</v>
      </c>
      <c r="BO107">
        <v>1</v>
      </c>
      <c r="BP107">
        <v>4</v>
      </c>
      <c r="BQ107">
        <v>2</v>
      </c>
      <c r="BR107">
        <v>3</v>
      </c>
      <c r="BS107" t="b">
        <v>1</v>
      </c>
      <c r="CA107" s="122"/>
      <c r="CJ107" t="s">
        <v>302</v>
      </c>
      <c r="CK107" t="s">
        <v>552</v>
      </c>
      <c r="CL107" t="s">
        <v>553</v>
      </c>
      <c r="CM107" t="s">
        <v>305</v>
      </c>
      <c r="CN107" t="s">
        <v>306</v>
      </c>
      <c r="CO107" t="s">
        <v>307</v>
      </c>
      <c r="CP107" t="s">
        <v>1376</v>
      </c>
      <c r="CQ107" t="s">
        <v>309</v>
      </c>
      <c r="CR107" t="s">
        <v>1377</v>
      </c>
      <c r="CS107" t="s">
        <v>311</v>
      </c>
      <c r="CT107" t="s">
        <v>1378</v>
      </c>
      <c r="CU107" t="s">
        <v>1379</v>
      </c>
      <c r="CV107" s="122">
        <v>43783.413194444445</v>
      </c>
      <c r="CW107" s="122"/>
      <c r="CX107" s="122"/>
      <c r="CY107" s="122"/>
      <c r="CZ107" s="122"/>
      <c r="DA107" s="122"/>
      <c r="DB107" t="s">
        <v>314</v>
      </c>
      <c r="DC107" t="s">
        <v>315</v>
      </c>
      <c r="DD107" t="s">
        <v>316</v>
      </c>
      <c r="DE107" t="b">
        <v>0</v>
      </c>
      <c r="DG107" t="s">
        <v>317</v>
      </c>
      <c r="DI107" s="122"/>
      <c r="DJ107">
        <v>-26.473383200000001</v>
      </c>
      <c r="DK107">
        <v>152.95104860000001</v>
      </c>
      <c r="DL107" t="s">
        <v>336</v>
      </c>
      <c r="DM107" t="s">
        <v>318</v>
      </c>
      <c r="DN107">
        <v>0</v>
      </c>
      <c r="DO107">
        <v>0</v>
      </c>
    </row>
    <row r="108" spans="1:119" x14ac:dyDescent="0.3">
      <c r="A108" t="s">
        <v>1380</v>
      </c>
      <c r="B108" t="s">
        <v>288</v>
      </c>
      <c r="C108" t="s">
        <v>1381</v>
      </c>
      <c r="D108" t="s">
        <v>290</v>
      </c>
      <c r="E108" t="s">
        <v>1382</v>
      </c>
      <c r="F108" t="s">
        <v>1381</v>
      </c>
      <c r="G108" t="s">
        <v>452</v>
      </c>
      <c r="I108" t="b">
        <v>0</v>
      </c>
      <c r="J108" t="s">
        <v>1383</v>
      </c>
      <c r="K108" t="s">
        <v>1384</v>
      </c>
      <c r="L108" t="s">
        <v>1385</v>
      </c>
      <c r="N108" t="s">
        <v>1386</v>
      </c>
      <c r="O108" t="s">
        <v>297</v>
      </c>
      <c r="S108">
        <v>8007</v>
      </c>
      <c r="T108">
        <v>320</v>
      </c>
      <c r="U108">
        <v>8007</v>
      </c>
      <c r="V108">
        <v>8007</v>
      </c>
      <c r="W108" t="s">
        <v>1281</v>
      </c>
      <c r="Y108" t="s">
        <v>1387</v>
      </c>
      <c r="AA108" t="b">
        <v>0</v>
      </c>
      <c r="AC108" t="s">
        <v>300</v>
      </c>
      <c r="AD108" t="s">
        <v>330</v>
      </c>
      <c r="AF108" s="140">
        <v>43782.455729166664</v>
      </c>
      <c r="AG108" s="140">
        <v>43782.455625000002</v>
      </c>
      <c r="AH108" s="140">
        <v>43782.457372685189</v>
      </c>
      <c r="AI108" s="140">
        <v>43783.458333333336</v>
      </c>
      <c r="AJ108">
        <v>-60</v>
      </c>
      <c r="AK108" s="122"/>
      <c r="AM108" s="122"/>
      <c r="AO108" s="122"/>
      <c r="AQ108" s="122"/>
      <c r="AS108" s="122"/>
      <c r="AU108" s="122">
        <v>43782.457800925928</v>
      </c>
      <c r="AV108" s="122"/>
      <c r="AW108" t="b">
        <v>0</v>
      </c>
      <c r="AX108" t="b">
        <v>1</v>
      </c>
      <c r="AZ108" t="b">
        <v>1</v>
      </c>
      <c r="BB108" s="122"/>
      <c r="BD108" t="b">
        <v>1</v>
      </c>
      <c r="BF108" t="b">
        <v>1</v>
      </c>
      <c r="BG108" s="122"/>
      <c r="BH108" t="b">
        <v>1</v>
      </c>
      <c r="BI108" t="b">
        <v>1</v>
      </c>
      <c r="BL108">
        <v>419</v>
      </c>
      <c r="BM108">
        <v>1250</v>
      </c>
      <c r="BN108">
        <v>5312</v>
      </c>
      <c r="BO108">
        <v>1</v>
      </c>
      <c r="BP108">
        <v>4</v>
      </c>
      <c r="BQ108">
        <v>2</v>
      </c>
      <c r="BR108">
        <v>3</v>
      </c>
      <c r="BS108" t="b">
        <v>1</v>
      </c>
      <c r="CA108" s="122"/>
      <c r="CJ108" t="s">
        <v>302</v>
      </c>
      <c r="CK108" t="s">
        <v>303</v>
      </c>
      <c r="CL108" t="s">
        <v>304</v>
      </c>
      <c r="CM108" t="s">
        <v>305</v>
      </c>
      <c r="CN108" t="s">
        <v>306</v>
      </c>
      <c r="CO108" t="s">
        <v>307</v>
      </c>
      <c r="CP108" t="s">
        <v>1388</v>
      </c>
      <c r="CQ108" t="s">
        <v>309</v>
      </c>
      <c r="CR108" t="s">
        <v>1389</v>
      </c>
      <c r="CS108" t="s">
        <v>311</v>
      </c>
      <c r="CT108" t="s">
        <v>1390</v>
      </c>
      <c r="CU108" t="s">
        <v>1391</v>
      </c>
      <c r="CV108" s="122">
        <v>43783.416666666664</v>
      </c>
      <c r="CW108" s="122"/>
      <c r="CX108" s="122"/>
      <c r="CY108" s="122"/>
      <c r="CZ108" s="122"/>
      <c r="DA108" s="122"/>
      <c r="DB108" t="s">
        <v>314</v>
      </c>
      <c r="DC108" t="s">
        <v>315</v>
      </c>
      <c r="DD108" t="s">
        <v>316</v>
      </c>
      <c r="DE108" t="b">
        <v>0</v>
      </c>
      <c r="DG108" t="s">
        <v>317</v>
      </c>
      <c r="DI108" s="122"/>
      <c r="DJ108">
        <v>-26.660296299999999</v>
      </c>
      <c r="DK108">
        <v>153.08375369999999</v>
      </c>
      <c r="DL108" t="s">
        <v>367</v>
      </c>
      <c r="DM108" t="s">
        <v>318</v>
      </c>
      <c r="DN108">
        <v>0</v>
      </c>
      <c r="DO108">
        <v>0</v>
      </c>
    </row>
    <row r="109" spans="1:119" x14ac:dyDescent="0.3">
      <c r="A109" t="s">
        <v>1392</v>
      </c>
      <c r="B109" t="s">
        <v>288</v>
      </c>
      <c r="C109" t="s">
        <v>1393</v>
      </c>
      <c r="D109" t="s">
        <v>290</v>
      </c>
      <c r="E109" t="s">
        <v>1394</v>
      </c>
      <c r="F109" t="s">
        <v>1393</v>
      </c>
      <c r="G109" t="s">
        <v>1395</v>
      </c>
      <c r="I109" t="b">
        <v>0</v>
      </c>
      <c r="J109" t="s">
        <v>1395</v>
      </c>
      <c r="K109" t="s">
        <v>1396</v>
      </c>
      <c r="L109" t="s">
        <v>1397</v>
      </c>
      <c r="N109" t="s">
        <v>1398</v>
      </c>
      <c r="O109" t="s">
        <v>1399</v>
      </c>
      <c r="S109">
        <v>8005</v>
      </c>
      <c r="T109">
        <v>321</v>
      </c>
      <c r="U109">
        <v>8005</v>
      </c>
      <c r="V109">
        <v>8005</v>
      </c>
      <c r="W109" t="s">
        <v>828</v>
      </c>
      <c r="Y109" t="s">
        <v>1400</v>
      </c>
      <c r="AA109" t="b">
        <v>0</v>
      </c>
      <c r="AC109" t="s">
        <v>300</v>
      </c>
      <c r="AD109" t="s">
        <v>301</v>
      </c>
      <c r="AF109" s="140">
        <v>43782.46193287037</v>
      </c>
      <c r="AG109" s="140">
        <v>43782.461493055554</v>
      </c>
      <c r="AH109" s="140">
        <v>43782.466932870368</v>
      </c>
      <c r="AI109" s="140">
        <v>43785.461805555555</v>
      </c>
      <c r="AJ109">
        <v>0</v>
      </c>
      <c r="AK109" s="122"/>
      <c r="AM109" s="122"/>
      <c r="AO109" s="122"/>
      <c r="AQ109" s="122">
        <v>43782.342361111114</v>
      </c>
      <c r="AR109">
        <v>0</v>
      </c>
      <c r="AS109" s="122">
        <v>43782.342361111114</v>
      </c>
      <c r="AT109">
        <v>0</v>
      </c>
      <c r="AU109" s="122">
        <v>43782.467881944445</v>
      </c>
      <c r="AV109" s="122"/>
      <c r="AW109" t="b">
        <v>0</v>
      </c>
      <c r="AX109" t="b">
        <v>1</v>
      </c>
      <c r="AZ109" t="b">
        <v>1</v>
      </c>
      <c r="BB109" s="122"/>
      <c r="BD109" t="b">
        <v>1</v>
      </c>
      <c r="BF109" t="b">
        <v>1</v>
      </c>
      <c r="BG109" s="122"/>
      <c r="BH109" t="b">
        <v>1</v>
      </c>
      <c r="BI109" t="b">
        <v>1</v>
      </c>
      <c r="BL109">
        <v>441</v>
      </c>
      <c r="BM109">
        <v>1897</v>
      </c>
      <c r="BN109">
        <v>5436</v>
      </c>
      <c r="BO109">
        <v>1</v>
      </c>
      <c r="BP109">
        <v>4</v>
      </c>
      <c r="BQ109">
        <v>2</v>
      </c>
      <c r="BR109">
        <v>4</v>
      </c>
      <c r="BS109" t="b">
        <v>1</v>
      </c>
      <c r="CA109" s="122"/>
      <c r="CJ109" t="s">
        <v>1401</v>
      </c>
      <c r="CK109" t="s">
        <v>552</v>
      </c>
      <c r="CL109" t="s">
        <v>1402</v>
      </c>
      <c r="CM109" t="s">
        <v>305</v>
      </c>
      <c r="CN109" t="s">
        <v>306</v>
      </c>
      <c r="CO109" t="s">
        <v>307</v>
      </c>
      <c r="CP109" t="s">
        <v>1403</v>
      </c>
      <c r="CQ109" t="s">
        <v>309</v>
      </c>
      <c r="CR109" t="s">
        <v>1404</v>
      </c>
      <c r="CS109" t="s">
        <v>311</v>
      </c>
      <c r="CT109" t="s">
        <v>1405</v>
      </c>
      <c r="CU109" t="s">
        <v>1406</v>
      </c>
      <c r="CV109" s="122">
        <v>43785.461805555555</v>
      </c>
      <c r="CW109" s="122"/>
      <c r="CX109" s="122"/>
      <c r="CY109" s="122"/>
      <c r="CZ109" s="122">
        <v>43782.342361111114</v>
      </c>
      <c r="DA109" s="122">
        <v>43782.342361111114</v>
      </c>
      <c r="DB109" t="s">
        <v>314</v>
      </c>
      <c r="DC109" t="s">
        <v>1407</v>
      </c>
      <c r="DE109" t="b">
        <v>1</v>
      </c>
      <c r="DG109" t="s">
        <v>498</v>
      </c>
      <c r="DI109" s="122"/>
      <c r="DJ109">
        <v>-35.115105300000003</v>
      </c>
      <c r="DK109">
        <v>147.3701792</v>
      </c>
      <c r="DL109" t="s">
        <v>1408</v>
      </c>
      <c r="DM109" t="s">
        <v>1409</v>
      </c>
      <c r="DN109">
        <v>0</v>
      </c>
      <c r="DO109">
        <v>0</v>
      </c>
    </row>
    <row r="110" spans="1:119" x14ac:dyDescent="0.3">
      <c r="A110" t="s">
        <v>1410</v>
      </c>
      <c r="B110" t="s">
        <v>288</v>
      </c>
      <c r="C110" t="s">
        <v>1411</v>
      </c>
      <c r="D110" t="s">
        <v>290</v>
      </c>
      <c r="E110" t="s">
        <v>1412</v>
      </c>
      <c r="F110" t="s">
        <v>1411</v>
      </c>
      <c r="G110" t="s">
        <v>1413</v>
      </c>
      <c r="I110" t="b">
        <v>0</v>
      </c>
      <c r="J110" t="s">
        <v>1414</v>
      </c>
      <c r="K110" t="s">
        <v>1415</v>
      </c>
      <c r="L110" t="s">
        <v>1416</v>
      </c>
      <c r="N110" t="s">
        <v>1417</v>
      </c>
      <c r="O110" t="s">
        <v>378</v>
      </c>
      <c r="S110">
        <v>8003</v>
      </c>
      <c r="T110">
        <v>320</v>
      </c>
      <c r="U110">
        <v>8003</v>
      </c>
      <c r="V110">
        <v>8003</v>
      </c>
      <c r="W110" t="s">
        <v>1418</v>
      </c>
      <c r="Y110" t="s">
        <v>1419</v>
      </c>
      <c r="AA110" t="b">
        <v>0</v>
      </c>
      <c r="AC110" t="s">
        <v>300</v>
      </c>
      <c r="AD110" t="s">
        <v>636</v>
      </c>
      <c r="AF110" s="140">
        <v>43782.467916666668</v>
      </c>
      <c r="AG110" s="140">
        <v>43782.467743055553</v>
      </c>
      <c r="AH110" s="140">
        <v>43782.482800925929</v>
      </c>
      <c r="AI110" s="140">
        <v>43782.635416666664</v>
      </c>
      <c r="AJ110">
        <v>-180</v>
      </c>
      <c r="AK110" s="122"/>
      <c r="AM110" s="122"/>
      <c r="AO110" s="122"/>
      <c r="AQ110" s="122"/>
      <c r="AS110" s="122"/>
      <c r="AU110" s="122">
        <v>43782.484282407408</v>
      </c>
      <c r="AV110" s="122"/>
      <c r="AW110" t="b">
        <v>0</v>
      </c>
      <c r="AX110" t="b">
        <v>1</v>
      </c>
      <c r="AZ110" t="b">
        <v>1</v>
      </c>
      <c r="BB110" s="122"/>
      <c r="BD110" t="b">
        <v>1</v>
      </c>
      <c r="BF110" t="b">
        <v>1</v>
      </c>
      <c r="BG110" s="122"/>
      <c r="BH110" t="b">
        <v>1</v>
      </c>
      <c r="BI110" t="b">
        <v>1</v>
      </c>
      <c r="BL110">
        <v>420</v>
      </c>
      <c r="BM110">
        <v>1771</v>
      </c>
      <c r="BN110">
        <v>5322</v>
      </c>
      <c r="BO110">
        <v>1</v>
      </c>
      <c r="BP110">
        <v>4</v>
      </c>
      <c r="BQ110">
        <v>2</v>
      </c>
      <c r="BR110">
        <v>1</v>
      </c>
      <c r="BS110" t="b">
        <v>1</v>
      </c>
      <c r="CA110" s="122"/>
      <c r="CJ110" t="s">
        <v>380</v>
      </c>
      <c r="CK110" t="s">
        <v>666</v>
      </c>
      <c r="CL110" t="s">
        <v>1420</v>
      </c>
      <c r="CM110" t="s">
        <v>305</v>
      </c>
      <c r="CN110" t="s">
        <v>306</v>
      </c>
      <c r="CO110" t="s">
        <v>307</v>
      </c>
      <c r="CP110" t="s">
        <v>1421</v>
      </c>
      <c r="CQ110" t="s">
        <v>309</v>
      </c>
      <c r="CR110" t="s">
        <v>1422</v>
      </c>
      <c r="CS110" t="s">
        <v>311</v>
      </c>
      <c r="CT110" t="s">
        <v>1423</v>
      </c>
      <c r="CU110" t="s">
        <v>1424</v>
      </c>
      <c r="CV110" s="122">
        <v>43782.510416666664</v>
      </c>
      <c r="CW110" s="122"/>
      <c r="CX110" s="122"/>
      <c r="CY110" s="122"/>
      <c r="CZ110" s="122"/>
      <c r="DA110" s="122"/>
      <c r="DB110" t="s">
        <v>314</v>
      </c>
      <c r="DC110" t="s">
        <v>315</v>
      </c>
      <c r="DD110" t="s">
        <v>316</v>
      </c>
      <c r="DE110" t="b">
        <v>0</v>
      </c>
      <c r="DG110" t="s">
        <v>351</v>
      </c>
      <c r="DI110" s="122"/>
      <c r="DJ110">
        <v>-32.493301500000001</v>
      </c>
      <c r="DK110">
        <v>115.7479414</v>
      </c>
      <c r="DL110" t="s">
        <v>674</v>
      </c>
      <c r="DM110" t="s">
        <v>386</v>
      </c>
      <c r="DN110">
        <v>0</v>
      </c>
      <c r="DO110">
        <v>0</v>
      </c>
    </row>
    <row r="111" spans="1:119" x14ac:dyDescent="0.3">
      <c r="A111" t="s">
        <v>1425</v>
      </c>
      <c r="B111" t="s">
        <v>288</v>
      </c>
      <c r="C111" t="s">
        <v>353</v>
      </c>
      <c r="D111" t="s">
        <v>290</v>
      </c>
      <c r="E111" t="s">
        <v>354</v>
      </c>
      <c r="F111" t="s">
        <v>353</v>
      </c>
      <c r="G111" t="s">
        <v>340</v>
      </c>
      <c r="I111" t="b">
        <v>0</v>
      </c>
      <c r="J111" t="s">
        <v>355</v>
      </c>
      <c r="K111" t="s">
        <v>356</v>
      </c>
      <c r="L111" t="s">
        <v>357</v>
      </c>
      <c r="N111" t="s">
        <v>358</v>
      </c>
      <c r="O111" t="s">
        <v>359</v>
      </c>
      <c r="S111">
        <v>8011</v>
      </c>
      <c r="T111">
        <v>320</v>
      </c>
      <c r="U111">
        <v>8011</v>
      </c>
      <c r="V111">
        <v>8011</v>
      </c>
      <c r="W111" t="s">
        <v>1325</v>
      </c>
      <c r="Y111" t="s">
        <v>361</v>
      </c>
      <c r="AA111" t="b">
        <v>0</v>
      </c>
      <c r="AC111" t="s">
        <v>300</v>
      </c>
      <c r="AD111" t="s">
        <v>301</v>
      </c>
      <c r="AF111" s="140">
        <v>43782.467962962961</v>
      </c>
      <c r="AG111" s="140">
        <v>43782.467812499999</v>
      </c>
      <c r="AH111" s="140">
        <v>43783.398715277777</v>
      </c>
      <c r="AI111" s="140">
        <v>43782.635416666664</v>
      </c>
      <c r="AJ111">
        <v>0</v>
      </c>
      <c r="AK111" s="122"/>
      <c r="AM111" s="122"/>
      <c r="AO111" s="122"/>
      <c r="AQ111" s="122"/>
      <c r="AS111" s="122"/>
      <c r="AU111" s="122">
        <v>43783.399178240739</v>
      </c>
      <c r="AV111" s="122"/>
      <c r="AW111" t="b">
        <v>0</v>
      </c>
      <c r="AX111" t="b">
        <v>1</v>
      </c>
      <c r="AZ111" t="b">
        <v>1</v>
      </c>
      <c r="BB111" s="122"/>
      <c r="BD111" t="b">
        <v>1</v>
      </c>
      <c r="BF111" t="b">
        <v>1</v>
      </c>
      <c r="BG111" s="122"/>
      <c r="BH111" t="b">
        <v>1</v>
      </c>
      <c r="BI111" t="b">
        <v>1</v>
      </c>
      <c r="BL111">
        <v>212</v>
      </c>
      <c r="BM111">
        <v>1459</v>
      </c>
      <c r="BN111">
        <v>4130</v>
      </c>
      <c r="BO111">
        <v>3</v>
      </c>
      <c r="BP111">
        <v>4</v>
      </c>
      <c r="BQ111">
        <v>2</v>
      </c>
      <c r="BR111">
        <v>1</v>
      </c>
      <c r="BS111" t="b">
        <v>0</v>
      </c>
      <c r="CA111" s="122"/>
      <c r="CH111">
        <v>12</v>
      </c>
      <c r="CJ111" t="s">
        <v>362</v>
      </c>
      <c r="CK111" t="s">
        <v>406</v>
      </c>
      <c r="CL111" t="s">
        <v>1016</v>
      </c>
      <c r="CM111" t="s">
        <v>320</v>
      </c>
      <c r="CN111" t="s">
        <v>306</v>
      </c>
      <c r="CO111" t="s">
        <v>307</v>
      </c>
      <c r="CP111" t="s">
        <v>364</v>
      </c>
      <c r="CR111" t="s">
        <v>365</v>
      </c>
      <c r="CS111" t="s">
        <v>311</v>
      </c>
      <c r="CT111" t="s">
        <v>1423</v>
      </c>
      <c r="CU111" t="s">
        <v>1424</v>
      </c>
      <c r="CV111" s="122">
        <v>43782.635416666664</v>
      </c>
      <c r="CW111" s="122"/>
      <c r="CX111" s="122"/>
      <c r="CY111" s="122"/>
      <c r="CZ111" s="122"/>
      <c r="DA111" s="122"/>
      <c r="DB111" t="s">
        <v>314</v>
      </c>
      <c r="DC111" t="s">
        <v>315</v>
      </c>
      <c r="DD111" t="s">
        <v>316</v>
      </c>
      <c r="DE111" t="b">
        <v>0</v>
      </c>
      <c r="DG111" t="s">
        <v>351</v>
      </c>
      <c r="DI111" s="122"/>
      <c r="DJ111">
        <v>-33.703378299999997</v>
      </c>
      <c r="DK111">
        <v>151.2086505</v>
      </c>
      <c r="DL111" t="s">
        <v>367</v>
      </c>
      <c r="DM111" t="s">
        <v>368</v>
      </c>
      <c r="DN111">
        <v>0</v>
      </c>
      <c r="DO111">
        <v>0</v>
      </c>
    </row>
    <row r="112" spans="1:119" x14ac:dyDescent="0.3">
      <c r="A112" t="s">
        <v>1426</v>
      </c>
      <c r="B112" t="s">
        <v>288</v>
      </c>
      <c r="C112" t="s">
        <v>1427</v>
      </c>
      <c r="D112" t="s">
        <v>290</v>
      </c>
      <c r="E112" t="s">
        <v>1412</v>
      </c>
      <c r="F112" t="s">
        <v>1427</v>
      </c>
      <c r="G112" t="s">
        <v>340</v>
      </c>
      <c r="I112" t="b">
        <v>0</v>
      </c>
      <c r="J112" t="s">
        <v>1414</v>
      </c>
      <c r="K112" t="s">
        <v>1415</v>
      </c>
      <c r="L112" t="s">
        <v>1416</v>
      </c>
      <c r="N112" t="s">
        <v>1417</v>
      </c>
      <c r="O112" t="s">
        <v>378</v>
      </c>
      <c r="S112">
        <v>8003</v>
      </c>
      <c r="T112">
        <v>320</v>
      </c>
      <c r="U112">
        <v>8003</v>
      </c>
      <c r="V112">
        <v>8003</v>
      </c>
      <c r="W112" t="s">
        <v>828</v>
      </c>
      <c r="Y112" t="s">
        <v>1428</v>
      </c>
      <c r="AA112" t="b">
        <v>0</v>
      </c>
      <c r="AC112" t="s">
        <v>300</v>
      </c>
      <c r="AD112" t="s">
        <v>636</v>
      </c>
      <c r="AF112" s="140">
        <v>43782.468182870369</v>
      </c>
      <c r="AG112" s="140">
        <v>43782.46802083333</v>
      </c>
      <c r="AH112" s="140">
        <v>43782.482407407406</v>
      </c>
      <c r="AI112" s="140">
        <v>43782.635416666664</v>
      </c>
      <c r="AJ112">
        <v>-180</v>
      </c>
      <c r="AK112" s="122"/>
      <c r="AM112" s="122"/>
      <c r="AO112" s="122"/>
      <c r="AQ112" s="122"/>
      <c r="AS112" s="122"/>
      <c r="AU112" s="122">
        <v>43782.484409722223</v>
      </c>
      <c r="AV112" s="122"/>
      <c r="AW112" t="b">
        <v>0</v>
      </c>
      <c r="AX112" t="b">
        <v>1</v>
      </c>
      <c r="AZ112" t="b">
        <v>1</v>
      </c>
      <c r="BB112" s="122"/>
      <c r="BD112" t="b">
        <v>1</v>
      </c>
      <c r="BF112" t="b">
        <v>1</v>
      </c>
      <c r="BG112" s="122"/>
      <c r="BH112" t="b">
        <v>1</v>
      </c>
      <c r="BI112" t="b">
        <v>1</v>
      </c>
      <c r="BL112">
        <v>420</v>
      </c>
      <c r="BM112">
        <v>1771</v>
      </c>
      <c r="BN112">
        <v>5322</v>
      </c>
      <c r="BO112">
        <v>1</v>
      </c>
      <c r="BP112">
        <v>4</v>
      </c>
      <c r="BQ112">
        <v>2</v>
      </c>
      <c r="BR112">
        <v>1</v>
      </c>
      <c r="BS112" t="b">
        <v>1</v>
      </c>
      <c r="CA112" s="122"/>
      <c r="CJ112" t="s">
        <v>380</v>
      </c>
      <c r="CK112" t="s">
        <v>666</v>
      </c>
      <c r="CL112" t="s">
        <v>1420</v>
      </c>
      <c r="CM112" t="s">
        <v>305</v>
      </c>
      <c r="CN112" t="s">
        <v>306</v>
      </c>
      <c r="CO112" t="s">
        <v>307</v>
      </c>
      <c r="CP112" t="s">
        <v>1429</v>
      </c>
      <c r="CQ112" t="s">
        <v>309</v>
      </c>
      <c r="CR112" t="s">
        <v>1422</v>
      </c>
      <c r="CS112" t="s">
        <v>311</v>
      </c>
      <c r="CT112" t="s">
        <v>1423</v>
      </c>
      <c r="CU112" t="s">
        <v>1424</v>
      </c>
      <c r="CV112" s="122">
        <v>43782.510416666664</v>
      </c>
      <c r="CW112" s="122"/>
      <c r="CX112" s="122"/>
      <c r="CY112" s="122"/>
      <c r="CZ112" s="122"/>
      <c r="DA112" s="122"/>
      <c r="DB112" t="s">
        <v>314</v>
      </c>
      <c r="DC112" t="s">
        <v>315</v>
      </c>
      <c r="DD112" t="s">
        <v>316</v>
      </c>
      <c r="DE112" t="b">
        <v>0</v>
      </c>
      <c r="DG112" t="s">
        <v>351</v>
      </c>
      <c r="DI112" s="122"/>
      <c r="DJ112">
        <v>-32.493301500000001</v>
      </c>
      <c r="DK112">
        <v>115.7479414</v>
      </c>
      <c r="DL112" t="s">
        <v>1430</v>
      </c>
      <c r="DM112" t="s">
        <v>386</v>
      </c>
      <c r="DN112">
        <v>0</v>
      </c>
      <c r="DO112">
        <v>0</v>
      </c>
    </row>
    <row r="113" spans="1:119" x14ac:dyDescent="0.3">
      <c r="A113" t="s">
        <v>1431</v>
      </c>
      <c r="B113" t="s">
        <v>288</v>
      </c>
      <c r="C113" t="s">
        <v>1180</v>
      </c>
      <c r="D113" t="s">
        <v>290</v>
      </c>
      <c r="E113" t="s">
        <v>1181</v>
      </c>
      <c r="F113" t="s">
        <v>1180</v>
      </c>
      <c r="G113" t="s">
        <v>340</v>
      </c>
      <c r="I113" t="b">
        <v>0</v>
      </c>
      <c r="J113" t="s">
        <v>1182</v>
      </c>
      <c r="K113" t="s">
        <v>1183</v>
      </c>
      <c r="L113" t="s">
        <v>1184</v>
      </c>
      <c r="N113" t="s">
        <v>1185</v>
      </c>
      <c r="O113" t="s">
        <v>297</v>
      </c>
      <c r="S113">
        <v>8001</v>
      </c>
      <c r="T113">
        <v>320</v>
      </c>
      <c r="U113">
        <v>8001</v>
      </c>
      <c r="V113">
        <v>8001</v>
      </c>
      <c r="W113" t="s">
        <v>828</v>
      </c>
      <c r="Y113" t="s">
        <v>1186</v>
      </c>
      <c r="AA113" t="b">
        <v>0</v>
      </c>
      <c r="AC113" t="s">
        <v>300</v>
      </c>
      <c r="AD113" t="s">
        <v>301</v>
      </c>
      <c r="AF113" s="140">
        <v>43782.471134259256</v>
      </c>
      <c r="AG113" s="140">
        <v>43782.470960648148</v>
      </c>
      <c r="AH113" s="140">
        <v>43782.670555555553</v>
      </c>
      <c r="AI113" s="140">
        <v>43785.472222222219</v>
      </c>
      <c r="AJ113">
        <v>0</v>
      </c>
      <c r="AK113" s="122"/>
      <c r="AM113" s="122"/>
      <c r="AO113" s="122"/>
      <c r="AQ113" s="122"/>
      <c r="AS113" s="122"/>
      <c r="AU113" s="122">
        <v>43782.670914351853</v>
      </c>
      <c r="AV113" s="122"/>
      <c r="AW113" t="b">
        <v>0</v>
      </c>
      <c r="AX113" t="b">
        <v>1</v>
      </c>
      <c r="AZ113" t="b">
        <v>1</v>
      </c>
      <c r="BB113" s="122"/>
      <c r="BD113" t="b">
        <v>1</v>
      </c>
      <c r="BF113" t="b">
        <v>1</v>
      </c>
      <c r="BG113" s="122"/>
      <c r="BH113" t="b">
        <v>1</v>
      </c>
      <c r="BI113" t="b">
        <v>1</v>
      </c>
      <c r="BL113">
        <v>419</v>
      </c>
      <c r="BM113">
        <v>1250</v>
      </c>
      <c r="BN113">
        <v>3689</v>
      </c>
      <c r="BO113">
        <v>1</v>
      </c>
      <c r="BP113">
        <v>4</v>
      </c>
      <c r="BQ113">
        <v>2</v>
      </c>
      <c r="BR113">
        <v>4</v>
      </c>
      <c r="BS113" t="b">
        <v>1</v>
      </c>
      <c r="CA113" s="122"/>
      <c r="CJ113" t="s">
        <v>302</v>
      </c>
      <c r="CK113" t="s">
        <v>303</v>
      </c>
      <c r="CL113" t="s">
        <v>531</v>
      </c>
      <c r="CM113" t="s">
        <v>305</v>
      </c>
      <c r="CN113" t="s">
        <v>306</v>
      </c>
      <c r="CO113" t="s">
        <v>307</v>
      </c>
      <c r="CP113" t="s">
        <v>1187</v>
      </c>
      <c r="CQ113" t="s">
        <v>309</v>
      </c>
      <c r="CR113" t="s">
        <v>1188</v>
      </c>
      <c r="CS113" t="s">
        <v>311</v>
      </c>
      <c r="CT113" t="s">
        <v>1432</v>
      </c>
      <c r="CU113" t="s">
        <v>1433</v>
      </c>
      <c r="CV113" s="122">
        <v>43785.472222222219</v>
      </c>
      <c r="CW113" s="122"/>
      <c r="CX113" s="122"/>
      <c r="CY113" s="122"/>
      <c r="CZ113" s="122"/>
      <c r="DA113" s="122"/>
      <c r="DB113" t="s">
        <v>314</v>
      </c>
      <c r="DC113" t="s">
        <v>315</v>
      </c>
      <c r="DD113" t="s">
        <v>316</v>
      </c>
      <c r="DE113" t="b">
        <v>0</v>
      </c>
      <c r="DG113" t="s">
        <v>498</v>
      </c>
      <c r="DI113" s="122"/>
      <c r="DJ113">
        <v>-31.956283200000001</v>
      </c>
      <c r="DK113">
        <v>141.46678249999999</v>
      </c>
      <c r="DL113" t="s">
        <v>336</v>
      </c>
      <c r="DM113" t="s">
        <v>318</v>
      </c>
      <c r="DN113">
        <v>0</v>
      </c>
      <c r="DO113">
        <v>0</v>
      </c>
    </row>
    <row r="114" spans="1:119" x14ac:dyDescent="0.3">
      <c r="A114" t="s">
        <v>1434</v>
      </c>
      <c r="B114" t="s">
        <v>288</v>
      </c>
      <c r="C114" t="s">
        <v>1435</v>
      </c>
      <c r="D114" t="s">
        <v>290</v>
      </c>
      <c r="E114" t="s">
        <v>1436</v>
      </c>
      <c r="F114" t="s">
        <v>1435</v>
      </c>
      <c r="G114" t="s">
        <v>340</v>
      </c>
      <c r="I114" t="b">
        <v>0</v>
      </c>
      <c r="J114" t="s">
        <v>1437</v>
      </c>
      <c r="K114" t="s">
        <v>1438</v>
      </c>
      <c r="L114" t="s">
        <v>1439</v>
      </c>
      <c r="N114" t="s">
        <v>1440</v>
      </c>
      <c r="O114" t="s">
        <v>403</v>
      </c>
      <c r="S114">
        <v>8010</v>
      </c>
      <c r="T114">
        <v>320</v>
      </c>
      <c r="U114">
        <v>8010</v>
      </c>
      <c r="V114">
        <v>8010</v>
      </c>
      <c r="W114" t="s">
        <v>828</v>
      </c>
      <c r="Y114" t="s">
        <v>1441</v>
      </c>
      <c r="AA114" t="b">
        <v>0</v>
      </c>
      <c r="AC114" t="s">
        <v>300</v>
      </c>
      <c r="AD114" t="s">
        <v>441</v>
      </c>
      <c r="AF114" s="140">
        <v>43782.477662037039</v>
      </c>
      <c r="AG114" s="140">
        <v>43782.47216435185</v>
      </c>
      <c r="AH114" s="140">
        <v>43782.477951388886</v>
      </c>
      <c r="AI114" s="140">
        <v>43782.638888888891</v>
      </c>
      <c r="AJ114">
        <v>0</v>
      </c>
      <c r="AK114" s="122"/>
      <c r="AM114" s="122"/>
      <c r="AO114" s="122"/>
      <c r="AQ114" s="122"/>
      <c r="AS114" s="122"/>
      <c r="AU114" s="122">
        <v>43782.478217592594</v>
      </c>
      <c r="AV114" s="122"/>
      <c r="AW114" t="b">
        <v>0</v>
      </c>
      <c r="AX114" t="b">
        <v>1</v>
      </c>
      <c r="AZ114" t="b">
        <v>1</v>
      </c>
      <c r="BB114" s="122"/>
      <c r="BD114" t="b">
        <v>1</v>
      </c>
      <c r="BF114" t="b">
        <v>1</v>
      </c>
      <c r="BG114" s="122"/>
      <c r="BH114" t="b">
        <v>1</v>
      </c>
      <c r="BI114" t="b">
        <v>1</v>
      </c>
      <c r="BL114">
        <v>354</v>
      </c>
      <c r="BM114">
        <v>1459</v>
      </c>
      <c r="BN114">
        <v>1458</v>
      </c>
      <c r="BO114">
        <v>1</v>
      </c>
      <c r="BP114">
        <v>4</v>
      </c>
      <c r="BQ114">
        <v>2</v>
      </c>
      <c r="BR114">
        <v>1</v>
      </c>
      <c r="BS114" t="b">
        <v>1</v>
      </c>
      <c r="CA114" s="122"/>
      <c r="CJ114" t="s">
        <v>405</v>
      </c>
      <c r="CK114" t="s">
        <v>406</v>
      </c>
      <c r="CL114" t="s">
        <v>1442</v>
      </c>
      <c r="CM114" t="s">
        <v>305</v>
      </c>
      <c r="CN114" t="s">
        <v>306</v>
      </c>
      <c r="CO114" t="s">
        <v>307</v>
      </c>
      <c r="CP114" t="s">
        <v>1443</v>
      </c>
      <c r="CQ114" t="s">
        <v>309</v>
      </c>
      <c r="CR114" t="s">
        <v>1444</v>
      </c>
      <c r="CS114" t="s">
        <v>311</v>
      </c>
      <c r="CT114" t="s">
        <v>1445</v>
      </c>
      <c r="CU114" t="s">
        <v>1446</v>
      </c>
      <c r="CV114" s="122">
        <v>43782.638888888891</v>
      </c>
      <c r="CW114" s="122"/>
      <c r="CX114" s="122"/>
      <c r="CY114" s="122"/>
      <c r="CZ114" s="122"/>
      <c r="DA114" s="122"/>
      <c r="DB114" t="s">
        <v>314</v>
      </c>
      <c r="DC114" t="s">
        <v>315</v>
      </c>
      <c r="DD114" t="s">
        <v>316</v>
      </c>
      <c r="DE114" t="b">
        <v>0</v>
      </c>
      <c r="DG114" t="s">
        <v>351</v>
      </c>
      <c r="DI114" s="122"/>
      <c r="DJ114">
        <v>-37.992174200000001</v>
      </c>
      <c r="DK114">
        <v>145.09943860000001</v>
      </c>
      <c r="DL114" t="s">
        <v>1447</v>
      </c>
      <c r="DM114" t="s">
        <v>405</v>
      </c>
      <c r="DN114">
        <v>0</v>
      </c>
      <c r="DO114">
        <v>0</v>
      </c>
    </row>
    <row r="115" spans="1:119" x14ac:dyDescent="0.3">
      <c r="A115" t="s">
        <v>1448</v>
      </c>
      <c r="B115" t="s">
        <v>288</v>
      </c>
      <c r="C115" t="s">
        <v>871</v>
      </c>
      <c r="D115" t="s">
        <v>290</v>
      </c>
      <c r="E115" t="s">
        <v>872</v>
      </c>
      <c r="F115" t="s">
        <v>871</v>
      </c>
      <c r="G115" t="s">
        <v>340</v>
      </c>
      <c r="I115" t="b">
        <v>0</v>
      </c>
      <c r="J115" t="s">
        <v>873</v>
      </c>
      <c r="K115" t="s">
        <v>618</v>
      </c>
      <c r="L115" t="s">
        <v>874</v>
      </c>
      <c r="N115" t="s">
        <v>875</v>
      </c>
      <c r="O115" t="s">
        <v>297</v>
      </c>
      <c r="S115">
        <v>8008</v>
      </c>
      <c r="T115">
        <v>320</v>
      </c>
      <c r="U115">
        <v>8008</v>
      </c>
      <c r="V115">
        <v>8008</v>
      </c>
      <c r="W115" t="s">
        <v>1449</v>
      </c>
      <c r="Y115" t="s">
        <v>877</v>
      </c>
      <c r="AA115" t="b">
        <v>0</v>
      </c>
      <c r="AC115" t="s">
        <v>300</v>
      </c>
      <c r="AD115" t="s">
        <v>301</v>
      </c>
      <c r="AF115" s="140">
        <v>43782.482083333336</v>
      </c>
      <c r="AG115" s="140">
        <v>43782.48170138889</v>
      </c>
      <c r="AH115" s="140">
        <v>43782.494085648148</v>
      </c>
      <c r="AI115" s="140">
        <v>43782.649305555555</v>
      </c>
      <c r="AJ115">
        <v>0</v>
      </c>
      <c r="AK115" s="122"/>
      <c r="AM115" s="122"/>
      <c r="AO115" s="122"/>
      <c r="AQ115" s="122"/>
      <c r="AS115" s="122"/>
      <c r="AU115" s="122">
        <v>43782.494791666664</v>
      </c>
      <c r="AV115" s="122"/>
      <c r="AW115" t="b">
        <v>0</v>
      </c>
      <c r="AX115" t="b">
        <v>1</v>
      </c>
      <c r="AZ115" t="b">
        <v>1</v>
      </c>
      <c r="BB115" s="122"/>
      <c r="BD115" t="b">
        <v>1</v>
      </c>
      <c r="BF115" t="b">
        <v>1</v>
      </c>
      <c r="BG115" s="122"/>
      <c r="BH115" t="b">
        <v>1</v>
      </c>
      <c r="BI115" t="b">
        <v>1</v>
      </c>
      <c r="BL115">
        <v>419</v>
      </c>
      <c r="BM115">
        <v>1250</v>
      </c>
      <c r="BN115">
        <v>3689</v>
      </c>
      <c r="BO115">
        <v>1</v>
      </c>
      <c r="BP115">
        <v>4</v>
      </c>
      <c r="BQ115">
        <v>2</v>
      </c>
      <c r="BR115">
        <v>1</v>
      </c>
      <c r="BS115" t="b">
        <v>1</v>
      </c>
      <c r="CA115" s="122"/>
      <c r="CJ115" t="s">
        <v>302</v>
      </c>
      <c r="CK115" t="s">
        <v>303</v>
      </c>
      <c r="CL115" t="s">
        <v>531</v>
      </c>
      <c r="CM115" t="s">
        <v>305</v>
      </c>
      <c r="CN115" t="s">
        <v>306</v>
      </c>
      <c r="CO115" t="s">
        <v>307</v>
      </c>
      <c r="CP115" t="s">
        <v>878</v>
      </c>
      <c r="CQ115" t="s">
        <v>309</v>
      </c>
      <c r="CR115" t="s">
        <v>879</v>
      </c>
      <c r="CS115" t="s">
        <v>311</v>
      </c>
      <c r="CT115" t="s">
        <v>1450</v>
      </c>
      <c r="CU115" t="s">
        <v>1451</v>
      </c>
      <c r="CV115" s="122">
        <v>43782.649305555555</v>
      </c>
      <c r="CW115" s="122"/>
      <c r="CX115" s="122"/>
      <c r="CY115" s="122"/>
      <c r="CZ115" s="122"/>
      <c r="DA115" s="122"/>
      <c r="DB115" t="s">
        <v>314</v>
      </c>
      <c r="DC115" t="s">
        <v>315</v>
      </c>
      <c r="DD115" t="s">
        <v>316</v>
      </c>
      <c r="DE115" t="b">
        <v>0</v>
      </c>
      <c r="DG115" t="s">
        <v>351</v>
      </c>
      <c r="DI115" s="122"/>
      <c r="DJ115">
        <v>-33.868763600000001</v>
      </c>
      <c r="DK115">
        <v>151.2090293</v>
      </c>
      <c r="DL115" t="s">
        <v>367</v>
      </c>
      <c r="DM115" t="s">
        <v>318</v>
      </c>
      <c r="DN115">
        <v>0</v>
      </c>
      <c r="DO115">
        <v>0</v>
      </c>
    </row>
    <row r="116" spans="1:119" x14ac:dyDescent="0.3">
      <c r="A116" t="s">
        <v>1452</v>
      </c>
      <c r="B116" t="s">
        <v>388</v>
      </c>
      <c r="C116" t="s">
        <v>1453</v>
      </c>
      <c r="D116" t="s">
        <v>290</v>
      </c>
      <c r="E116" t="s">
        <v>1454</v>
      </c>
      <c r="F116" t="s">
        <v>1453</v>
      </c>
      <c r="G116" t="s">
        <v>1455</v>
      </c>
      <c r="I116" t="b">
        <v>0</v>
      </c>
      <c r="J116" t="s">
        <v>1456</v>
      </c>
      <c r="K116" t="s">
        <v>618</v>
      </c>
      <c r="L116" t="s">
        <v>1457</v>
      </c>
      <c r="N116" t="s">
        <v>1458</v>
      </c>
      <c r="O116" t="s">
        <v>378</v>
      </c>
      <c r="S116">
        <v>8009</v>
      </c>
      <c r="T116">
        <v>320</v>
      </c>
      <c r="U116">
        <v>8009</v>
      </c>
      <c r="V116">
        <v>8009</v>
      </c>
      <c r="W116" t="s">
        <v>828</v>
      </c>
      <c r="Y116" t="s">
        <v>1459</v>
      </c>
      <c r="AA116" t="b">
        <v>0</v>
      </c>
      <c r="AC116" t="s">
        <v>300</v>
      </c>
      <c r="AD116" t="s">
        <v>301</v>
      </c>
      <c r="AF116" s="140">
        <v>43782.482199074075</v>
      </c>
      <c r="AG116" s="140">
        <v>43782.481932870367</v>
      </c>
      <c r="AH116" s="140">
        <v>43782.495995370373</v>
      </c>
      <c r="AI116" s="140">
        <v>43782.649305555555</v>
      </c>
      <c r="AJ116">
        <v>0</v>
      </c>
      <c r="AK116" s="122"/>
      <c r="AM116" s="122"/>
      <c r="AO116" s="122"/>
      <c r="AQ116" s="122"/>
      <c r="AS116" s="122"/>
      <c r="AU116" s="122">
        <v>43782.496307870373</v>
      </c>
      <c r="AV116" s="122"/>
      <c r="AW116" t="b">
        <v>0</v>
      </c>
      <c r="AX116" t="b">
        <v>1</v>
      </c>
      <c r="AZ116" t="b">
        <v>1</v>
      </c>
      <c r="BB116" s="122"/>
      <c r="BD116" t="b">
        <v>1</v>
      </c>
      <c r="BF116" t="b">
        <v>1</v>
      </c>
      <c r="BG116" s="122"/>
      <c r="BH116" t="b">
        <v>1</v>
      </c>
      <c r="BI116" t="b">
        <v>1</v>
      </c>
      <c r="BO116">
        <v>1</v>
      </c>
      <c r="BP116">
        <v>4</v>
      </c>
      <c r="BQ116">
        <v>2</v>
      </c>
      <c r="BR116">
        <v>1</v>
      </c>
      <c r="BS116" t="b">
        <v>1</v>
      </c>
      <c r="CA116" s="122"/>
      <c r="CM116" t="s">
        <v>305</v>
      </c>
      <c r="CN116" t="s">
        <v>306</v>
      </c>
      <c r="CO116" t="s">
        <v>307</v>
      </c>
      <c r="CP116" t="s">
        <v>1460</v>
      </c>
      <c r="CQ116" t="s">
        <v>309</v>
      </c>
      <c r="CR116" t="s">
        <v>879</v>
      </c>
      <c r="CS116" t="s">
        <v>311</v>
      </c>
      <c r="CT116" t="s">
        <v>1450</v>
      </c>
      <c r="CU116" t="s">
        <v>1451</v>
      </c>
      <c r="CV116" s="122">
        <v>43782.649305555555</v>
      </c>
      <c r="CW116" s="122"/>
      <c r="CX116" s="122"/>
      <c r="CY116" s="122"/>
      <c r="CZ116" s="122"/>
      <c r="DA116" s="122"/>
      <c r="DB116" t="s">
        <v>314</v>
      </c>
      <c r="DC116" t="s">
        <v>315</v>
      </c>
      <c r="DD116" t="s">
        <v>316</v>
      </c>
      <c r="DE116" t="b">
        <v>0</v>
      </c>
      <c r="DG116" t="s">
        <v>351</v>
      </c>
      <c r="DI116" s="122"/>
      <c r="DJ116">
        <v>-33.878338599999999</v>
      </c>
      <c r="DK116">
        <v>151.20525330000001</v>
      </c>
      <c r="DL116" t="s">
        <v>1461</v>
      </c>
      <c r="DM116" t="s">
        <v>386</v>
      </c>
      <c r="DN116">
        <v>0</v>
      </c>
      <c r="DO116">
        <v>0</v>
      </c>
    </row>
    <row r="117" spans="1:119" x14ac:dyDescent="0.3">
      <c r="A117" t="s">
        <v>1462</v>
      </c>
      <c r="B117" t="s">
        <v>288</v>
      </c>
      <c r="C117" t="s">
        <v>1427</v>
      </c>
      <c r="D117" t="s">
        <v>290</v>
      </c>
      <c r="E117" t="s">
        <v>1412</v>
      </c>
      <c r="F117" t="s">
        <v>1427</v>
      </c>
      <c r="G117" t="s">
        <v>340</v>
      </c>
      <c r="I117" t="b">
        <v>0</v>
      </c>
      <c r="J117" t="s">
        <v>1414</v>
      </c>
      <c r="K117" t="s">
        <v>1415</v>
      </c>
      <c r="L117" t="s">
        <v>1416</v>
      </c>
      <c r="N117" t="s">
        <v>1417</v>
      </c>
      <c r="O117" t="s">
        <v>378</v>
      </c>
      <c r="S117">
        <v>8002</v>
      </c>
      <c r="T117">
        <v>320</v>
      </c>
      <c r="U117">
        <v>8002</v>
      </c>
      <c r="V117">
        <v>8002</v>
      </c>
      <c r="W117" t="s">
        <v>828</v>
      </c>
      <c r="Y117" t="s">
        <v>1428</v>
      </c>
      <c r="AA117" t="b">
        <v>0</v>
      </c>
      <c r="AC117" t="s">
        <v>300</v>
      </c>
      <c r="AD117" t="s">
        <v>636</v>
      </c>
      <c r="AF117" s="140">
        <v>43782.483067129629</v>
      </c>
      <c r="AG117" s="140">
        <v>43782.48296296296</v>
      </c>
      <c r="AH117" s="140">
        <v>43782.487893518519</v>
      </c>
      <c r="AI117" s="140">
        <v>43782.649305555555</v>
      </c>
      <c r="AJ117">
        <v>-180</v>
      </c>
      <c r="AK117" s="122"/>
      <c r="AM117" s="122"/>
      <c r="AO117" s="122"/>
      <c r="AQ117" s="122"/>
      <c r="AS117" s="122"/>
      <c r="AU117" s="122">
        <v>43782.489687499998</v>
      </c>
      <c r="AV117" s="122"/>
      <c r="AW117" t="b">
        <v>0</v>
      </c>
      <c r="AX117" t="b">
        <v>1</v>
      </c>
      <c r="AZ117" t="b">
        <v>1</v>
      </c>
      <c r="BB117" s="122"/>
      <c r="BD117" t="b">
        <v>1</v>
      </c>
      <c r="BF117" t="b">
        <v>1</v>
      </c>
      <c r="BG117" s="122"/>
      <c r="BH117" t="b">
        <v>1</v>
      </c>
      <c r="BI117" t="b">
        <v>1</v>
      </c>
      <c r="BL117">
        <v>420</v>
      </c>
      <c r="BM117">
        <v>1250</v>
      </c>
      <c r="BN117">
        <v>1591</v>
      </c>
      <c r="BO117">
        <v>1</v>
      </c>
      <c r="BP117">
        <v>4</v>
      </c>
      <c r="BQ117">
        <v>2</v>
      </c>
      <c r="BR117">
        <v>1</v>
      </c>
      <c r="BS117" t="b">
        <v>1</v>
      </c>
      <c r="CA117" s="122"/>
      <c r="CJ117" t="s">
        <v>380</v>
      </c>
      <c r="CK117" t="s">
        <v>303</v>
      </c>
      <c r="CL117" t="s">
        <v>1463</v>
      </c>
      <c r="CM117" t="s">
        <v>305</v>
      </c>
      <c r="CN117" t="s">
        <v>306</v>
      </c>
      <c r="CO117" t="s">
        <v>307</v>
      </c>
      <c r="CP117" t="s">
        <v>1429</v>
      </c>
      <c r="CQ117" t="s">
        <v>309</v>
      </c>
      <c r="CR117" t="s">
        <v>1422</v>
      </c>
      <c r="CS117" t="s">
        <v>311</v>
      </c>
      <c r="CT117" t="s">
        <v>1464</v>
      </c>
      <c r="CU117" t="s">
        <v>1451</v>
      </c>
      <c r="CV117" s="122">
        <v>43782.524305555555</v>
      </c>
      <c r="CW117" s="122"/>
      <c r="CX117" s="122"/>
      <c r="CY117" s="122"/>
      <c r="CZ117" s="122"/>
      <c r="DA117" s="122"/>
      <c r="DB117" t="s">
        <v>314</v>
      </c>
      <c r="DC117" t="s">
        <v>315</v>
      </c>
      <c r="DD117" t="s">
        <v>316</v>
      </c>
      <c r="DE117" t="b">
        <v>0</v>
      </c>
      <c r="DG117" t="s">
        <v>351</v>
      </c>
      <c r="DI117" s="122"/>
      <c r="DJ117">
        <v>-32.493301500000001</v>
      </c>
      <c r="DK117">
        <v>115.7479414</v>
      </c>
      <c r="DL117" t="s">
        <v>1430</v>
      </c>
      <c r="DM117" t="s">
        <v>386</v>
      </c>
      <c r="DN117">
        <v>0</v>
      </c>
      <c r="DO117">
        <v>0</v>
      </c>
    </row>
    <row r="118" spans="1:119" x14ac:dyDescent="0.3">
      <c r="A118" t="s">
        <v>1465</v>
      </c>
      <c r="B118" t="s">
        <v>288</v>
      </c>
      <c r="C118" t="s">
        <v>1466</v>
      </c>
      <c r="D118" t="s">
        <v>290</v>
      </c>
      <c r="E118" t="s">
        <v>1467</v>
      </c>
      <c r="F118" t="s">
        <v>1466</v>
      </c>
      <c r="G118" t="s">
        <v>1468</v>
      </c>
      <c r="I118" t="b">
        <v>0</v>
      </c>
      <c r="J118" t="s">
        <v>1469</v>
      </c>
      <c r="K118" t="s">
        <v>1470</v>
      </c>
      <c r="L118" t="s">
        <v>1471</v>
      </c>
      <c r="N118" t="s">
        <v>1472</v>
      </c>
      <c r="O118" t="s">
        <v>297</v>
      </c>
      <c r="S118">
        <v>8007</v>
      </c>
      <c r="T118">
        <v>320</v>
      </c>
      <c r="U118">
        <v>8007</v>
      </c>
      <c r="V118">
        <v>8007</v>
      </c>
      <c r="W118" t="s">
        <v>828</v>
      </c>
      <c r="Y118" t="s">
        <v>1473</v>
      </c>
      <c r="AA118" t="b">
        <v>0</v>
      </c>
      <c r="AC118" t="s">
        <v>300</v>
      </c>
      <c r="AD118" t="s">
        <v>301</v>
      </c>
      <c r="AF118" s="140">
        <v>43782.504513888889</v>
      </c>
      <c r="AG118" s="140">
        <v>43782.487476851849</v>
      </c>
      <c r="AH118" s="140">
        <v>43782.513368055559</v>
      </c>
      <c r="AI118" s="140">
        <v>43782.65625</v>
      </c>
      <c r="AJ118">
        <v>0</v>
      </c>
      <c r="AK118" s="122"/>
      <c r="AM118" s="122"/>
      <c r="AO118" s="122"/>
      <c r="AQ118" s="122"/>
      <c r="AS118" s="122"/>
      <c r="AU118" s="122">
        <v>43782.513854166667</v>
      </c>
      <c r="AV118" s="122"/>
      <c r="AW118" t="b">
        <v>0</v>
      </c>
      <c r="AX118" t="b">
        <v>1</v>
      </c>
      <c r="AZ118" t="b">
        <v>1</v>
      </c>
      <c r="BB118" s="122"/>
      <c r="BD118" t="b">
        <v>1</v>
      </c>
      <c r="BF118" t="b">
        <v>1</v>
      </c>
      <c r="BG118" s="122"/>
      <c r="BH118" t="b">
        <v>1</v>
      </c>
      <c r="BI118" t="b">
        <v>1</v>
      </c>
      <c r="BL118">
        <v>419</v>
      </c>
      <c r="BM118">
        <v>1250</v>
      </c>
      <c r="BN118">
        <v>5312</v>
      </c>
      <c r="BO118">
        <v>1</v>
      </c>
      <c r="BP118">
        <v>4</v>
      </c>
      <c r="BQ118">
        <v>2</v>
      </c>
      <c r="BR118">
        <v>1</v>
      </c>
      <c r="BS118" t="b">
        <v>1</v>
      </c>
      <c r="CA118" s="122"/>
      <c r="CJ118" t="s">
        <v>302</v>
      </c>
      <c r="CK118" t="s">
        <v>303</v>
      </c>
      <c r="CL118" t="s">
        <v>304</v>
      </c>
      <c r="CM118" t="s">
        <v>305</v>
      </c>
      <c r="CN118" t="s">
        <v>306</v>
      </c>
      <c r="CO118" t="s">
        <v>307</v>
      </c>
      <c r="CP118" t="s">
        <v>1474</v>
      </c>
      <c r="CQ118" t="s">
        <v>309</v>
      </c>
      <c r="CR118" t="s">
        <v>1475</v>
      </c>
      <c r="CS118" t="s">
        <v>311</v>
      </c>
      <c r="CT118" t="s">
        <v>1476</v>
      </c>
      <c r="CU118" t="s">
        <v>1477</v>
      </c>
      <c r="CV118" s="122">
        <v>43782.65625</v>
      </c>
      <c r="CW118" s="122"/>
      <c r="CX118" s="122"/>
      <c r="CY118" s="122"/>
      <c r="CZ118" s="122"/>
      <c r="DA118" s="122"/>
      <c r="DB118" t="s">
        <v>314</v>
      </c>
      <c r="DC118" t="s">
        <v>315</v>
      </c>
      <c r="DD118" t="s">
        <v>316</v>
      </c>
      <c r="DE118" t="b">
        <v>0</v>
      </c>
      <c r="DG118" t="s">
        <v>351</v>
      </c>
      <c r="DI118" s="122"/>
      <c r="DJ118">
        <v>-34.053575799999997</v>
      </c>
      <c r="DK118">
        <v>150.69521660000001</v>
      </c>
      <c r="DL118" t="s">
        <v>336</v>
      </c>
      <c r="DM118" t="s">
        <v>318</v>
      </c>
      <c r="DN118">
        <v>0</v>
      </c>
      <c r="DO118">
        <v>0</v>
      </c>
    </row>
    <row r="119" spans="1:119" x14ac:dyDescent="0.3">
      <c r="A119" t="s">
        <v>1478</v>
      </c>
      <c r="B119" t="s">
        <v>388</v>
      </c>
      <c r="C119" t="s">
        <v>1479</v>
      </c>
      <c r="D119" t="s">
        <v>290</v>
      </c>
      <c r="E119" t="s">
        <v>1480</v>
      </c>
      <c r="F119" t="s">
        <v>1479</v>
      </c>
      <c r="G119" t="s">
        <v>435</v>
      </c>
      <c r="I119" t="b">
        <v>0</v>
      </c>
      <c r="J119" t="s">
        <v>1481</v>
      </c>
      <c r="K119" t="s">
        <v>454</v>
      </c>
      <c r="L119" t="s">
        <v>1482</v>
      </c>
      <c r="N119" t="s">
        <v>1483</v>
      </c>
      <c r="O119" t="s">
        <v>297</v>
      </c>
      <c r="S119">
        <v>8011</v>
      </c>
      <c r="T119">
        <v>3314</v>
      </c>
      <c r="U119">
        <v>8011</v>
      </c>
      <c r="V119">
        <v>-3314</v>
      </c>
      <c r="W119" t="s">
        <v>828</v>
      </c>
      <c r="Y119" t="s">
        <v>1484</v>
      </c>
      <c r="AA119" t="b">
        <v>0</v>
      </c>
      <c r="AC119" t="s">
        <v>300</v>
      </c>
      <c r="AD119" t="s">
        <v>441</v>
      </c>
      <c r="AF119" s="140">
        <v>43782.497731481482</v>
      </c>
      <c r="AG119" s="140">
        <v>43782.497581018521</v>
      </c>
      <c r="AH119" s="140">
        <v>43782.498715277776</v>
      </c>
      <c r="AI119" s="140">
        <v>43782.666666666664</v>
      </c>
      <c r="AJ119">
        <v>0</v>
      </c>
      <c r="AK119" s="122">
        <v>43782.666666666664</v>
      </c>
      <c r="AL119">
        <v>0</v>
      </c>
      <c r="AM119" s="122"/>
      <c r="AO119" s="122">
        <v>43782.666666666664</v>
      </c>
      <c r="AP119">
        <v>0</v>
      </c>
      <c r="AQ119" s="122">
        <v>43782.71875</v>
      </c>
      <c r="AR119">
        <v>0</v>
      </c>
      <c r="AS119" s="122">
        <v>43782.728472222225</v>
      </c>
      <c r="AT119">
        <v>0</v>
      </c>
      <c r="AU119" s="122">
        <v>43782.729155092595</v>
      </c>
      <c r="AV119" s="122"/>
      <c r="AW119" t="b">
        <v>0</v>
      </c>
      <c r="AX119" t="b">
        <v>0</v>
      </c>
      <c r="AY119">
        <v>3</v>
      </c>
      <c r="AZ119" t="b">
        <v>0</v>
      </c>
      <c r="BA119">
        <v>3</v>
      </c>
      <c r="BB119" s="122"/>
      <c r="BD119" t="b">
        <v>1</v>
      </c>
      <c r="BF119" t="b">
        <v>1</v>
      </c>
      <c r="BG119" s="122"/>
      <c r="BH119" t="b">
        <v>1</v>
      </c>
      <c r="BI119" t="b">
        <v>1</v>
      </c>
      <c r="BJ119">
        <v>1</v>
      </c>
      <c r="BL119">
        <v>419</v>
      </c>
      <c r="BM119">
        <v>1884</v>
      </c>
      <c r="BN119">
        <v>5098</v>
      </c>
      <c r="BO119">
        <v>1</v>
      </c>
      <c r="BP119">
        <v>4</v>
      </c>
      <c r="BQ119">
        <v>24</v>
      </c>
      <c r="BR119">
        <v>1</v>
      </c>
      <c r="BS119" t="b">
        <v>1</v>
      </c>
      <c r="CA119" s="122"/>
      <c r="CI119" t="s">
        <v>965</v>
      </c>
      <c r="CJ119" t="s">
        <v>302</v>
      </c>
      <c r="CK119" t="s">
        <v>1485</v>
      </c>
      <c r="CL119" t="s">
        <v>1486</v>
      </c>
      <c r="CM119" t="s">
        <v>305</v>
      </c>
      <c r="CN119" t="s">
        <v>306</v>
      </c>
      <c r="CO119" t="s">
        <v>424</v>
      </c>
      <c r="CP119" t="s">
        <v>1487</v>
      </c>
      <c r="CQ119" t="s">
        <v>309</v>
      </c>
      <c r="CR119" t="s">
        <v>459</v>
      </c>
      <c r="CS119" t="s">
        <v>311</v>
      </c>
      <c r="CT119" t="s">
        <v>1488</v>
      </c>
      <c r="CU119" t="s">
        <v>1489</v>
      </c>
      <c r="CV119" s="122">
        <v>43782.666666666664</v>
      </c>
      <c r="CW119" s="122">
        <v>43782.666666666664</v>
      </c>
      <c r="CX119" s="122"/>
      <c r="CY119" s="122">
        <v>43782.666666666664</v>
      </c>
      <c r="CZ119" s="122">
        <v>43782.71875</v>
      </c>
      <c r="DA119" s="122">
        <v>43782.728472222225</v>
      </c>
      <c r="DB119" t="s">
        <v>314</v>
      </c>
      <c r="DC119" t="s">
        <v>671</v>
      </c>
      <c r="DD119" t="s">
        <v>970</v>
      </c>
      <c r="DE119" t="b">
        <v>1</v>
      </c>
      <c r="DG119" t="s">
        <v>351</v>
      </c>
      <c r="DI119" s="122"/>
      <c r="DJ119">
        <v>-37.869548999999999</v>
      </c>
      <c r="DK119">
        <v>144.980401</v>
      </c>
      <c r="DL119" t="s">
        <v>336</v>
      </c>
      <c r="DM119" t="s">
        <v>318</v>
      </c>
      <c r="DN119">
        <v>1</v>
      </c>
      <c r="DO119">
        <v>0</v>
      </c>
    </row>
    <row r="120" spans="1:119" x14ac:dyDescent="0.3">
      <c r="A120" t="s">
        <v>1490</v>
      </c>
      <c r="B120" t="s">
        <v>288</v>
      </c>
      <c r="C120" t="s">
        <v>1491</v>
      </c>
      <c r="D120" t="s">
        <v>290</v>
      </c>
      <c r="E120" t="s">
        <v>1492</v>
      </c>
      <c r="F120" t="s">
        <v>1491</v>
      </c>
      <c r="G120" t="s">
        <v>340</v>
      </c>
      <c r="I120" t="b">
        <v>0</v>
      </c>
      <c r="J120" t="s">
        <v>1493</v>
      </c>
      <c r="K120" t="s">
        <v>936</v>
      </c>
      <c r="L120" t="s">
        <v>1494</v>
      </c>
      <c r="N120" t="s">
        <v>1495</v>
      </c>
      <c r="O120" t="s">
        <v>297</v>
      </c>
      <c r="S120">
        <v>8003</v>
      </c>
      <c r="T120">
        <v>320</v>
      </c>
      <c r="U120">
        <v>8003</v>
      </c>
      <c r="V120">
        <v>8003</v>
      </c>
      <c r="W120" t="s">
        <v>828</v>
      </c>
      <c r="Y120" t="s">
        <v>1496</v>
      </c>
      <c r="AA120" t="b">
        <v>0</v>
      </c>
      <c r="AC120" t="s">
        <v>300</v>
      </c>
      <c r="AD120" t="s">
        <v>330</v>
      </c>
      <c r="AF120" s="140">
        <v>43782.499039351853</v>
      </c>
      <c r="AG120" s="140">
        <v>43782.498622685183</v>
      </c>
      <c r="AH120" s="140">
        <v>43782.500868055555</v>
      </c>
      <c r="AI120" s="140">
        <v>43782.666666666664</v>
      </c>
      <c r="AJ120">
        <v>-60</v>
      </c>
      <c r="AK120" s="122"/>
      <c r="AM120" s="122"/>
      <c r="AO120" s="122"/>
      <c r="AQ120" s="122"/>
      <c r="AS120" s="122"/>
      <c r="AU120" s="122">
        <v>43782.501157407409</v>
      </c>
      <c r="AV120" s="122"/>
      <c r="AW120" t="b">
        <v>0</v>
      </c>
      <c r="AX120" t="b">
        <v>1</v>
      </c>
      <c r="AZ120" t="b">
        <v>1</v>
      </c>
      <c r="BB120" s="122"/>
      <c r="BD120" t="b">
        <v>1</v>
      </c>
      <c r="BF120" t="b">
        <v>1</v>
      </c>
      <c r="BG120" s="122"/>
      <c r="BH120" t="b">
        <v>1</v>
      </c>
      <c r="BI120" t="b">
        <v>1</v>
      </c>
      <c r="BL120">
        <v>419</v>
      </c>
      <c r="BM120">
        <v>1250</v>
      </c>
      <c r="BN120">
        <v>5312</v>
      </c>
      <c r="BO120">
        <v>1</v>
      </c>
      <c r="BP120">
        <v>4</v>
      </c>
      <c r="BQ120">
        <v>2</v>
      </c>
      <c r="BR120">
        <v>1</v>
      </c>
      <c r="BS120" t="b">
        <v>1</v>
      </c>
      <c r="CA120" s="122"/>
      <c r="CJ120" t="s">
        <v>302</v>
      </c>
      <c r="CK120" t="s">
        <v>303</v>
      </c>
      <c r="CL120" t="s">
        <v>304</v>
      </c>
      <c r="CM120" t="s">
        <v>305</v>
      </c>
      <c r="CN120" t="s">
        <v>306</v>
      </c>
      <c r="CO120" t="s">
        <v>307</v>
      </c>
      <c r="CP120" t="s">
        <v>1497</v>
      </c>
      <c r="CQ120" t="s">
        <v>309</v>
      </c>
      <c r="CR120" t="s">
        <v>941</v>
      </c>
      <c r="CS120" t="s">
        <v>311</v>
      </c>
      <c r="CT120" t="s">
        <v>1498</v>
      </c>
      <c r="CU120" t="s">
        <v>1489</v>
      </c>
      <c r="CV120" s="122">
        <v>43782.625</v>
      </c>
      <c r="CW120" s="122"/>
      <c r="CX120" s="122"/>
      <c r="CY120" s="122"/>
      <c r="CZ120" s="122"/>
      <c r="DA120" s="122"/>
      <c r="DB120" t="s">
        <v>314</v>
      </c>
      <c r="DC120" t="s">
        <v>315</v>
      </c>
      <c r="DD120" t="s">
        <v>316</v>
      </c>
      <c r="DE120" t="b">
        <v>0</v>
      </c>
      <c r="DG120" t="s">
        <v>351</v>
      </c>
      <c r="DI120" s="122"/>
      <c r="DJ120">
        <v>-27.823951399999999</v>
      </c>
      <c r="DK120">
        <v>153.03064789999999</v>
      </c>
      <c r="DL120" t="s">
        <v>367</v>
      </c>
      <c r="DM120" t="s">
        <v>318</v>
      </c>
      <c r="DN120">
        <v>0</v>
      </c>
      <c r="DO120">
        <v>0</v>
      </c>
    </row>
    <row r="121" spans="1:119" x14ac:dyDescent="0.3">
      <c r="A121" t="s">
        <v>1499</v>
      </c>
      <c r="B121" t="s">
        <v>388</v>
      </c>
      <c r="C121" t="s">
        <v>1500</v>
      </c>
      <c r="D121" t="s">
        <v>290</v>
      </c>
      <c r="E121" t="s">
        <v>1501</v>
      </c>
      <c r="F121" t="s">
        <v>1500</v>
      </c>
      <c r="G121" t="s">
        <v>1502</v>
      </c>
      <c r="I121" t="b">
        <v>0</v>
      </c>
      <c r="J121" t="s">
        <v>1503</v>
      </c>
      <c r="K121" t="s">
        <v>1504</v>
      </c>
      <c r="L121" t="s">
        <v>1505</v>
      </c>
      <c r="N121" t="s">
        <v>1506</v>
      </c>
      <c r="O121" t="s">
        <v>378</v>
      </c>
      <c r="S121">
        <v>8010</v>
      </c>
      <c r="T121">
        <v>2204</v>
      </c>
      <c r="U121">
        <v>8010</v>
      </c>
      <c r="V121">
        <v>-2204</v>
      </c>
      <c r="W121" t="s">
        <v>828</v>
      </c>
      <c r="Y121" t="s">
        <v>1507</v>
      </c>
      <c r="AA121" t="b">
        <v>0</v>
      </c>
      <c r="AC121" t="s">
        <v>300</v>
      </c>
      <c r="AD121" t="s">
        <v>301</v>
      </c>
      <c r="AF121" s="140">
        <v>43782.506747685184</v>
      </c>
      <c r="AG121" s="140">
        <v>43782.505949074075</v>
      </c>
      <c r="AH121" s="140">
        <v>43782.512962962966</v>
      </c>
      <c r="AI121" s="140">
        <v>43782.673611111109</v>
      </c>
      <c r="AJ121">
        <v>0</v>
      </c>
      <c r="AK121" s="122">
        <v>43782.694444444445</v>
      </c>
      <c r="AL121">
        <v>0</v>
      </c>
      <c r="AM121" s="122"/>
      <c r="AO121" s="122">
        <v>43782.694444444445</v>
      </c>
      <c r="AP121">
        <v>0</v>
      </c>
      <c r="AQ121" s="122">
        <v>43782.578472222223</v>
      </c>
      <c r="AR121">
        <v>0</v>
      </c>
      <c r="AS121" s="122">
        <v>43782.599305555559</v>
      </c>
      <c r="AT121">
        <v>0</v>
      </c>
      <c r="AU121" s="122">
        <v>43782.610949074071</v>
      </c>
      <c r="AV121" s="122"/>
      <c r="AW121" t="b">
        <v>0</v>
      </c>
      <c r="AX121" t="b">
        <v>1</v>
      </c>
      <c r="AZ121" t="b">
        <v>1</v>
      </c>
      <c r="BB121" s="122"/>
      <c r="BD121" t="b">
        <v>1</v>
      </c>
      <c r="BF121" t="b">
        <v>1</v>
      </c>
      <c r="BG121" s="122"/>
      <c r="BH121" t="b">
        <v>1</v>
      </c>
      <c r="BI121" t="b">
        <v>1</v>
      </c>
      <c r="BJ121">
        <v>1</v>
      </c>
      <c r="BL121">
        <v>420</v>
      </c>
      <c r="BM121">
        <v>1555</v>
      </c>
      <c r="BN121">
        <v>4066</v>
      </c>
      <c r="BO121">
        <v>1</v>
      </c>
      <c r="BP121">
        <v>4</v>
      </c>
      <c r="BQ121">
        <v>24</v>
      </c>
      <c r="BR121">
        <v>1</v>
      </c>
      <c r="BS121" t="b">
        <v>1</v>
      </c>
      <c r="CA121" s="122"/>
      <c r="CI121" t="s">
        <v>1508</v>
      </c>
      <c r="CJ121" t="s">
        <v>380</v>
      </c>
      <c r="CK121" t="s">
        <v>470</v>
      </c>
      <c r="CL121" t="s">
        <v>471</v>
      </c>
      <c r="CM121" t="s">
        <v>305</v>
      </c>
      <c r="CN121" t="s">
        <v>306</v>
      </c>
      <c r="CO121" t="s">
        <v>424</v>
      </c>
      <c r="CP121" t="s">
        <v>1509</v>
      </c>
      <c r="CQ121" t="s">
        <v>309</v>
      </c>
      <c r="CR121" t="s">
        <v>1510</v>
      </c>
      <c r="CS121" t="s">
        <v>311</v>
      </c>
      <c r="CT121" t="s">
        <v>1511</v>
      </c>
      <c r="CU121" t="s">
        <v>1274</v>
      </c>
      <c r="CV121" s="122">
        <v>43782.673611111109</v>
      </c>
      <c r="CW121" s="122">
        <v>43782.694444444445</v>
      </c>
      <c r="CX121" s="122"/>
      <c r="CY121" s="122">
        <v>43782.694444444445</v>
      </c>
      <c r="CZ121" s="122">
        <v>43782.578472222223</v>
      </c>
      <c r="DA121" s="122">
        <v>43782.599305555559</v>
      </c>
      <c r="DB121" t="s">
        <v>314</v>
      </c>
      <c r="DC121" t="s">
        <v>1512</v>
      </c>
      <c r="DD121" t="s">
        <v>1513</v>
      </c>
      <c r="DE121" t="b">
        <v>1</v>
      </c>
      <c r="DF121" t="s">
        <v>1514</v>
      </c>
      <c r="DG121" t="s">
        <v>351</v>
      </c>
      <c r="DI121" s="122"/>
      <c r="DJ121">
        <v>-33.942861700000002</v>
      </c>
      <c r="DK121">
        <v>150.99805929999999</v>
      </c>
      <c r="DL121" t="s">
        <v>700</v>
      </c>
      <c r="DM121" t="s">
        <v>386</v>
      </c>
      <c r="DN121">
        <v>1</v>
      </c>
      <c r="DO121">
        <v>0</v>
      </c>
    </row>
    <row r="122" spans="1:119" x14ac:dyDescent="0.3">
      <c r="A122" t="s">
        <v>1515</v>
      </c>
      <c r="B122" t="s">
        <v>288</v>
      </c>
      <c r="C122" t="s">
        <v>353</v>
      </c>
      <c r="D122" t="s">
        <v>290</v>
      </c>
      <c r="E122" t="s">
        <v>354</v>
      </c>
      <c r="F122" t="s">
        <v>353</v>
      </c>
      <c r="H122" t="s">
        <v>535</v>
      </c>
      <c r="I122" t="b">
        <v>0</v>
      </c>
      <c r="J122" t="s">
        <v>355</v>
      </c>
      <c r="K122" t="s">
        <v>356</v>
      </c>
      <c r="L122" t="s">
        <v>357</v>
      </c>
      <c r="N122" t="s">
        <v>358</v>
      </c>
      <c r="O122" t="s">
        <v>359</v>
      </c>
      <c r="S122">
        <v>8007</v>
      </c>
      <c r="T122">
        <v>320</v>
      </c>
      <c r="U122">
        <v>8007</v>
      </c>
      <c r="V122">
        <v>8007</v>
      </c>
      <c r="X122" t="s">
        <v>535</v>
      </c>
      <c r="AA122" t="b">
        <v>0</v>
      </c>
      <c r="AC122" t="s">
        <v>300</v>
      </c>
      <c r="AD122" t="s">
        <v>301</v>
      </c>
      <c r="AF122" s="140">
        <v>43782.513703703706</v>
      </c>
      <c r="AG122" s="140">
        <v>43782.513703703706</v>
      </c>
      <c r="AH122" s="140">
        <v>43782.513703703706</v>
      </c>
      <c r="AK122" s="122"/>
      <c r="AM122" s="122"/>
      <c r="AO122" s="122"/>
      <c r="AQ122" s="122">
        <v>43782.513703703706</v>
      </c>
      <c r="AR122">
        <v>0</v>
      </c>
      <c r="AS122" s="122">
        <v>43782.513703703706</v>
      </c>
      <c r="AT122">
        <v>0</v>
      </c>
      <c r="AU122" s="122">
        <v>43782.513703703706</v>
      </c>
      <c r="AV122" s="122"/>
      <c r="AW122" t="b">
        <v>0</v>
      </c>
      <c r="AX122" t="b">
        <v>1</v>
      </c>
      <c r="AZ122" t="b">
        <v>1</v>
      </c>
      <c r="BB122" s="122"/>
      <c r="BD122" t="b">
        <v>1</v>
      </c>
      <c r="BF122" t="b">
        <v>0</v>
      </c>
      <c r="BG122" s="122"/>
      <c r="BH122" t="b">
        <v>0</v>
      </c>
      <c r="BI122" t="b">
        <v>1</v>
      </c>
      <c r="BL122">
        <v>196</v>
      </c>
      <c r="BM122">
        <v>1235</v>
      </c>
      <c r="BN122">
        <v>3576</v>
      </c>
      <c r="BO122">
        <v>1</v>
      </c>
      <c r="BP122">
        <v>4</v>
      </c>
      <c r="BQ122">
        <v>1</v>
      </c>
      <c r="BR122">
        <v>1</v>
      </c>
      <c r="BS122" t="b">
        <v>1</v>
      </c>
      <c r="CA122" s="122"/>
      <c r="CJ122" t="s">
        <v>536</v>
      </c>
      <c r="CK122" t="s">
        <v>537</v>
      </c>
      <c r="CL122" t="s">
        <v>537</v>
      </c>
      <c r="CM122" t="s">
        <v>305</v>
      </c>
      <c r="CN122" t="s">
        <v>306</v>
      </c>
      <c r="CO122" t="s">
        <v>300</v>
      </c>
      <c r="CP122" t="s">
        <v>364</v>
      </c>
      <c r="CR122" t="s">
        <v>365</v>
      </c>
      <c r="CS122" t="s">
        <v>311</v>
      </c>
      <c r="CT122" t="s">
        <v>1516</v>
      </c>
      <c r="CV122" s="122"/>
      <c r="CW122" s="122"/>
      <c r="CX122" s="122"/>
      <c r="CY122" s="122"/>
      <c r="CZ122" s="122">
        <v>43782.513703703706</v>
      </c>
      <c r="DA122" s="122">
        <v>43782.513703703706</v>
      </c>
      <c r="DB122" t="s">
        <v>314</v>
      </c>
      <c r="DC122" t="s">
        <v>315</v>
      </c>
      <c r="DD122" t="s">
        <v>316</v>
      </c>
      <c r="DE122" t="b">
        <v>0</v>
      </c>
      <c r="DG122" t="s">
        <v>351</v>
      </c>
      <c r="DI122" s="122"/>
      <c r="DJ122">
        <v>-33.703378299999997</v>
      </c>
      <c r="DK122">
        <v>151.2086505</v>
      </c>
      <c r="DL122" t="s">
        <v>367</v>
      </c>
      <c r="DM122" t="s">
        <v>368</v>
      </c>
      <c r="DN122">
        <v>0</v>
      </c>
      <c r="DO122">
        <v>0</v>
      </c>
    </row>
    <row r="123" spans="1:119" x14ac:dyDescent="0.3">
      <c r="A123" t="s">
        <v>1517</v>
      </c>
      <c r="B123" t="s">
        <v>288</v>
      </c>
      <c r="C123" t="s">
        <v>353</v>
      </c>
      <c r="D123" t="s">
        <v>290</v>
      </c>
      <c r="E123" t="s">
        <v>354</v>
      </c>
      <c r="F123" t="s">
        <v>353</v>
      </c>
      <c r="G123" t="s">
        <v>340</v>
      </c>
      <c r="I123" t="b">
        <v>0</v>
      </c>
      <c r="J123" t="s">
        <v>355</v>
      </c>
      <c r="K123" t="s">
        <v>356</v>
      </c>
      <c r="L123" t="s">
        <v>357</v>
      </c>
      <c r="N123" t="s">
        <v>358</v>
      </c>
      <c r="O123" t="s">
        <v>359</v>
      </c>
      <c r="S123">
        <v>8004</v>
      </c>
      <c r="T123">
        <v>320</v>
      </c>
      <c r="U123">
        <v>8004</v>
      </c>
      <c r="V123">
        <v>8004</v>
      </c>
      <c r="W123" t="s">
        <v>1325</v>
      </c>
      <c r="Y123" t="s">
        <v>361</v>
      </c>
      <c r="AA123" t="b">
        <v>0</v>
      </c>
      <c r="AC123" t="s">
        <v>300</v>
      </c>
      <c r="AD123" t="s">
        <v>301</v>
      </c>
      <c r="AF123" s="140">
        <v>43782.515775462962</v>
      </c>
      <c r="AG123" s="140">
        <v>43782.515092592592</v>
      </c>
      <c r="AH123" s="140">
        <v>43782.530150462961</v>
      </c>
      <c r="AI123" s="140">
        <v>43782.684027777781</v>
      </c>
      <c r="AJ123">
        <v>0</v>
      </c>
      <c r="AK123" s="122"/>
      <c r="AM123" s="122"/>
      <c r="AO123" s="122"/>
      <c r="AQ123" s="122"/>
      <c r="AS123" s="122"/>
      <c r="AU123" s="122">
        <v>43782.530578703707</v>
      </c>
      <c r="AV123" s="122"/>
      <c r="AW123" t="b">
        <v>0</v>
      </c>
      <c r="AX123" t="b">
        <v>1</v>
      </c>
      <c r="AZ123" t="b">
        <v>1</v>
      </c>
      <c r="BB123" s="122"/>
      <c r="BD123" t="b">
        <v>1</v>
      </c>
      <c r="BF123" t="b">
        <v>1</v>
      </c>
      <c r="BG123" s="122"/>
      <c r="BH123" t="b">
        <v>1</v>
      </c>
      <c r="BI123" t="b">
        <v>1</v>
      </c>
      <c r="BL123">
        <v>212</v>
      </c>
      <c r="BM123">
        <v>1459</v>
      </c>
      <c r="BN123">
        <v>4183</v>
      </c>
      <c r="BO123">
        <v>1</v>
      </c>
      <c r="BP123">
        <v>4</v>
      </c>
      <c r="BQ123">
        <v>2</v>
      </c>
      <c r="BR123">
        <v>1</v>
      </c>
      <c r="BS123" t="b">
        <v>1</v>
      </c>
      <c r="CA123" s="122"/>
      <c r="CJ123" t="s">
        <v>362</v>
      </c>
      <c r="CK123" t="s">
        <v>406</v>
      </c>
      <c r="CL123" t="s">
        <v>1001</v>
      </c>
      <c r="CM123" t="s">
        <v>305</v>
      </c>
      <c r="CN123" t="s">
        <v>306</v>
      </c>
      <c r="CO123" t="s">
        <v>307</v>
      </c>
      <c r="CP123" t="s">
        <v>364</v>
      </c>
      <c r="CR123" t="s">
        <v>365</v>
      </c>
      <c r="CS123" t="s">
        <v>311</v>
      </c>
      <c r="CT123" t="s">
        <v>1518</v>
      </c>
      <c r="CU123" t="s">
        <v>1519</v>
      </c>
      <c r="CV123" s="122">
        <v>43782.684027777781</v>
      </c>
      <c r="CW123" s="122"/>
      <c r="CX123" s="122"/>
      <c r="CY123" s="122"/>
      <c r="CZ123" s="122"/>
      <c r="DA123" s="122"/>
      <c r="DB123" t="s">
        <v>314</v>
      </c>
      <c r="DC123" t="s">
        <v>315</v>
      </c>
      <c r="DD123" t="s">
        <v>316</v>
      </c>
      <c r="DE123" t="b">
        <v>0</v>
      </c>
      <c r="DG123" t="s">
        <v>351</v>
      </c>
      <c r="DI123" s="122"/>
      <c r="DJ123">
        <v>-33.703378299999997</v>
      </c>
      <c r="DK123">
        <v>151.2086505</v>
      </c>
      <c r="DL123" t="s">
        <v>367</v>
      </c>
      <c r="DM123" t="s">
        <v>368</v>
      </c>
      <c r="DN123">
        <v>0</v>
      </c>
      <c r="DO123">
        <v>0</v>
      </c>
    </row>
    <row r="124" spans="1:119" x14ac:dyDescent="0.3">
      <c r="A124" t="s">
        <v>1520</v>
      </c>
      <c r="B124" t="s">
        <v>388</v>
      </c>
      <c r="C124" t="s">
        <v>822</v>
      </c>
      <c r="D124" t="s">
        <v>290</v>
      </c>
      <c r="E124" t="s">
        <v>823</v>
      </c>
      <c r="F124" t="s">
        <v>822</v>
      </c>
      <c r="G124" t="s">
        <v>340</v>
      </c>
      <c r="I124" t="b">
        <v>0</v>
      </c>
      <c r="J124" t="s">
        <v>824</v>
      </c>
      <c r="K124" t="s">
        <v>825</v>
      </c>
      <c r="L124" t="s">
        <v>826</v>
      </c>
      <c r="N124" t="s">
        <v>827</v>
      </c>
      <c r="O124" t="s">
        <v>378</v>
      </c>
      <c r="S124">
        <v>8003</v>
      </c>
      <c r="T124">
        <v>320</v>
      </c>
      <c r="U124">
        <v>8003</v>
      </c>
      <c r="V124">
        <v>8003</v>
      </c>
      <c r="W124" t="s">
        <v>828</v>
      </c>
      <c r="Y124" t="s">
        <v>829</v>
      </c>
      <c r="AA124" t="b">
        <v>0</v>
      </c>
      <c r="AC124" t="s">
        <v>300</v>
      </c>
      <c r="AD124" t="s">
        <v>441</v>
      </c>
      <c r="AF124" s="140">
        <v>43782.519074074073</v>
      </c>
      <c r="AG124" s="140">
        <v>43782.517939814818</v>
      </c>
      <c r="AH124" s="140">
        <v>43782.539814814816</v>
      </c>
      <c r="AI124" s="140">
        <v>43782.684027777781</v>
      </c>
      <c r="AJ124">
        <v>0</v>
      </c>
      <c r="AK124" s="122"/>
      <c r="AM124" s="122"/>
      <c r="AO124" s="122"/>
      <c r="AQ124" s="122"/>
      <c r="AS124" s="122"/>
      <c r="AU124" s="122">
        <v>43782.547662037039</v>
      </c>
      <c r="AV124" s="122"/>
      <c r="AW124" t="b">
        <v>0</v>
      </c>
      <c r="AX124" t="b">
        <v>1</v>
      </c>
      <c r="AZ124" t="b">
        <v>1</v>
      </c>
      <c r="BB124" s="122"/>
      <c r="BD124" t="b">
        <v>1</v>
      </c>
      <c r="BF124" t="b">
        <v>1</v>
      </c>
      <c r="BG124" s="122"/>
      <c r="BH124" t="b">
        <v>1</v>
      </c>
      <c r="BI124" t="b">
        <v>1</v>
      </c>
      <c r="BL124">
        <v>420</v>
      </c>
      <c r="BM124">
        <v>1771</v>
      </c>
      <c r="BN124">
        <v>4853</v>
      </c>
      <c r="BO124">
        <v>2</v>
      </c>
      <c r="BP124">
        <v>4</v>
      </c>
      <c r="BQ124">
        <v>2</v>
      </c>
      <c r="BR124">
        <v>1</v>
      </c>
      <c r="BS124" t="b">
        <v>1</v>
      </c>
      <c r="CA124" s="122"/>
      <c r="CH124">
        <v>5</v>
      </c>
      <c r="CJ124" t="s">
        <v>380</v>
      </c>
      <c r="CK124" t="s">
        <v>666</v>
      </c>
      <c r="CL124" t="s">
        <v>1521</v>
      </c>
      <c r="CM124" t="s">
        <v>735</v>
      </c>
      <c r="CN124" t="s">
        <v>306</v>
      </c>
      <c r="CO124" t="s">
        <v>307</v>
      </c>
      <c r="CP124" t="s">
        <v>833</v>
      </c>
      <c r="CQ124" t="s">
        <v>309</v>
      </c>
      <c r="CR124" t="s">
        <v>834</v>
      </c>
      <c r="CS124" t="s">
        <v>311</v>
      </c>
      <c r="CT124" t="s">
        <v>1522</v>
      </c>
      <c r="CU124" t="s">
        <v>1519</v>
      </c>
      <c r="CV124" s="122">
        <v>43782.684027777781</v>
      </c>
      <c r="CW124" s="122"/>
      <c r="CX124" s="122"/>
      <c r="CY124" s="122"/>
      <c r="CZ124" s="122"/>
      <c r="DA124" s="122"/>
      <c r="DB124" t="s">
        <v>314</v>
      </c>
      <c r="DC124" t="s">
        <v>315</v>
      </c>
      <c r="DD124" t="s">
        <v>316</v>
      </c>
      <c r="DE124" t="b">
        <v>0</v>
      </c>
      <c r="DG124" t="s">
        <v>351</v>
      </c>
      <c r="DI124" s="122"/>
      <c r="DJ124">
        <v>-37.827604299999997</v>
      </c>
      <c r="DK124">
        <v>145.0583164</v>
      </c>
      <c r="DL124" t="s">
        <v>839</v>
      </c>
      <c r="DM124" t="s">
        <v>386</v>
      </c>
      <c r="DN124">
        <v>0</v>
      </c>
      <c r="DO124">
        <v>0</v>
      </c>
    </row>
    <row r="125" spans="1:119" x14ac:dyDescent="0.3">
      <c r="A125" t="s">
        <v>1523</v>
      </c>
      <c r="B125" t="s">
        <v>288</v>
      </c>
      <c r="C125" t="s">
        <v>1524</v>
      </c>
      <c r="D125" t="s">
        <v>290</v>
      </c>
      <c r="E125" t="s">
        <v>1525</v>
      </c>
      <c r="F125" t="s">
        <v>1524</v>
      </c>
      <c r="G125" t="s">
        <v>340</v>
      </c>
      <c r="I125" t="b">
        <v>0</v>
      </c>
      <c r="J125" t="s">
        <v>1526</v>
      </c>
      <c r="K125" t="s">
        <v>1415</v>
      </c>
      <c r="L125" t="s">
        <v>758</v>
      </c>
      <c r="N125" t="s">
        <v>1527</v>
      </c>
      <c r="O125" t="s">
        <v>359</v>
      </c>
      <c r="S125">
        <v>8011</v>
      </c>
      <c r="T125">
        <v>320</v>
      </c>
      <c r="U125">
        <v>8011</v>
      </c>
      <c r="V125">
        <v>8011</v>
      </c>
      <c r="W125" t="s">
        <v>828</v>
      </c>
      <c r="X125" t="s">
        <v>1528</v>
      </c>
      <c r="Y125" t="s">
        <v>1529</v>
      </c>
      <c r="AA125" t="b">
        <v>0</v>
      </c>
      <c r="AC125" t="s">
        <v>300</v>
      </c>
      <c r="AD125" t="s">
        <v>636</v>
      </c>
      <c r="AF125" s="140">
        <v>43782.528912037036</v>
      </c>
      <c r="AG125" s="140">
        <v>43782.528796296298</v>
      </c>
      <c r="AH125" s="140">
        <v>43782.529976851853</v>
      </c>
      <c r="AI125" s="140">
        <v>43782.697916666664</v>
      </c>
      <c r="AJ125">
        <v>-180</v>
      </c>
      <c r="AK125" s="122"/>
      <c r="AM125" s="122"/>
      <c r="AO125" s="122"/>
      <c r="AQ125" s="122"/>
      <c r="AS125" s="122"/>
      <c r="AU125" s="122">
        <v>43782.530497685184</v>
      </c>
      <c r="AV125" s="122"/>
      <c r="AW125" t="b">
        <v>0</v>
      </c>
      <c r="AX125" t="b">
        <v>1</v>
      </c>
      <c r="AZ125" t="b">
        <v>1</v>
      </c>
      <c r="BB125" s="122"/>
      <c r="BD125" t="b">
        <v>1</v>
      </c>
      <c r="BF125" t="b">
        <v>1</v>
      </c>
      <c r="BG125" s="122"/>
      <c r="BH125" t="b">
        <v>1</v>
      </c>
      <c r="BI125" t="b">
        <v>1</v>
      </c>
      <c r="BL125">
        <v>212</v>
      </c>
      <c r="BM125">
        <v>1459</v>
      </c>
      <c r="BN125">
        <v>4139</v>
      </c>
      <c r="BO125">
        <v>3</v>
      </c>
      <c r="BP125">
        <v>4</v>
      </c>
      <c r="BQ125">
        <v>2</v>
      </c>
      <c r="BR125">
        <v>1</v>
      </c>
      <c r="BS125" t="b">
        <v>0</v>
      </c>
      <c r="CA125" s="122"/>
      <c r="CH125">
        <v>12</v>
      </c>
      <c r="CJ125" t="s">
        <v>362</v>
      </c>
      <c r="CK125" t="s">
        <v>406</v>
      </c>
      <c r="CL125" t="s">
        <v>1530</v>
      </c>
      <c r="CM125" t="s">
        <v>320</v>
      </c>
      <c r="CN125" t="s">
        <v>306</v>
      </c>
      <c r="CO125" t="s">
        <v>307</v>
      </c>
      <c r="CP125" t="s">
        <v>1531</v>
      </c>
      <c r="CQ125" t="s">
        <v>309</v>
      </c>
      <c r="CR125" t="s">
        <v>1532</v>
      </c>
      <c r="CS125" t="s">
        <v>311</v>
      </c>
      <c r="CT125" t="s">
        <v>1533</v>
      </c>
      <c r="CU125" t="s">
        <v>1534</v>
      </c>
      <c r="CV125" s="122">
        <v>43782.572916666664</v>
      </c>
      <c r="CW125" s="122"/>
      <c r="CX125" s="122"/>
      <c r="CY125" s="122"/>
      <c r="CZ125" s="122"/>
      <c r="DA125" s="122"/>
      <c r="DB125" t="s">
        <v>314</v>
      </c>
      <c r="DC125" t="s">
        <v>315</v>
      </c>
      <c r="DD125" t="s">
        <v>316</v>
      </c>
      <c r="DE125" t="b">
        <v>0</v>
      </c>
      <c r="DG125" t="s">
        <v>351</v>
      </c>
      <c r="DI125" s="122"/>
      <c r="DJ125">
        <v>-32.516267800000001</v>
      </c>
      <c r="DK125">
        <v>115.7517005</v>
      </c>
      <c r="DL125" t="s">
        <v>1535</v>
      </c>
      <c r="DM125" t="s">
        <v>362</v>
      </c>
      <c r="DN125">
        <v>0</v>
      </c>
      <c r="DO125">
        <v>0</v>
      </c>
    </row>
    <row r="126" spans="1:119" x14ac:dyDescent="0.3">
      <c r="A126" t="s">
        <v>1536</v>
      </c>
      <c r="B126" t="s">
        <v>388</v>
      </c>
      <c r="C126" t="s">
        <v>822</v>
      </c>
      <c r="D126" t="s">
        <v>290</v>
      </c>
      <c r="E126" t="s">
        <v>823</v>
      </c>
      <c r="F126" t="s">
        <v>822</v>
      </c>
      <c r="G126" t="s">
        <v>340</v>
      </c>
      <c r="I126" t="b">
        <v>0</v>
      </c>
      <c r="J126" t="s">
        <v>824</v>
      </c>
      <c r="K126" t="s">
        <v>825</v>
      </c>
      <c r="L126" t="s">
        <v>826</v>
      </c>
      <c r="N126" t="s">
        <v>827</v>
      </c>
      <c r="O126" t="s">
        <v>378</v>
      </c>
      <c r="S126">
        <v>8003</v>
      </c>
      <c r="T126">
        <v>3338</v>
      </c>
      <c r="U126">
        <v>1156</v>
      </c>
      <c r="V126">
        <v>-3338</v>
      </c>
      <c r="W126" t="s">
        <v>828</v>
      </c>
      <c r="Y126" t="s">
        <v>829</v>
      </c>
      <c r="Z126" t="s">
        <v>1520</v>
      </c>
      <c r="AA126" t="b">
        <v>0</v>
      </c>
      <c r="AC126" t="s">
        <v>300</v>
      </c>
      <c r="AD126" t="s">
        <v>441</v>
      </c>
      <c r="AF126" s="140">
        <v>43782.519074074073</v>
      </c>
      <c r="AG126" s="140">
        <v>43782.547664895836</v>
      </c>
      <c r="AH126" s="140">
        <v>43782.6799537037</v>
      </c>
      <c r="AI126" s="140">
        <v>43783.5</v>
      </c>
      <c r="AJ126">
        <v>0</v>
      </c>
      <c r="AK126" s="122">
        <v>43783.5</v>
      </c>
      <c r="AL126">
        <v>0</v>
      </c>
      <c r="AM126" s="122"/>
      <c r="AO126" s="122">
        <v>43783.5</v>
      </c>
      <c r="AP126">
        <v>0</v>
      </c>
      <c r="AQ126" s="122">
        <v>43783.4375</v>
      </c>
      <c r="AR126">
        <v>0</v>
      </c>
      <c r="AS126" s="122">
        <v>43783.472222222219</v>
      </c>
      <c r="AT126">
        <v>0</v>
      </c>
      <c r="AU126" s="122">
        <v>43783.472546296296</v>
      </c>
      <c r="AV126" s="122"/>
      <c r="AW126" t="b">
        <v>0</v>
      </c>
      <c r="AX126" t="b">
        <v>1</v>
      </c>
      <c r="AZ126" t="b">
        <v>1</v>
      </c>
      <c r="BB126" s="122"/>
      <c r="BD126" t="b">
        <v>1</v>
      </c>
      <c r="BF126" t="b">
        <v>1</v>
      </c>
      <c r="BG126" s="122"/>
      <c r="BH126" t="b">
        <v>1</v>
      </c>
      <c r="BI126" t="b">
        <v>1</v>
      </c>
      <c r="BJ126">
        <v>1</v>
      </c>
      <c r="BL126">
        <v>420</v>
      </c>
      <c r="BM126">
        <v>1556</v>
      </c>
      <c r="BN126">
        <v>4396</v>
      </c>
      <c r="BO126">
        <v>1</v>
      </c>
      <c r="BP126">
        <v>4</v>
      </c>
      <c r="BQ126">
        <v>2</v>
      </c>
      <c r="BR126">
        <v>1</v>
      </c>
      <c r="BS126" t="b">
        <v>1</v>
      </c>
      <c r="CA126" s="122"/>
      <c r="CI126" t="s">
        <v>830</v>
      </c>
      <c r="CJ126" t="s">
        <v>380</v>
      </c>
      <c r="CK126" t="s">
        <v>1537</v>
      </c>
      <c r="CL126" t="s">
        <v>1538</v>
      </c>
      <c r="CM126" t="s">
        <v>305</v>
      </c>
      <c r="CN126" t="s">
        <v>306</v>
      </c>
      <c r="CO126" t="s">
        <v>307</v>
      </c>
      <c r="CP126" t="s">
        <v>833</v>
      </c>
      <c r="CQ126" t="s">
        <v>309</v>
      </c>
      <c r="CR126" t="s">
        <v>834</v>
      </c>
      <c r="CS126" t="s">
        <v>311</v>
      </c>
      <c r="CT126" t="s">
        <v>1539</v>
      </c>
      <c r="CU126" t="s">
        <v>1540</v>
      </c>
      <c r="CV126" s="122">
        <v>43783.5</v>
      </c>
      <c r="CW126" s="122">
        <v>43783.5</v>
      </c>
      <c r="CX126" s="122"/>
      <c r="CY126" s="122">
        <v>43783.5</v>
      </c>
      <c r="CZ126" s="122">
        <v>43783.4375</v>
      </c>
      <c r="DA126" s="122">
        <v>43783.472222222219</v>
      </c>
      <c r="DB126" t="s">
        <v>314</v>
      </c>
      <c r="DC126" t="s">
        <v>671</v>
      </c>
      <c r="DD126" t="s">
        <v>837</v>
      </c>
      <c r="DE126" t="b">
        <v>1</v>
      </c>
      <c r="DF126" t="s">
        <v>838</v>
      </c>
      <c r="DG126" t="s">
        <v>351</v>
      </c>
      <c r="DI126" s="122"/>
      <c r="DJ126">
        <v>-37.827604299999997</v>
      </c>
      <c r="DK126">
        <v>145.0583164</v>
      </c>
      <c r="DL126" t="s">
        <v>839</v>
      </c>
      <c r="DM126" t="s">
        <v>386</v>
      </c>
      <c r="DN126">
        <v>1</v>
      </c>
      <c r="DO126">
        <v>0</v>
      </c>
    </row>
    <row r="127" spans="1:119" x14ac:dyDescent="0.3">
      <c r="A127" t="s">
        <v>1541</v>
      </c>
      <c r="B127" t="s">
        <v>288</v>
      </c>
      <c r="C127" t="s">
        <v>1542</v>
      </c>
      <c r="D127" t="s">
        <v>290</v>
      </c>
      <c r="E127" t="s">
        <v>1543</v>
      </c>
      <c r="F127" t="s">
        <v>1542</v>
      </c>
      <c r="G127" t="s">
        <v>1544</v>
      </c>
      <c r="I127" t="b">
        <v>0</v>
      </c>
      <c r="J127" t="s">
        <v>1545</v>
      </c>
      <c r="K127" t="s">
        <v>1546</v>
      </c>
      <c r="L127" t="s">
        <v>1547</v>
      </c>
      <c r="N127" t="s">
        <v>1548</v>
      </c>
      <c r="O127" t="s">
        <v>297</v>
      </c>
      <c r="S127">
        <v>8011</v>
      </c>
      <c r="T127">
        <v>320</v>
      </c>
      <c r="U127">
        <v>8011</v>
      </c>
      <c r="V127">
        <v>8011</v>
      </c>
      <c r="W127" t="s">
        <v>828</v>
      </c>
      <c r="Y127" t="s">
        <v>1549</v>
      </c>
      <c r="AA127" t="b">
        <v>0</v>
      </c>
      <c r="AC127" t="s">
        <v>300</v>
      </c>
      <c r="AD127" t="s">
        <v>441</v>
      </c>
      <c r="AF127" s="140">
        <v>43782.547835648147</v>
      </c>
      <c r="AG127" s="140">
        <v>43782.547708333332</v>
      </c>
      <c r="AH127" s="140">
        <v>43782.551666666666</v>
      </c>
      <c r="AI127" s="140">
        <v>43782.715277777781</v>
      </c>
      <c r="AJ127">
        <v>0</v>
      </c>
      <c r="AK127" s="122"/>
      <c r="AM127" s="122"/>
      <c r="AO127" s="122"/>
      <c r="AQ127" s="122"/>
      <c r="AS127" s="122"/>
      <c r="AU127" s="122">
        <v>43782.552002314813</v>
      </c>
      <c r="AV127" s="122"/>
      <c r="AW127" t="b">
        <v>0</v>
      </c>
      <c r="AX127" t="b">
        <v>1</v>
      </c>
      <c r="AZ127" t="b">
        <v>1</v>
      </c>
      <c r="BB127" s="122"/>
      <c r="BD127" t="b">
        <v>1</v>
      </c>
      <c r="BF127" t="b">
        <v>1</v>
      </c>
      <c r="BG127" s="122"/>
      <c r="BH127" t="b">
        <v>1</v>
      </c>
      <c r="BI127" t="b">
        <v>1</v>
      </c>
      <c r="BL127">
        <v>419</v>
      </c>
      <c r="BM127">
        <v>1250</v>
      </c>
      <c r="BN127">
        <v>3931</v>
      </c>
      <c r="BO127">
        <v>1</v>
      </c>
      <c r="BP127">
        <v>4</v>
      </c>
      <c r="BQ127">
        <v>2</v>
      </c>
      <c r="BR127">
        <v>1</v>
      </c>
      <c r="BS127" t="b">
        <v>1</v>
      </c>
      <c r="CA127" s="122"/>
      <c r="CJ127" t="s">
        <v>302</v>
      </c>
      <c r="CK127" t="s">
        <v>303</v>
      </c>
      <c r="CL127" t="s">
        <v>331</v>
      </c>
      <c r="CM127" t="s">
        <v>305</v>
      </c>
      <c r="CN127" t="s">
        <v>306</v>
      </c>
      <c r="CO127" t="s">
        <v>307</v>
      </c>
      <c r="CP127" t="s">
        <v>1550</v>
      </c>
      <c r="CQ127" t="s">
        <v>309</v>
      </c>
      <c r="CR127" t="s">
        <v>1551</v>
      </c>
      <c r="CS127" t="s">
        <v>311</v>
      </c>
      <c r="CT127" t="s">
        <v>1539</v>
      </c>
      <c r="CU127" t="s">
        <v>1552</v>
      </c>
      <c r="CV127" s="122">
        <v>43782.715277777781</v>
      </c>
      <c r="CW127" s="122"/>
      <c r="CX127" s="122"/>
      <c r="CY127" s="122"/>
      <c r="CZ127" s="122"/>
      <c r="DA127" s="122"/>
      <c r="DB127" t="s">
        <v>314</v>
      </c>
      <c r="DC127" t="s">
        <v>315</v>
      </c>
      <c r="DD127" t="s">
        <v>316</v>
      </c>
      <c r="DE127" t="b">
        <v>0</v>
      </c>
      <c r="DG127" t="s">
        <v>351</v>
      </c>
      <c r="DI127" s="122"/>
      <c r="DJ127">
        <v>-37.855128999999998</v>
      </c>
      <c r="DK127">
        <v>144.99294499999999</v>
      </c>
      <c r="DL127" t="s">
        <v>367</v>
      </c>
      <c r="DM127" t="s">
        <v>318</v>
      </c>
      <c r="DN127">
        <v>0</v>
      </c>
      <c r="DO127">
        <v>0</v>
      </c>
    </row>
    <row r="128" spans="1:119" x14ac:dyDescent="0.3">
      <c r="A128" t="s">
        <v>1553</v>
      </c>
      <c r="B128" t="s">
        <v>288</v>
      </c>
      <c r="C128" t="s">
        <v>1554</v>
      </c>
      <c r="D128" t="s">
        <v>290</v>
      </c>
      <c r="E128" t="s">
        <v>1555</v>
      </c>
      <c r="F128" t="s">
        <v>1554</v>
      </c>
      <c r="G128" t="s">
        <v>1556</v>
      </c>
      <c r="I128" t="b">
        <v>0</v>
      </c>
      <c r="J128" t="s">
        <v>1557</v>
      </c>
      <c r="K128" t="s">
        <v>465</v>
      </c>
      <c r="L128" t="s">
        <v>1558</v>
      </c>
      <c r="N128" t="s">
        <v>1559</v>
      </c>
      <c r="O128" t="s">
        <v>378</v>
      </c>
      <c r="S128">
        <v>8004</v>
      </c>
      <c r="T128">
        <v>320</v>
      </c>
      <c r="U128">
        <v>8004</v>
      </c>
      <c r="V128">
        <v>8004</v>
      </c>
      <c r="W128" t="s">
        <v>828</v>
      </c>
      <c r="Y128" t="s">
        <v>1560</v>
      </c>
      <c r="AA128" t="b">
        <v>0</v>
      </c>
      <c r="AC128" t="s">
        <v>300</v>
      </c>
      <c r="AD128" t="s">
        <v>330</v>
      </c>
      <c r="AF128" s="140">
        <v>43782.547951388886</v>
      </c>
      <c r="AG128" s="140">
        <v>43782.547835648147</v>
      </c>
      <c r="AH128" s="140">
        <v>43782.668182870373</v>
      </c>
      <c r="AI128" s="140">
        <v>43785.548611111109</v>
      </c>
      <c r="AJ128">
        <v>-60</v>
      </c>
      <c r="AK128" s="122"/>
      <c r="AM128" s="122"/>
      <c r="AO128" s="122"/>
      <c r="AQ128" s="122"/>
      <c r="AS128" s="122"/>
      <c r="AU128" s="122">
        <v>43782.668668981481</v>
      </c>
      <c r="AV128" s="122"/>
      <c r="AW128" t="b">
        <v>0</v>
      </c>
      <c r="AX128" t="b">
        <v>1</v>
      </c>
      <c r="AZ128" t="b">
        <v>1</v>
      </c>
      <c r="BB128" s="122"/>
      <c r="BD128" t="b">
        <v>1</v>
      </c>
      <c r="BF128" t="b">
        <v>1</v>
      </c>
      <c r="BG128" s="122"/>
      <c r="BH128" t="b">
        <v>1</v>
      </c>
      <c r="BI128" t="b">
        <v>1</v>
      </c>
      <c r="BL128">
        <v>420</v>
      </c>
      <c r="BM128">
        <v>1250</v>
      </c>
      <c r="BN128">
        <v>4050</v>
      </c>
      <c r="BO128">
        <v>1</v>
      </c>
      <c r="BP128">
        <v>4</v>
      </c>
      <c r="BQ128">
        <v>2</v>
      </c>
      <c r="BR128">
        <v>4</v>
      </c>
      <c r="BS128" t="b">
        <v>1</v>
      </c>
      <c r="CA128" s="122"/>
      <c r="CJ128" t="s">
        <v>380</v>
      </c>
      <c r="CK128" t="s">
        <v>303</v>
      </c>
      <c r="CL128" t="s">
        <v>346</v>
      </c>
      <c r="CM128" t="s">
        <v>305</v>
      </c>
      <c r="CN128" t="s">
        <v>306</v>
      </c>
      <c r="CO128" t="s">
        <v>307</v>
      </c>
      <c r="CP128" t="s">
        <v>1561</v>
      </c>
      <c r="CQ128" t="s">
        <v>1562</v>
      </c>
      <c r="CR128" t="s">
        <v>684</v>
      </c>
      <c r="CS128" t="s">
        <v>311</v>
      </c>
      <c r="CT128" t="s">
        <v>1539</v>
      </c>
      <c r="CU128" t="s">
        <v>1563</v>
      </c>
      <c r="CV128" s="122">
        <v>43785.506944444445</v>
      </c>
      <c r="CW128" s="122"/>
      <c r="CX128" s="122"/>
      <c r="CY128" s="122"/>
      <c r="CZ128" s="122"/>
      <c r="DA128" s="122"/>
      <c r="DB128" t="s">
        <v>314</v>
      </c>
      <c r="DC128" t="s">
        <v>315</v>
      </c>
      <c r="DD128" t="s">
        <v>316</v>
      </c>
      <c r="DE128" t="b">
        <v>0</v>
      </c>
      <c r="DG128" t="s">
        <v>498</v>
      </c>
      <c r="DI128" s="122"/>
      <c r="DJ128">
        <v>-27.4658157</v>
      </c>
      <c r="DK128">
        <v>153.03015769999999</v>
      </c>
      <c r="DL128" t="s">
        <v>1564</v>
      </c>
      <c r="DM128" t="s">
        <v>386</v>
      </c>
      <c r="DN128">
        <v>0</v>
      </c>
      <c r="DO128">
        <v>0</v>
      </c>
    </row>
    <row r="129" spans="1:119" x14ac:dyDescent="0.3">
      <c r="A129" t="s">
        <v>1565</v>
      </c>
      <c r="B129" t="s">
        <v>288</v>
      </c>
      <c r="C129" t="s">
        <v>1566</v>
      </c>
      <c r="D129" t="s">
        <v>290</v>
      </c>
      <c r="E129" t="s">
        <v>1567</v>
      </c>
      <c r="F129" t="s">
        <v>1566</v>
      </c>
      <c r="G129" t="s">
        <v>1556</v>
      </c>
      <c r="I129" t="b">
        <v>0</v>
      </c>
      <c r="J129" t="s">
        <v>1557</v>
      </c>
      <c r="K129" t="s">
        <v>1568</v>
      </c>
      <c r="L129" t="s">
        <v>1569</v>
      </c>
      <c r="N129" t="s">
        <v>1559</v>
      </c>
      <c r="O129" t="s">
        <v>378</v>
      </c>
      <c r="S129">
        <v>8009</v>
      </c>
      <c r="T129">
        <v>2560</v>
      </c>
      <c r="U129">
        <v>8009</v>
      </c>
      <c r="V129">
        <v>-2560</v>
      </c>
      <c r="W129" t="s">
        <v>828</v>
      </c>
      <c r="Y129" t="s">
        <v>1570</v>
      </c>
      <c r="AA129" t="b">
        <v>0</v>
      </c>
      <c r="AC129" t="s">
        <v>300</v>
      </c>
      <c r="AD129" t="s">
        <v>301</v>
      </c>
      <c r="AF129" s="140">
        <v>43782.549791666665</v>
      </c>
      <c r="AG129" s="140">
        <v>43782.549537037034</v>
      </c>
      <c r="AH129" s="140">
        <v>43782.554976851854</v>
      </c>
      <c r="AI129" s="140">
        <v>43785.552083333336</v>
      </c>
      <c r="AJ129">
        <v>0</v>
      </c>
      <c r="AK129" s="122">
        <v>43785.552083333336</v>
      </c>
      <c r="AL129">
        <v>0</v>
      </c>
      <c r="AM129" s="122"/>
      <c r="AO129" s="122">
        <v>43785.552083333336</v>
      </c>
      <c r="AP129">
        <v>0</v>
      </c>
      <c r="AQ129" s="122">
        <v>43785.54791666667</v>
      </c>
      <c r="AR129">
        <v>0</v>
      </c>
      <c r="AS129" s="122">
        <v>43785.554166666669</v>
      </c>
      <c r="AT129">
        <v>0</v>
      </c>
      <c r="AU129" s="122">
        <v>43785.554884259262</v>
      </c>
      <c r="AV129" s="122"/>
      <c r="AW129" t="b">
        <v>0</v>
      </c>
      <c r="AX129" t="b">
        <v>1</v>
      </c>
      <c r="AZ129" t="b">
        <v>1</v>
      </c>
      <c r="BB129" s="122"/>
      <c r="BD129" t="b">
        <v>1</v>
      </c>
      <c r="BF129" t="b">
        <v>1</v>
      </c>
      <c r="BG129" s="122"/>
      <c r="BH129" t="b">
        <v>1</v>
      </c>
      <c r="BI129" t="b">
        <v>1</v>
      </c>
      <c r="BJ129">
        <v>19</v>
      </c>
      <c r="BL129">
        <v>420</v>
      </c>
      <c r="BM129">
        <v>1555</v>
      </c>
      <c r="BO129">
        <v>1</v>
      </c>
      <c r="BP129">
        <v>4</v>
      </c>
      <c r="BQ129">
        <v>24</v>
      </c>
      <c r="BR129">
        <v>4</v>
      </c>
      <c r="BS129" t="b">
        <v>1</v>
      </c>
      <c r="CA129" s="122"/>
      <c r="CI129" t="s">
        <v>1571</v>
      </c>
      <c r="CJ129" t="s">
        <v>380</v>
      </c>
      <c r="CK129" t="s">
        <v>470</v>
      </c>
      <c r="CM129" t="s">
        <v>305</v>
      </c>
      <c r="CN129" t="s">
        <v>306</v>
      </c>
      <c r="CO129" t="s">
        <v>424</v>
      </c>
      <c r="CP129" t="s">
        <v>1572</v>
      </c>
      <c r="CQ129" t="s">
        <v>1573</v>
      </c>
      <c r="CR129" t="s">
        <v>1574</v>
      </c>
      <c r="CS129" t="s">
        <v>311</v>
      </c>
      <c r="CT129" t="s">
        <v>1575</v>
      </c>
      <c r="CU129" t="s">
        <v>1576</v>
      </c>
      <c r="CV129" s="122">
        <v>43785.552083333336</v>
      </c>
      <c r="CW129" s="122">
        <v>43785.552083333336</v>
      </c>
      <c r="CX129" s="122"/>
      <c r="CY129" s="122">
        <v>43785.552083333336</v>
      </c>
      <c r="CZ129" s="122">
        <v>43785.54791666667</v>
      </c>
      <c r="DA129" s="122">
        <v>43785.554166666669</v>
      </c>
      <c r="DB129" t="s">
        <v>314</v>
      </c>
      <c r="DC129" t="s">
        <v>1577</v>
      </c>
      <c r="DD129" t="s">
        <v>1578</v>
      </c>
      <c r="DE129" t="b">
        <v>0</v>
      </c>
      <c r="DF129" t="s">
        <v>1579</v>
      </c>
      <c r="DG129" t="s">
        <v>498</v>
      </c>
      <c r="DI129" s="122"/>
      <c r="DJ129">
        <v>-28.201301999999998</v>
      </c>
      <c r="DK129">
        <v>153.54604879999999</v>
      </c>
      <c r="DL129" t="s">
        <v>599</v>
      </c>
      <c r="DM129" t="s">
        <v>386</v>
      </c>
      <c r="DN129">
        <v>1</v>
      </c>
      <c r="DO129">
        <v>0</v>
      </c>
    </row>
    <row r="130" spans="1:119" x14ac:dyDescent="0.3">
      <c r="A130" t="s">
        <v>1580</v>
      </c>
      <c r="B130" t="s">
        <v>388</v>
      </c>
      <c r="C130" t="s">
        <v>1581</v>
      </c>
      <c r="D130" t="s">
        <v>290</v>
      </c>
      <c r="E130" t="s">
        <v>1582</v>
      </c>
      <c r="F130" t="s">
        <v>1581</v>
      </c>
      <c r="G130" t="s">
        <v>435</v>
      </c>
      <c r="I130" t="b">
        <v>0</v>
      </c>
      <c r="J130" t="s">
        <v>1583</v>
      </c>
      <c r="K130" t="s">
        <v>661</v>
      </c>
      <c r="L130" t="s">
        <v>1584</v>
      </c>
      <c r="N130" t="s">
        <v>1585</v>
      </c>
      <c r="O130" t="s">
        <v>297</v>
      </c>
      <c r="S130">
        <v>8011</v>
      </c>
      <c r="T130">
        <v>320</v>
      </c>
      <c r="U130">
        <v>8003</v>
      </c>
      <c r="V130">
        <v>8003</v>
      </c>
      <c r="W130" t="s">
        <v>1586</v>
      </c>
      <c r="Y130" t="s">
        <v>1587</v>
      </c>
      <c r="AA130" t="b">
        <v>0</v>
      </c>
      <c r="AC130" t="s">
        <v>300</v>
      </c>
      <c r="AD130" t="s">
        <v>441</v>
      </c>
      <c r="AF130" s="140">
        <v>43782.553668981483</v>
      </c>
      <c r="AG130" s="140">
        <v>43782.553530092591</v>
      </c>
      <c r="AH130" s="140">
        <v>43782.716550925928</v>
      </c>
      <c r="AI130" s="140">
        <v>43782.722222222219</v>
      </c>
      <c r="AJ130">
        <v>0</v>
      </c>
      <c r="AK130" s="122"/>
      <c r="AM130" s="122"/>
      <c r="AO130" s="122"/>
      <c r="AQ130" s="122"/>
      <c r="AS130" s="122"/>
      <c r="AU130" s="122">
        <v>43782.716990740744</v>
      </c>
      <c r="AV130" s="122"/>
      <c r="AW130" t="b">
        <v>0</v>
      </c>
      <c r="AX130" t="b">
        <v>1</v>
      </c>
      <c r="AZ130" t="b">
        <v>1</v>
      </c>
      <c r="BB130" s="122"/>
      <c r="BD130" t="b">
        <v>1</v>
      </c>
      <c r="BF130" t="b">
        <v>1</v>
      </c>
      <c r="BG130" s="122"/>
      <c r="BH130" t="b">
        <v>1</v>
      </c>
      <c r="BI130" t="b">
        <v>1</v>
      </c>
      <c r="BL130">
        <v>419</v>
      </c>
      <c r="BM130">
        <v>1250</v>
      </c>
      <c r="BN130">
        <v>5452</v>
      </c>
      <c r="BO130">
        <v>1</v>
      </c>
      <c r="BP130">
        <v>4</v>
      </c>
      <c r="BQ130">
        <v>2</v>
      </c>
      <c r="BR130">
        <v>1</v>
      </c>
      <c r="BS130" t="b">
        <v>1</v>
      </c>
      <c r="CA130" s="122"/>
      <c r="CJ130" t="s">
        <v>302</v>
      </c>
      <c r="CK130" t="s">
        <v>303</v>
      </c>
      <c r="CL130" t="s">
        <v>397</v>
      </c>
      <c r="CM130" t="s">
        <v>305</v>
      </c>
      <c r="CN130" t="s">
        <v>306</v>
      </c>
      <c r="CO130" t="s">
        <v>307</v>
      </c>
      <c r="CP130" t="s">
        <v>1588</v>
      </c>
      <c r="CQ130" t="s">
        <v>309</v>
      </c>
      <c r="CR130" t="s">
        <v>669</v>
      </c>
      <c r="CS130" t="s">
        <v>311</v>
      </c>
      <c r="CT130" t="s">
        <v>1589</v>
      </c>
      <c r="CU130" t="s">
        <v>1590</v>
      </c>
      <c r="CV130" s="122">
        <v>43782.722222222219</v>
      </c>
      <c r="CW130" s="122"/>
      <c r="CX130" s="122"/>
      <c r="CY130" s="122"/>
      <c r="CZ130" s="122"/>
      <c r="DA130" s="122"/>
      <c r="DB130" t="s">
        <v>314</v>
      </c>
      <c r="DC130" t="s">
        <v>315</v>
      </c>
      <c r="DD130" t="s">
        <v>316</v>
      </c>
      <c r="DE130" t="b">
        <v>0</v>
      </c>
      <c r="DG130" t="s">
        <v>351</v>
      </c>
      <c r="DI130" s="122"/>
      <c r="DJ130">
        <v>-37.813513</v>
      </c>
      <c r="DK130">
        <v>144.96908250000001</v>
      </c>
      <c r="DL130" t="s">
        <v>336</v>
      </c>
      <c r="DM130" t="s">
        <v>318</v>
      </c>
      <c r="DN130">
        <v>0</v>
      </c>
      <c r="DO130">
        <v>0</v>
      </c>
    </row>
    <row r="131" spans="1:119" x14ac:dyDescent="0.3">
      <c r="A131" t="s">
        <v>1591</v>
      </c>
      <c r="B131" t="s">
        <v>288</v>
      </c>
      <c r="C131" t="s">
        <v>1592</v>
      </c>
      <c r="D131" t="s">
        <v>290</v>
      </c>
      <c r="E131" t="s">
        <v>1097</v>
      </c>
      <c r="F131" t="s">
        <v>1592</v>
      </c>
      <c r="G131" t="s">
        <v>340</v>
      </c>
      <c r="I131" t="b">
        <v>0</v>
      </c>
      <c r="J131" t="s">
        <v>1593</v>
      </c>
      <c r="K131" t="s">
        <v>1099</v>
      </c>
      <c r="L131" t="s">
        <v>1100</v>
      </c>
      <c r="N131" t="s">
        <v>1101</v>
      </c>
      <c r="O131" t="s">
        <v>297</v>
      </c>
      <c r="S131">
        <v>8003</v>
      </c>
      <c r="T131">
        <v>320</v>
      </c>
      <c r="U131">
        <v>8003</v>
      </c>
      <c r="V131">
        <v>8003</v>
      </c>
      <c r="W131" t="s">
        <v>1281</v>
      </c>
      <c r="Y131" t="s">
        <v>1594</v>
      </c>
      <c r="AA131" t="b">
        <v>0</v>
      </c>
      <c r="AC131" t="s">
        <v>300</v>
      </c>
      <c r="AD131" t="s">
        <v>330</v>
      </c>
      <c r="AF131" s="140">
        <v>43782.558055555557</v>
      </c>
      <c r="AG131" s="140">
        <v>43782.557928240742</v>
      </c>
      <c r="AH131" s="140">
        <v>43782.601527777777</v>
      </c>
      <c r="AI131" s="140">
        <v>43783.559027777781</v>
      </c>
      <c r="AJ131">
        <v>-60</v>
      </c>
      <c r="AK131" s="122"/>
      <c r="AM131" s="122"/>
      <c r="AO131" s="122"/>
      <c r="AQ131" s="122"/>
      <c r="AS131" s="122"/>
      <c r="AU131" s="122">
        <v>43782.602025462962</v>
      </c>
      <c r="AV131" s="122"/>
      <c r="AW131" t="b">
        <v>0</v>
      </c>
      <c r="AX131" t="b">
        <v>1</v>
      </c>
      <c r="AZ131" t="b">
        <v>1</v>
      </c>
      <c r="BB131" s="122"/>
      <c r="BD131" t="b">
        <v>1</v>
      </c>
      <c r="BF131" t="b">
        <v>1</v>
      </c>
      <c r="BG131" s="122"/>
      <c r="BH131" t="b">
        <v>1</v>
      </c>
      <c r="BI131" t="b">
        <v>1</v>
      </c>
      <c r="BL131">
        <v>419</v>
      </c>
      <c r="BM131">
        <v>1250</v>
      </c>
      <c r="BN131">
        <v>3703</v>
      </c>
      <c r="BO131">
        <v>1</v>
      </c>
      <c r="BP131">
        <v>4</v>
      </c>
      <c r="BQ131">
        <v>2</v>
      </c>
      <c r="BR131">
        <v>3</v>
      </c>
      <c r="BS131" t="b">
        <v>1</v>
      </c>
      <c r="CA131" s="122"/>
      <c r="CJ131" t="s">
        <v>302</v>
      </c>
      <c r="CK131" t="s">
        <v>303</v>
      </c>
      <c r="CL131" t="s">
        <v>507</v>
      </c>
      <c r="CM131" t="s">
        <v>305</v>
      </c>
      <c r="CN131" t="s">
        <v>306</v>
      </c>
      <c r="CO131" t="s">
        <v>307</v>
      </c>
      <c r="CP131" t="s">
        <v>1595</v>
      </c>
      <c r="CQ131" t="s">
        <v>309</v>
      </c>
      <c r="CR131" t="s">
        <v>1105</v>
      </c>
      <c r="CS131" t="s">
        <v>311</v>
      </c>
      <c r="CT131" t="s">
        <v>1596</v>
      </c>
      <c r="CU131" t="s">
        <v>1597</v>
      </c>
      <c r="CV131" s="122">
        <v>43783.517361111109</v>
      </c>
      <c r="CW131" s="122"/>
      <c r="CX131" s="122"/>
      <c r="CY131" s="122"/>
      <c r="CZ131" s="122"/>
      <c r="DA131" s="122"/>
      <c r="DB131" t="s">
        <v>314</v>
      </c>
      <c r="DC131" t="s">
        <v>315</v>
      </c>
      <c r="DD131" t="s">
        <v>316</v>
      </c>
      <c r="DE131" t="b">
        <v>0</v>
      </c>
      <c r="DG131" t="s">
        <v>317</v>
      </c>
      <c r="DI131" s="122"/>
      <c r="DJ131">
        <v>-27.985942999999999</v>
      </c>
      <c r="DK131">
        <v>153.4114549</v>
      </c>
      <c r="DL131" t="s">
        <v>367</v>
      </c>
      <c r="DM131" t="s">
        <v>318</v>
      </c>
      <c r="DN131">
        <v>0</v>
      </c>
      <c r="DO131">
        <v>0</v>
      </c>
    </row>
    <row r="132" spans="1:119" x14ac:dyDescent="0.3">
      <c r="A132" t="s">
        <v>1598</v>
      </c>
      <c r="B132" t="s">
        <v>288</v>
      </c>
      <c r="C132" t="s">
        <v>353</v>
      </c>
      <c r="D132" t="s">
        <v>290</v>
      </c>
      <c r="E132" t="s">
        <v>354</v>
      </c>
      <c r="F132" t="s">
        <v>353</v>
      </c>
      <c r="H132" t="s">
        <v>535</v>
      </c>
      <c r="I132" t="b">
        <v>0</v>
      </c>
      <c r="J132" t="s">
        <v>355</v>
      </c>
      <c r="K132" t="s">
        <v>356</v>
      </c>
      <c r="L132" t="s">
        <v>357</v>
      </c>
      <c r="N132" t="s">
        <v>358</v>
      </c>
      <c r="O132" t="s">
        <v>359</v>
      </c>
      <c r="S132">
        <v>8004</v>
      </c>
      <c r="T132">
        <v>320</v>
      </c>
      <c r="U132">
        <v>8004</v>
      </c>
      <c r="V132">
        <v>8004</v>
      </c>
      <c r="X132" t="s">
        <v>535</v>
      </c>
      <c r="AA132" t="b">
        <v>0</v>
      </c>
      <c r="AC132" t="s">
        <v>300</v>
      </c>
      <c r="AD132" t="s">
        <v>301</v>
      </c>
      <c r="AF132" s="140">
        <v>43782.559189814812</v>
      </c>
      <c r="AG132" s="140">
        <v>43782.559189814812</v>
      </c>
      <c r="AH132" s="140">
        <v>43782.559189814812</v>
      </c>
      <c r="AK132" s="122"/>
      <c r="AM132" s="122"/>
      <c r="AO132" s="122"/>
      <c r="AQ132" s="122">
        <v>43782.559189814812</v>
      </c>
      <c r="AR132">
        <v>0</v>
      </c>
      <c r="AS132" s="122">
        <v>43782.559189814812</v>
      </c>
      <c r="AT132">
        <v>0</v>
      </c>
      <c r="AU132" s="122">
        <v>43782.559189814812</v>
      </c>
      <c r="AV132" s="122"/>
      <c r="AW132" t="b">
        <v>0</v>
      </c>
      <c r="AX132" t="b">
        <v>1</v>
      </c>
      <c r="AZ132" t="b">
        <v>1</v>
      </c>
      <c r="BB132" s="122"/>
      <c r="BD132" t="b">
        <v>1</v>
      </c>
      <c r="BF132" t="b">
        <v>0</v>
      </c>
      <c r="BG132" s="122"/>
      <c r="BH132" t="b">
        <v>0</v>
      </c>
      <c r="BI132" t="b">
        <v>1</v>
      </c>
      <c r="BL132">
        <v>196</v>
      </c>
      <c r="BM132">
        <v>1235</v>
      </c>
      <c r="BN132">
        <v>3576</v>
      </c>
      <c r="BO132">
        <v>1</v>
      </c>
      <c r="BP132">
        <v>4</v>
      </c>
      <c r="BQ132">
        <v>1</v>
      </c>
      <c r="BR132">
        <v>1</v>
      </c>
      <c r="BS132" t="b">
        <v>1</v>
      </c>
      <c r="CA132" s="122"/>
      <c r="CJ132" t="s">
        <v>536</v>
      </c>
      <c r="CK132" t="s">
        <v>537</v>
      </c>
      <c r="CL132" t="s">
        <v>537</v>
      </c>
      <c r="CM132" t="s">
        <v>305</v>
      </c>
      <c r="CN132" t="s">
        <v>306</v>
      </c>
      <c r="CO132" t="s">
        <v>300</v>
      </c>
      <c r="CP132" t="s">
        <v>364</v>
      </c>
      <c r="CR132" t="s">
        <v>365</v>
      </c>
      <c r="CS132" t="s">
        <v>311</v>
      </c>
      <c r="CT132" t="s">
        <v>1599</v>
      </c>
      <c r="CV132" s="122"/>
      <c r="CW132" s="122"/>
      <c r="CX132" s="122"/>
      <c r="CY132" s="122"/>
      <c r="CZ132" s="122">
        <v>43782.559189814812</v>
      </c>
      <c r="DA132" s="122">
        <v>43782.559189814812</v>
      </c>
      <c r="DB132" t="s">
        <v>314</v>
      </c>
      <c r="DC132" t="s">
        <v>315</v>
      </c>
      <c r="DD132" t="s">
        <v>316</v>
      </c>
      <c r="DE132" t="b">
        <v>0</v>
      </c>
      <c r="DG132" t="s">
        <v>351</v>
      </c>
      <c r="DI132" s="122"/>
      <c r="DJ132">
        <v>-33.703378299999997</v>
      </c>
      <c r="DK132">
        <v>151.2086505</v>
      </c>
      <c r="DL132" t="s">
        <v>367</v>
      </c>
      <c r="DM132" t="s">
        <v>368</v>
      </c>
      <c r="DN132">
        <v>0</v>
      </c>
      <c r="DO132">
        <v>0</v>
      </c>
    </row>
    <row r="133" spans="1:119" x14ac:dyDescent="0.3">
      <c r="A133" t="s">
        <v>1600</v>
      </c>
      <c r="B133" t="s">
        <v>288</v>
      </c>
      <c r="C133" t="s">
        <v>1601</v>
      </c>
      <c r="D133" t="s">
        <v>290</v>
      </c>
      <c r="E133" t="s">
        <v>1602</v>
      </c>
      <c r="F133" t="s">
        <v>1601</v>
      </c>
      <c r="G133" t="s">
        <v>340</v>
      </c>
      <c r="I133" t="b">
        <v>0</v>
      </c>
      <c r="J133" t="s">
        <v>1603</v>
      </c>
      <c r="K133" t="s">
        <v>1604</v>
      </c>
      <c r="L133" t="s">
        <v>1605</v>
      </c>
      <c r="N133" t="s">
        <v>1606</v>
      </c>
      <c r="O133" t="s">
        <v>297</v>
      </c>
      <c r="S133">
        <v>8008</v>
      </c>
      <c r="T133">
        <v>3338</v>
      </c>
      <c r="U133">
        <v>8008</v>
      </c>
      <c r="V133">
        <v>-3338</v>
      </c>
      <c r="W133" t="s">
        <v>828</v>
      </c>
      <c r="Y133" t="s">
        <v>1607</v>
      </c>
      <c r="AA133" t="b">
        <v>0</v>
      </c>
      <c r="AC133" t="s">
        <v>300</v>
      </c>
      <c r="AD133" t="s">
        <v>441</v>
      </c>
      <c r="AF133" s="140">
        <v>43782.559548611112</v>
      </c>
      <c r="AG133" s="140">
        <v>43782.559432870374</v>
      </c>
      <c r="AH133" s="140">
        <v>43782.564317129632</v>
      </c>
      <c r="AI133" s="140">
        <v>43782.725694444445</v>
      </c>
      <c r="AJ133">
        <v>0</v>
      </c>
      <c r="AK133" s="122">
        <v>43783.458333333336</v>
      </c>
      <c r="AL133">
        <v>0</v>
      </c>
      <c r="AM133" s="122"/>
      <c r="AO133" s="122">
        <v>43783.458333333336</v>
      </c>
      <c r="AP133">
        <v>0</v>
      </c>
      <c r="AQ133" s="122">
        <v>43783.362500000003</v>
      </c>
      <c r="AR133">
        <v>0</v>
      </c>
      <c r="AS133" s="122">
        <v>43783.370833333334</v>
      </c>
      <c r="AT133">
        <v>0</v>
      </c>
      <c r="AU133" s="122">
        <v>43783.370949074073</v>
      </c>
      <c r="AV133" s="122"/>
      <c r="AW133" t="b">
        <v>0</v>
      </c>
      <c r="AX133" t="b">
        <v>0</v>
      </c>
      <c r="AY133">
        <v>3</v>
      </c>
      <c r="AZ133" t="b">
        <v>1</v>
      </c>
      <c r="BB133" s="122"/>
      <c r="BD133" t="b">
        <v>1</v>
      </c>
      <c r="BF133" t="b">
        <v>1</v>
      </c>
      <c r="BG133" s="122"/>
      <c r="BH133" t="b">
        <v>1</v>
      </c>
      <c r="BI133" t="b">
        <v>1</v>
      </c>
      <c r="BJ133">
        <v>1</v>
      </c>
      <c r="BL133">
        <v>419</v>
      </c>
      <c r="BM133">
        <v>1555</v>
      </c>
      <c r="BN133">
        <v>4066</v>
      </c>
      <c r="BO133">
        <v>1</v>
      </c>
      <c r="BP133">
        <v>4</v>
      </c>
      <c r="BQ133">
        <v>24</v>
      </c>
      <c r="BR133">
        <v>1</v>
      </c>
      <c r="BS133" t="b">
        <v>1</v>
      </c>
      <c r="CA133" s="122"/>
      <c r="CI133" t="s">
        <v>830</v>
      </c>
      <c r="CJ133" t="s">
        <v>302</v>
      </c>
      <c r="CK133" t="s">
        <v>470</v>
      </c>
      <c r="CL133" t="s">
        <v>471</v>
      </c>
      <c r="CM133" t="s">
        <v>305</v>
      </c>
      <c r="CN133" t="s">
        <v>306</v>
      </c>
      <c r="CO133" t="s">
        <v>424</v>
      </c>
      <c r="CP133" t="s">
        <v>1608</v>
      </c>
      <c r="CQ133" t="s">
        <v>309</v>
      </c>
      <c r="CR133" t="s">
        <v>1609</v>
      </c>
      <c r="CS133" t="s">
        <v>311</v>
      </c>
      <c r="CT133" t="s">
        <v>1599</v>
      </c>
      <c r="CU133" t="s">
        <v>1610</v>
      </c>
      <c r="CV133" s="122">
        <v>43782.725694444445</v>
      </c>
      <c r="CW133" s="122">
        <v>43783.458333333336</v>
      </c>
      <c r="CX133" s="122"/>
      <c r="CY133" s="122">
        <v>43783.458333333336</v>
      </c>
      <c r="CZ133" s="122">
        <v>43783.362500000003</v>
      </c>
      <c r="DA133" s="122">
        <v>43783.370833333334</v>
      </c>
      <c r="DB133" t="s">
        <v>314</v>
      </c>
      <c r="DC133" t="s">
        <v>671</v>
      </c>
      <c r="DD133" t="s">
        <v>837</v>
      </c>
      <c r="DE133" t="b">
        <v>1</v>
      </c>
      <c r="DF133" t="s">
        <v>838</v>
      </c>
      <c r="DG133" t="s">
        <v>351</v>
      </c>
      <c r="DI133" s="122"/>
      <c r="DJ133">
        <v>-37.747342699999997</v>
      </c>
      <c r="DK133">
        <v>145.1846472</v>
      </c>
      <c r="DL133" t="s">
        <v>367</v>
      </c>
      <c r="DM133" t="s">
        <v>318</v>
      </c>
      <c r="DN133">
        <v>1</v>
      </c>
      <c r="DO133">
        <v>0</v>
      </c>
    </row>
    <row r="134" spans="1:119" x14ac:dyDescent="0.3">
      <c r="A134" t="s">
        <v>1611</v>
      </c>
      <c r="B134" t="s">
        <v>288</v>
      </c>
      <c r="C134" t="s">
        <v>353</v>
      </c>
      <c r="D134" t="s">
        <v>290</v>
      </c>
      <c r="E134" t="s">
        <v>354</v>
      </c>
      <c r="F134" t="s">
        <v>353</v>
      </c>
      <c r="H134" t="s">
        <v>535</v>
      </c>
      <c r="I134" t="b">
        <v>0</v>
      </c>
      <c r="J134" t="s">
        <v>355</v>
      </c>
      <c r="K134" t="s">
        <v>356</v>
      </c>
      <c r="L134" t="s">
        <v>357</v>
      </c>
      <c r="N134" t="s">
        <v>358</v>
      </c>
      <c r="O134" t="s">
        <v>359</v>
      </c>
      <c r="S134">
        <v>8004</v>
      </c>
      <c r="T134">
        <v>320</v>
      </c>
      <c r="U134">
        <v>8004</v>
      </c>
      <c r="V134">
        <v>8004</v>
      </c>
      <c r="X134" t="s">
        <v>535</v>
      </c>
      <c r="AA134" t="b">
        <v>0</v>
      </c>
      <c r="AC134" t="s">
        <v>300</v>
      </c>
      <c r="AD134" t="s">
        <v>301</v>
      </c>
      <c r="AF134" s="140">
        <v>43782.561643518522</v>
      </c>
      <c r="AG134" s="140">
        <v>43782.561643518522</v>
      </c>
      <c r="AH134" s="140">
        <v>43782.561643518522</v>
      </c>
      <c r="AK134" s="122"/>
      <c r="AM134" s="122"/>
      <c r="AO134" s="122"/>
      <c r="AQ134" s="122">
        <v>43782.561643518522</v>
      </c>
      <c r="AR134">
        <v>0</v>
      </c>
      <c r="AS134" s="122">
        <v>43782.561643518522</v>
      </c>
      <c r="AT134">
        <v>0</v>
      </c>
      <c r="AU134" s="122">
        <v>43782.561643518522</v>
      </c>
      <c r="AV134" s="122"/>
      <c r="AW134" t="b">
        <v>0</v>
      </c>
      <c r="AX134" t="b">
        <v>1</v>
      </c>
      <c r="AZ134" t="b">
        <v>1</v>
      </c>
      <c r="BB134" s="122"/>
      <c r="BD134" t="b">
        <v>1</v>
      </c>
      <c r="BF134" t="b">
        <v>0</v>
      </c>
      <c r="BG134" s="122"/>
      <c r="BH134" t="b">
        <v>0</v>
      </c>
      <c r="BI134" t="b">
        <v>1</v>
      </c>
      <c r="BL134">
        <v>196</v>
      </c>
      <c r="BM134">
        <v>1235</v>
      </c>
      <c r="BN134">
        <v>3576</v>
      </c>
      <c r="BO134">
        <v>1</v>
      </c>
      <c r="BP134">
        <v>4</v>
      </c>
      <c r="BQ134">
        <v>1</v>
      </c>
      <c r="BR134">
        <v>1</v>
      </c>
      <c r="BS134" t="b">
        <v>1</v>
      </c>
      <c r="CA134" s="122"/>
      <c r="CJ134" t="s">
        <v>536</v>
      </c>
      <c r="CK134" t="s">
        <v>537</v>
      </c>
      <c r="CL134" t="s">
        <v>537</v>
      </c>
      <c r="CM134" t="s">
        <v>305</v>
      </c>
      <c r="CN134" t="s">
        <v>306</v>
      </c>
      <c r="CO134" t="s">
        <v>300</v>
      </c>
      <c r="CP134" t="s">
        <v>364</v>
      </c>
      <c r="CR134" t="s">
        <v>365</v>
      </c>
      <c r="CS134" t="s">
        <v>311</v>
      </c>
      <c r="CT134" t="s">
        <v>1612</v>
      </c>
      <c r="CV134" s="122"/>
      <c r="CW134" s="122"/>
      <c r="CX134" s="122"/>
      <c r="CY134" s="122"/>
      <c r="CZ134" s="122">
        <v>43782.561643518522</v>
      </c>
      <c r="DA134" s="122">
        <v>43782.561643518522</v>
      </c>
      <c r="DB134" t="s">
        <v>314</v>
      </c>
      <c r="DC134" t="s">
        <v>315</v>
      </c>
      <c r="DD134" t="s">
        <v>316</v>
      </c>
      <c r="DE134" t="b">
        <v>0</v>
      </c>
      <c r="DG134" t="s">
        <v>351</v>
      </c>
      <c r="DI134" s="122"/>
      <c r="DJ134">
        <v>-33.703378299999997</v>
      </c>
      <c r="DK134">
        <v>151.2086505</v>
      </c>
      <c r="DL134" t="s">
        <v>367</v>
      </c>
      <c r="DM134" t="s">
        <v>368</v>
      </c>
      <c r="DN134">
        <v>0</v>
      </c>
      <c r="DO134">
        <v>0</v>
      </c>
    </row>
    <row r="135" spans="1:119" x14ac:dyDescent="0.3">
      <c r="A135" t="s">
        <v>1613</v>
      </c>
      <c r="B135" t="s">
        <v>288</v>
      </c>
      <c r="C135" t="s">
        <v>353</v>
      </c>
      <c r="D135" t="s">
        <v>290</v>
      </c>
      <c r="E135" t="s">
        <v>354</v>
      </c>
      <c r="F135" t="s">
        <v>353</v>
      </c>
      <c r="H135" t="s">
        <v>535</v>
      </c>
      <c r="I135" t="b">
        <v>0</v>
      </c>
      <c r="J135" t="s">
        <v>355</v>
      </c>
      <c r="K135" t="s">
        <v>356</v>
      </c>
      <c r="L135" t="s">
        <v>357</v>
      </c>
      <c r="N135" t="s">
        <v>358</v>
      </c>
      <c r="O135" t="s">
        <v>359</v>
      </c>
      <c r="S135">
        <v>8004</v>
      </c>
      <c r="T135">
        <v>320</v>
      </c>
      <c r="U135">
        <v>8004</v>
      </c>
      <c r="V135">
        <v>8004</v>
      </c>
      <c r="X135" t="s">
        <v>535</v>
      </c>
      <c r="AA135" t="b">
        <v>0</v>
      </c>
      <c r="AC135" t="s">
        <v>300</v>
      </c>
      <c r="AD135" t="s">
        <v>301</v>
      </c>
      <c r="AF135" s="140">
        <v>43782.561759259261</v>
      </c>
      <c r="AG135" s="140">
        <v>43782.561759259261</v>
      </c>
      <c r="AH135" s="140">
        <v>43782.561759259261</v>
      </c>
      <c r="AK135" s="122"/>
      <c r="AM135" s="122"/>
      <c r="AO135" s="122"/>
      <c r="AQ135" s="122">
        <v>43782.561759259261</v>
      </c>
      <c r="AR135">
        <v>0</v>
      </c>
      <c r="AS135" s="122">
        <v>43782.561759259261</v>
      </c>
      <c r="AT135">
        <v>0</v>
      </c>
      <c r="AU135" s="122">
        <v>43782.561759259261</v>
      </c>
      <c r="AV135" s="122"/>
      <c r="AW135" t="b">
        <v>0</v>
      </c>
      <c r="AX135" t="b">
        <v>1</v>
      </c>
      <c r="AZ135" t="b">
        <v>1</v>
      </c>
      <c r="BB135" s="122"/>
      <c r="BD135" t="b">
        <v>1</v>
      </c>
      <c r="BF135" t="b">
        <v>0</v>
      </c>
      <c r="BG135" s="122"/>
      <c r="BH135" t="b">
        <v>0</v>
      </c>
      <c r="BI135" t="b">
        <v>1</v>
      </c>
      <c r="BL135">
        <v>196</v>
      </c>
      <c r="BM135">
        <v>1235</v>
      </c>
      <c r="BN135">
        <v>3576</v>
      </c>
      <c r="BO135">
        <v>1</v>
      </c>
      <c r="BP135">
        <v>4</v>
      </c>
      <c r="BQ135">
        <v>1</v>
      </c>
      <c r="BR135">
        <v>1</v>
      </c>
      <c r="BS135" t="b">
        <v>1</v>
      </c>
      <c r="CA135" s="122"/>
      <c r="CJ135" t="s">
        <v>536</v>
      </c>
      <c r="CK135" t="s">
        <v>537</v>
      </c>
      <c r="CL135" t="s">
        <v>537</v>
      </c>
      <c r="CM135" t="s">
        <v>305</v>
      </c>
      <c r="CN135" t="s">
        <v>306</v>
      </c>
      <c r="CO135" t="s">
        <v>300</v>
      </c>
      <c r="CP135" t="s">
        <v>364</v>
      </c>
      <c r="CR135" t="s">
        <v>365</v>
      </c>
      <c r="CS135" t="s">
        <v>311</v>
      </c>
      <c r="CT135" t="s">
        <v>1612</v>
      </c>
      <c r="CV135" s="122"/>
      <c r="CW135" s="122"/>
      <c r="CX135" s="122"/>
      <c r="CY135" s="122"/>
      <c r="CZ135" s="122">
        <v>43782.561759259261</v>
      </c>
      <c r="DA135" s="122">
        <v>43782.561759259261</v>
      </c>
      <c r="DB135" t="s">
        <v>314</v>
      </c>
      <c r="DC135" t="s">
        <v>315</v>
      </c>
      <c r="DD135" t="s">
        <v>316</v>
      </c>
      <c r="DE135" t="b">
        <v>0</v>
      </c>
      <c r="DG135" t="s">
        <v>351</v>
      </c>
      <c r="DI135" s="122"/>
      <c r="DJ135">
        <v>-33.703378299999997</v>
      </c>
      <c r="DK135">
        <v>151.2086505</v>
      </c>
      <c r="DL135" t="s">
        <v>367</v>
      </c>
      <c r="DM135" t="s">
        <v>368</v>
      </c>
      <c r="DN135">
        <v>0</v>
      </c>
      <c r="DO135">
        <v>0</v>
      </c>
    </row>
    <row r="136" spans="1:119" x14ac:dyDescent="0.3">
      <c r="A136" t="s">
        <v>1614</v>
      </c>
      <c r="B136" t="s">
        <v>288</v>
      </c>
      <c r="C136" t="s">
        <v>1615</v>
      </c>
      <c r="D136" t="s">
        <v>290</v>
      </c>
      <c r="E136" t="s">
        <v>1616</v>
      </c>
      <c r="F136" t="s">
        <v>1615</v>
      </c>
      <c r="G136" t="s">
        <v>340</v>
      </c>
      <c r="I136" t="b">
        <v>0</v>
      </c>
      <c r="J136" t="s">
        <v>1617</v>
      </c>
      <c r="K136" t="s">
        <v>1618</v>
      </c>
      <c r="L136" t="s">
        <v>1619</v>
      </c>
      <c r="N136" t="s">
        <v>1620</v>
      </c>
      <c r="O136" t="s">
        <v>297</v>
      </c>
      <c r="S136">
        <v>8007</v>
      </c>
      <c r="T136">
        <v>320</v>
      </c>
      <c r="U136">
        <v>8007</v>
      </c>
      <c r="V136">
        <v>1329</v>
      </c>
      <c r="W136" t="s">
        <v>828</v>
      </c>
      <c r="Y136" t="s">
        <v>1621</v>
      </c>
      <c r="AA136" t="b">
        <v>0</v>
      </c>
      <c r="AC136" t="s">
        <v>300</v>
      </c>
      <c r="AD136" t="s">
        <v>636</v>
      </c>
      <c r="AF136" s="140">
        <v>43782.612430555557</v>
      </c>
      <c r="AG136" s="140">
        <v>43782.606180555558</v>
      </c>
      <c r="AH136" s="140">
        <v>43782.619259259256</v>
      </c>
      <c r="AI136" s="140">
        <v>43782.774305555555</v>
      </c>
      <c r="AJ136">
        <v>-180</v>
      </c>
      <c r="AK136" s="122"/>
      <c r="AM136" s="122"/>
      <c r="AO136" s="122"/>
      <c r="AQ136" s="122"/>
      <c r="AS136" s="122"/>
      <c r="AU136" s="122">
        <v>43783.325787037036</v>
      </c>
      <c r="AV136" s="122"/>
      <c r="AW136" t="b">
        <v>0</v>
      </c>
      <c r="AX136" t="b">
        <v>1</v>
      </c>
      <c r="AZ136" t="b">
        <v>1</v>
      </c>
      <c r="BB136" s="122"/>
      <c r="BD136" t="b">
        <v>1</v>
      </c>
      <c r="BF136" t="b">
        <v>1</v>
      </c>
      <c r="BG136" s="122"/>
      <c r="BH136" t="b">
        <v>1</v>
      </c>
      <c r="BI136" t="b">
        <v>1</v>
      </c>
      <c r="BL136">
        <v>419</v>
      </c>
      <c r="BM136">
        <v>1250</v>
      </c>
      <c r="BN136">
        <v>4406</v>
      </c>
      <c r="BO136">
        <v>1</v>
      </c>
      <c r="BP136">
        <v>4</v>
      </c>
      <c r="BQ136">
        <v>2</v>
      </c>
      <c r="BR136">
        <v>1</v>
      </c>
      <c r="BS136" t="b">
        <v>1</v>
      </c>
      <c r="CA136" s="122"/>
      <c r="CJ136" t="s">
        <v>302</v>
      </c>
      <c r="CK136" t="s">
        <v>303</v>
      </c>
      <c r="CL136" t="s">
        <v>608</v>
      </c>
      <c r="CM136" t="s">
        <v>305</v>
      </c>
      <c r="CN136" t="s">
        <v>306</v>
      </c>
      <c r="CO136" t="s">
        <v>307</v>
      </c>
      <c r="CP136" t="s">
        <v>1622</v>
      </c>
      <c r="CQ136" t="s">
        <v>309</v>
      </c>
      <c r="CR136" t="s">
        <v>1623</v>
      </c>
      <c r="CS136" t="s">
        <v>311</v>
      </c>
      <c r="CT136" t="s">
        <v>1624</v>
      </c>
      <c r="CU136" t="s">
        <v>1625</v>
      </c>
      <c r="CV136" s="122">
        <v>43782.649305555555</v>
      </c>
      <c r="CW136" s="122"/>
      <c r="CX136" s="122"/>
      <c r="CY136" s="122"/>
      <c r="CZ136" s="122"/>
      <c r="DA136" s="122"/>
      <c r="DB136" t="s">
        <v>314</v>
      </c>
      <c r="DC136" t="s">
        <v>315</v>
      </c>
      <c r="DD136" t="s">
        <v>316</v>
      </c>
      <c r="DE136" t="b">
        <v>0</v>
      </c>
      <c r="DG136" t="s">
        <v>351</v>
      </c>
      <c r="DI136" s="122"/>
      <c r="DJ136">
        <v>-31.947475900000001</v>
      </c>
      <c r="DK136">
        <v>115.8218877</v>
      </c>
      <c r="DL136" t="s">
        <v>336</v>
      </c>
      <c r="DM136" t="s">
        <v>318</v>
      </c>
      <c r="DN136">
        <v>0</v>
      </c>
      <c r="DO136">
        <v>0</v>
      </c>
    </row>
    <row r="137" spans="1:119" x14ac:dyDescent="0.3">
      <c r="A137" t="s">
        <v>1626</v>
      </c>
      <c r="B137" t="s">
        <v>388</v>
      </c>
      <c r="C137" t="s">
        <v>1627</v>
      </c>
      <c r="D137" t="s">
        <v>290</v>
      </c>
      <c r="E137" t="s">
        <v>1628</v>
      </c>
      <c r="F137" t="s">
        <v>1627</v>
      </c>
      <c r="G137" t="s">
        <v>1629</v>
      </c>
      <c r="I137" t="b">
        <v>0</v>
      </c>
      <c r="J137" t="s">
        <v>1630</v>
      </c>
      <c r="K137" t="s">
        <v>661</v>
      </c>
      <c r="L137" t="s">
        <v>1631</v>
      </c>
      <c r="N137" t="s">
        <v>1632</v>
      </c>
      <c r="O137" t="s">
        <v>378</v>
      </c>
      <c r="S137">
        <v>8001</v>
      </c>
      <c r="T137">
        <v>320</v>
      </c>
      <c r="U137">
        <v>8001</v>
      </c>
      <c r="V137">
        <v>8003</v>
      </c>
      <c r="W137" t="s">
        <v>828</v>
      </c>
      <c r="Y137" t="s">
        <v>1633</v>
      </c>
      <c r="AA137" t="b">
        <v>0</v>
      </c>
      <c r="AC137" t="s">
        <v>300</v>
      </c>
      <c r="AD137" t="s">
        <v>441</v>
      </c>
      <c r="AF137" s="140">
        <v>43782.617002314815</v>
      </c>
      <c r="AG137" s="140">
        <v>43782.613310185188</v>
      </c>
      <c r="AH137" s="140">
        <v>43782.620324074072</v>
      </c>
      <c r="AI137" s="140">
        <v>43783.364583333336</v>
      </c>
      <c r="AJ137">
        <v>0</v>
      </c>
      <c r="AK137" s="122"/>
      <c r="AM137" s="122"/>
      <c r="AO137" s="122"/>
      <c r="AQ137" s="122"/>
      <c r="AS137" s="122"/>
      <c r="AU137" s="122">
        <v>43782.715833333335</v>
      </c>
      <c r="AV137" s="122"/>
      <c r="AW137" t="b">
        <v>0</v>
      </c>
      <c r="AX137" t="b">
        <v>1</v>
      </c>
      <c r="AZ137" t="b">
        <v>1</v>
      </c>
      <c r="BB137" s="122"/>
      <c r="BD137" t="b">
        <v>1</v>
      </c>
      <c r="BF137" t="b">
        <v>1</v>
      </c>
      <c r="BG137" s="122"/>
      <c r="BH137" t="b">
        <v>1</v>
      </c>
      <c r="BI137" t="b">
        <v>1</v>
      </c>
      <c r="BL137">
        <v>420</v>
      </c>
      <c r="BM137">
        <v>1250</v>
      </c>
      <c r="BN137">
        <v>3703</v>
      </c>
      <c r="BO137">
        <v>1</v>
      </c>
      <c r="BP137">
        <v>4</v>
      </c>
      <c r="BQ137">
        <v>2</v>
      </c>
      <c r="BR137">
        <v>1</v>
      </c>
      <c r="BS137" t="b">
        <v>1</v>
      </c>
      <c r="CA137" s="122"/>
      <c r="CJ137" t="s">
        <v>380</v>
      </c>
      <c r="CK137" t="s">
        <v>303</v>
      </c>
      <c r="CL137" t="s">
        <v>507</v>
      </c>
      <c r="CM137" t="s">
        <v>305</v>
      </c>
      <c r="CN137" t="s">
        <v>306</v>
      </c>
      <c r="CO137" t="s">
        <v>307</v>
      </c>
      <c r="CP137" t="s">
        <v>1634</v>
      </c>
      <c r="CQ137" t="s">
        <v>309</v>
      </c>
      <c r="CR137" t="s">
        <v>669</v>
      </c>
      <c r="CS137" t="s">
        <v>311</v>
      </c>
      <c r="CT137" t="s">
        <v>1635</v>
      </c>
      <c r="CU137" t="s">
        <v>1636</v>
      </c>
      <c r="CV137" s="122">
        <v>43783.364583333336</v>
      </c>
      <c r="CW137" s="122"/>
      <c r="CX137" s="122"/>
      <c r="CY137" s="122"/>
      <c r="CZ137" s="122"/>
      <c r="DA137" s="122"/>
      <c r="DB137" t="s">
        <v>314</v>
      </c>
      <c r="DC137" t="s">
        <v>315</v>
      </c>
      <c r="DD137" t="s">
        <v>316</v>
      </c>
      <c r="DE137" t="b">
        <v>0</v>
      </c>
      <c r="DG137" t="s">
        <v>351</v>
      </c>
      <c r="DI137" s="122"/>
      <c r="DJ137">
        <v>-37.814984500000001</v>
      </c>
      <c r="DK137">
        <v>144.96404960000001</v>
      </c>
      <c r="DL137" t="s">
        <v>1323</v>
      </c>
      <c r="DM137" t="s">
        <v>386</v>
      </c>
      <c r="DN137">
        <v>0</v>
      </c>
      <c r="DO137">
        <v>0</v>
      </c>
    </row>
    <row r="138" spans="1:119" x14ac:dyDescent="0.3">
      <c r="A138" t="s">
        <v>1637</v>
      </c>
      <c r="B138" t="s">
        <v>388</v>
      </c>
      <c r="C138" t="s">
        <v>1638</v>
      </c>
      <c r="D138" t="s">
        <v>290</v>
      </c>
      <c r="E138" t="s">
        <v>585</v>
      </c>
      <c r="F138" t="s">
        <v>1638</v>
      </c>
      <c r="G138" t="s">
        <v>435</v>
      </c>
      <c r="I138" t="b">
        <v>0</v>
      </c>
      <c r="J138" t="s">
        <v>586</v>
      </c>
      <c r="K138" t="s">
        <v>587</v>
      </c>
      <c r="L138" t="s">
        <v>588</v>
      </c>
      <c r="N138" t="s">
        <v>589</v>
      </c>
      <c r="O138" t="s">
        <v>378</v>
      </c>
      <c r="S138">
        <v>8005</v>
      </c>
      <c r="T138">
        <v>320</v>
      </c>
      <c r="U138">
        <v>8005</v>
      </c>
      <c r="V138">
        <v>8003</v>
      </c>
      <c r="W138" t="s">
        <v>828</v>
      </c>
      <c r="Y138" t="s">
        <v>1639</v>
      </c>
      <c r="AA138" t="b">
        <v>0</v>
      </c>
      <c r="AC138" t="s">
        <v>300</v>
      </c>
      <c r="AD138" t="s">
        <v>330</v>
      </c>
      <c r="AF138" s="140">
        <v>43782.615902777776</v>
      </c>
      <c r="AG138" s="140">
        <v>43782.615520833337</v>
      </c>
      <c r="AH138" s="140">
        <v>43782.61650462963</v>
      </c>
      <c r="AI138" s="140">
        <v>43782.784722222219</v>
      </c>
      <c r="AJ138">
        <v>-60</v>
      </c>
      <c r="AK138" s="122"/>
      <c r="AM138" s="122"/>
      <c r="AO138" s="122"/>
      <c r="AQ138" s="122"/>
      <c r="AS138" s="122"/>
      <c r="AU138" s="122">
        <v>43782.713865740741</v>
      </c>
      <c r="AV138" s="122"/>
      <c r="AW138" t="b">
        <v>0</v>
      </c>
      <c r="AX138" t="b">
        <v>1</v>
      </c>
      <c r="AZ138" t="b">
        <v>1</v>
      </c>
      <c r="BB138" s="122"/>
      <c r="BD138" t="b">
        <v>1</v>
      </c>
      <c r="BF138" t="b">
        <v>1</v>
      </c>
      <c r="BG138" s="122"/>
      <c r="BH138" t="b">
        <v>1</v>
      </c>
      <c r="BI138" t="b">
        <v>1</v>
      </c>
      <c r="BL138">
        <v>420</v>
      </c>
      <c r="BM138">
        <v>1479</v>
      </c>
      <c r="BN138">
        <v>4254</v>
      </c>
      <c r="BO138">
        <v>1</v>
      </c>
      <c r="BP138">
        <v>4</v>
      </c>
      <c r="BQ138">
        <v>2</v>
      </c>
      <c r="BR138">
        <v>1</v>
      </c>
      <c r="BS138" t="b">
        <v>1</v>
      </c>
      <c r="CA138" s="122"/>
      <c r="CJ138" t="s">
        <v>380</v>
      </c>
      <c r="CK138" t="s">
        <v>1640</v>
      </c>
      <c r="CL138" t="s">
        <v>1641</v>
      </c>
      <c r="CM138" t="s">
        <v>305</v>
      </c>
      <c r="CN138" t="s">
        <v>306</v>
      </c>
      <c r="CO138" t="s">
        <v>307</v>
      </c>
      <c r="CP138" t="s">
        <v>593</v>
      </c>
      <c r="CQ138" t="s">
        <v>309</v>
      </c>
      <c r="CR138" t="s">
        <v>594</v>
      </c>
      <c r="CS138" t="s">
        <v>311</v>
      </c>
      <c r="CT138" t="s">
        <v>1642</v>
      </c>
      <c r="CU138" t="s">
        <v>1643</v>
      </c>
      <c r="CV138" s="122">
        <v>43782.743055555555</v>
      </c>
      <c r="CW138" s="122"/>
      <c r="CX138" s="122"/>
      <c r="CY138" s="122"/>
      <c r="CZ138" s="122"/>
      <c r="DA138" s="122"/>
      <c r="DB138" t="s">
        <v>314</v>
      </c>
      <c r="DC138" t="s">
        <v>315</v>
      </c>
      <c r="DD138" t="s">
        <v>316</v>
      </c>
      <c r="DE138" t="b">
        <v>0</v>
      </c>
      <c r="DG138" t="s">
        <v>351</v>
      </c>
      <c r="DI138" s="122"/>
      <c r="DJ138">
        <v>-27.474187400000002</v>
      </c>
      <c r="DK138">
        <v>153.01745589999999</v>
      </c>
      <c r="DL138" t="s">
        <v>1644</v>
      </c>
      <c r="DM138" t="s">
        <v>386</v>
      </c>
      <c r="DN138">
        <v>0</v>
      </c>
      <c r="DO138">
        <v>0</v>
      </c>
    </row>
    <row r="139" spans="1:119" x14ac:dyDescent="0.3">
      <c r="A139" t="s">
        <v>1645</v>
      </c>
      <c r="B139" t="s">
        <v>388</v>
      </c>
      <c r="C139" t="s">
        <v>1646</v>
      </c>
      <c r="D139" t="s">
        <v>290</v>
      </c>
      <c r="E139" t="s">
        <v>1647</v>
      </c>
      <c r="F139" t="s">
        <v>1646</v>
      </c>
      <c r="G139" t="s">
        <v>435</v>
      </c>
      <c r="I139" t="b">
        <v>0</v>
      </c>
      <c r="J139" t="s">
        <v>1648</v>
      </c>
      <c r="K139" t="s">
        <v>844</v>
      </c>
      <c r="L139" t="s">
        <v>1649</v>
      </c>
      <c r="N139" t="s">
        <v>1650</v>
      </c>
      <c r="O139" t="s">
        <v>297</v>
      </c>
      <c r="S139">
        <v>8004</v>
      </c>
      <c r="T139">
        <v>3303</v>
      </c>
      <c r="U139">
        <v>8004</v>
      </c>
      <c r="V139">
        <v>-3303</v>
      </c>
      <c r="W139" t="s">
        <v>828</v>
      </c>
      <c r="Y139" t="s">
        <v>1651</v>
      </c>
      <c r="AA139" t="b">
        <v>0</v>
      </c>
      <c r="AC139" t="s">
        <v>300</v>
      </c>
      <c r="AD139" t="s">
        <v>441</v>
      </c>
      <c r="AF139" s="140">
        <v>43782.616469907407</v>
      </c>
      <c r="AG139" s="140">
        <v>43782.616307870368</v>
      </c>
      <c r="AH139" s="140">
        <v>43782.623877314814</v>
      </c>
      <c r="AI139" s="140">
        <v>43783.368055555555</v>
      </c>
      <c r="AJ139">
        <v>0</v>
      </c>
      <c r="AK139" s="122">
        <v>43783.791666666664</v>
      </c>
      <c r="AL139">
        <v>0</v>
      </c>
      <c r="AM139" s="122"/>
      <c r="AO139" s="122">
        <v>43783.791666666664</v>
      </c>
      <c r="AP139">
        <v>0</v>
      </c>
      <c r="AQ139" s="122">
        <v>43783.458333333336</v>
      </c>
      <c r="AR139">
        <v>0</v>
      </c>
      <c r="AS139" s="122">
        <v>43783.466666666667</v>
      </c>
      <c r="AT139">
        <v>0</v>
      </c>
      <c r="AU139" s="122">
        <v>43783.466863425929</v>
      </c>
      <c r="AV139" s="122"/>
      <c r="AW139" t="b">
        <v>0</v>
      </c>
      <c r="AX139" t="b">
        <v>0</v>
      </c>
      <c r="AY139">
        <v>3</v>
      </c>
      <c r="AZ139" t="b">
        <v>1</v>
      </c>
      <c r="BB139" s="122"/>
      <c r="BD139" t="b">
        <v>1</v>
      </c>
      <c r="BF139" t="b">
        <v>1</v>
      </c>
      <c r="BG139" s="122"/>
      <c r="BH139" t="b">
        <v>1</v>
      </c>
      <c r="BI139" t="b">
        <v>1</v>
      </c>
      <c r="BJ139">
        <v>1</v>
      </c>
      <c r="BL139">
        <v>419</v>
      </c>
      <c r="BM139">
        <v>1555</v>
      </c>
      <c r="BN139">
        <v>4553</v>
      </c>
      <c r="BO139">
        <v>1</v>
      </c>
      <c r="BP139">
        <v>4</v>
      </c>
      <c r="BQ139">
        <v>2</v>
      </c>
      <c r="BR139">
        <v>1</v>
      </c>
      <c r="BS139" t="b">
        <v>1</v>
      </c>
      <c r="CA139" s="122"/>
      <c r="CI139" t="s">
        <v>777</v>
      </c>
      <c r="CJ139" t="s">
        <v>302</v>
      </c>
      <c r="CK139" t="s">
        <v>470</v>
      </c>
      <c r="CL139" t="s">
        <v>592</v>
      </c>
      <c r="CM139" t="s">
        <v>305</v>
      </c>
      <c r="CN139" t="s">
        <v>306</v>
      </c>
      <c r="CO139" t="s">
        <v>307</v>
      </c>
      <c r="CP139" t="s">
        <v>1652</v>
      </c>
      <c r="CQ139" t="s">
        <v>309</v>
      </c>
      <c r="CR139" t="s">
        <v>851</v>
      </c>
      <c r="CS139" t="s">
        <v>311</v>
      </c>
      <c r="CT139" t="s">
        <v>1653</v>
      </c>
      <c r="CU139" t="s">
        <v>1654</v>
      </c>
      <c r="CV139" s="122">
        <v>43783.368055555555</v>
      </c>
      <c r="CW139" s="122">
        <v>43783.791666666664</v>
      </c>
      <c r="CX139" s="122"/>
      <c r="CY139" s="122">
        <v>43783.791666666664</v>
      </c>
      <c r="CZ139" s="122">
        <v>43783.458333333336</v>
      </c>
      <c r="DA139" s="122">
        <v>43783.466666666667</v>
      </c>
      <c r="DB139" t="s">
        <v>314</v>
      </c>
      <c r="DC139" t="s">
        <v>671</v>
      </c>
      <c r="DD139" t="s">
        <v>783</v>
      </c>
      <c r="DE139" t="b">
        <v>1</v>
      </c>
      <c r="DF139" t="s">
        <v>784</v>
      </c>
      <c r="DG139" t="s">
        <v>351</v>
      </c>
      <c r="DI139" s="122"/>
      <c r="DJ139">
        <v>-37.805376000000003</v>
      </c>
      <c r="DK139">
        <v>144.94958700000001</v>
      </c>
      <c r="DL139" t="s">
        <v>367</v>
      </c>
      <c r="DM139" t="s">
        <v>318</v>
      </c>
      <c r="DN139">
        <v>1</v>
      </c>
      <c r="DO139">
        <v>0</v>
      </c>
    </row>
    <row r="140" spans="1:119" x14ac:dyDescent="0.3">
      <c r="A140" t="s">
        <v>1655</v>
      </c>
      <c r="B140" t="s">
        <v>288</v>
      </c>
      <c r="C140" t="s">
        <v>353</v>
      </c>
      <c r="D140" t="s">
        <v>290</v>
      </c>
      <c r="E140" t="s">
        <v>354</v>
      </c>
      <c r="F140" t="s">
        <v>353</v>
      </c>
      <c r="G140" t="s">
        <v>340</v>
      </c>
      <c r="I140" t="b">
        <v>0</v>
      </c>
      <c r="J140" t="s">
        <v>355</v>
      </c>
      <c r="K140" t="s">
        <v>356</v>
      </c>
      <c r="L140" t="s">
        <v>357</v>
      </c>
      <c r="N140" t="s">
        <v>358</v>
      </c>
      <c r="O140" t="s">
        <v>359</v>
      </c>
      <c r="S140">
        <v>8011</v>
      </c>
      <c r="T140">
        <v>320</v>
      </c>
      <c r="U140">
        <v>8011</v>
      </c>
      <c r="V140">
        <v>8011</v>
      </c>
      <c r="W140" t="s">
        <v>1325</v>
      </c>
      <c r="Y140" t="s">
        <v>361</v>
      </c>
      <c r="AA140" t="b">
        <v>0</v>
      </c>
      <c r="AC140" t="s">
        <v>300</v>
      </c>
      <c r="AD140" t="s">
        <v>301</v>
      </c>
      <c r="AF140" s="140">
        <v>43782.616828703707</v>
      </c>
      <c r="AG140" s="140">
        <v>43782.616759259261</v>
      </c>
      <c r="AH140" s="140">
        <v>43782.6169212963</v>
      </c>
      <c r="AI140" s="140">
        <v>43783.430555555555</v>
      </c>
      <c r="AJ140">
        <v>0</v>
      </c>
      <c r="AK140" s="122"/>
      <c r="AM140" s="122"/>
      <c r="AO140" s="122"/>
      <c r="AQ140" s="122"/>
      <c r="AS140" s="122"/>
      <c r="AU140" s="122">
        <v>43782.6171875</v>
      </c>
      <c r="AV140" s="122"/>
      <c r="AW140" t="b">
        <v>0</v>
      </c>
      <c r="AX140" t="b">
        <v>1</v>
      </c>
      <c r="AZ140" t="b">
        <v>1</v>
      </c>
      <c r="BB140" s="122"/>
      <c r="BD140" t="b">
        <v>1</v>
      </c>
      <c r="BF140" t="b">
        <v>1</v>
      </c>
      <c r="BG140" s="122"/>
      <c r="BH140" t="b">
        <v>1</v>
      </c>
      <c r="BI140" t="b">
        <v>1</v>
      </c>
      <c r="BL140">
        <v>212</v>
      </c>
      <c r="BM140">
        <v>1900</v>
      </c>
      <c r="BN140">
        <v>5454</v>
      </c>
      <c r="BO140">
        <v>1</v>
      </c>
      <c r="BP140">
        <v>4</v>
      </c>
      <c r="BQ140">
        <v>2</v>
      </c>
      <c r="BR140">
        <v>1</v>
      </c>
      <c r="BS140" t="b">
        <v>1</v>
      </c>
      <c r="CA140" s="122"/>
      <c r="CJ140" t="s">
        <v>362</v>
      </c>
      <c r="CK140" t="s">
        <v>363</v>
      </c>
      <c r="CL140" t="s">
        <v>363</v>
      </c>
      <c r="CM140" t="s">
        <v>305</v>
      </c>
      <c r="CN140" t="s">
        <v>306</v>
      </c>
      <c r="CO140" t="s">
        <v>307</v>
      </c>
      <c r="CP140" t="s">
        <v>364</v>
      </c>
      <c r="CR140" t="s">
        <v>365</v>
      </c>
      <c r="CS140" t="s">
        <v>311</v>
      </c>
      <c r="CT140" t="s">
        <v>1656</v>
      </c>
      <c r="CU140" t="s">
        <v>1657</v>
      </c>
      <c r="CV140" s="122">
        <v>43783.430555555555</v>
      </c>
      <c r="CW140" s="122"/>
      <c r="CX140" s="122"/>
      <c r="CY140" s="122"/>
      <c r="CZ140" s="122"/>
      <c r="DA140" s="122"/>
      <c r="DB140" t="s">
        <v>314</v>
      </c>
      <c r="DC140" t="s">
        <v>315</v>
      </c>
      <c r="DD140" t="s">
        <v>316</v>
      </c>
      <c r="DE140" t="b">
        <v>0</v>
      </c>
      <c r="DG140" t="s">
        <v>351</v>
      </c>
      <c r="DI140" s="122"/>
      <c r="DJ140">
        <v>-33.703378299999997</v>
      </c>
      <c r="DK140">
        <v>151.2086505</v>
      </c>
      <c r="DL140" t="s">
        <v>367</v>
      </c>
      <c r="DM140" t="s">
        <v>368</v>
      </c>
      <c r="DN140">
        <v>0</v>
      </c>
      <c r="DO140">
        <v>0</v>
      </c>
    </row>
    <row r="141" spans="1:119" x14ac:dyDescent="0.3">
      <c r="A141" t="s">
        <v>1658</v>
      </c>
      <c r="B141" t="s">
        <v>288</v>
      </c>
      <c r="C141" t="s">
        <v>1615</v>
      </c>
      <c r="D141" t="s">
        <v>290</v>
      </c>
      <c r="E141" t="s">
        <v>1616</v>
      </c>
      <c r="F141" t="s">
        <v>1615</v>
      </c>
      <c r="G141" t="s">
        <v>340</v>
      </c>
      <c r="I141" t="b">
        <v>0</v>
      </c>
      <c r="J141" t="s">
        <v>1617</v>
      </c>
      <c r="K141" t="s">
        <v>1618</v>
      </c>
      <c r="L141" t="s">
        <v>1619</v>
      </c>
      <c r="N141" t="s">
        <v>1620</v>
      </c>
      <c r="O141" t="s">
        <v>297</v>
      </c>
      <c r="S141">
        <v>8008</v>
      </c>
      <c r="T141">
        <v>320</v>
      </c>
      <c r="U141">
        <v>1329</v>
      </c>
      <c r="V141">
        <v>1329</v>
      </c>
      <c r="W141" t="s">
        <v>828</v>
      </c>
      <c r="Y141" t="s">
        <v>1621</v>
      </c>
      <c r="AA141" t="b">
        <v>0</v>
      </c>
      <c r="AC141" t="s">
        <v>300</v>
      </c>
      <c r="AD141" t="s">
        <v>636</v>
      </c>
      <c r="AF141" s="140">
        <v>43782.622986111113</v>
      </c>
      <c r="AG141" s="140">
        <v>43782.620833333334</v>
      </c>
      <c r="AH141" s="140">
        <v>43783.325543981482</v>
      </c>
      <c r="AI141" s="140">
        <v>43782.788194444445</v>
      </c>
      <c r="AJ141">
        <v>-180</v>
      </c>
      <c r="AK141" s="122"/>
      <c r="AM141" s="122"/>
      <c r="AO141" s="122"/>
      <c r="AQ141" s="122"/>
      <c r="AS141" s="122"/>
      <c r="AU141" s="122">
        <v>43783.325659722221</v>
      </c>
      <c r="AV141" s="122"/>
      <c r="AW141" t="b">
        <v>0</v>
      </c>
      <c r="AX141" t="b">
        <v>1</v>
      </c>
      <c r="AZ141" t="b">
        <v>1</v>
      </c>
      <c r="BB141" s="122"/>
      <c r="BD141" t="b">
        <v>1</v>
      </c>
      <c r="BF141" t="b">
        <v>1</v>
      </c>
      <c r="BG141" s="122"/>
      <c r="BH141" t="b">
        <v>1</v>
      </c>
      <c r="BI141" t="b">
        <v>1</v>
      </c>
      <c r="BL141">
        <v>419</v>
      </c>
      <c r="BM141">
        <v>820</v>
      </c>
      <c r="BN141">
        <v>1455</v>
      </c>
      <c r="BO141">
        <v>1</v>
      </c>
      <c r="BP141">
        <v>4</v>
      </c>
      <c r="BQ141">
        <v>2</v>
      </c>
      <c r="BR141">
        <v>1</v>
      </c>
      <c r="BS141" t="b">
        <v>1</v>
      </c>
      <c r="CA141" s="122"/>
      <c r="CJ141" t="s">
        <v>302</v>
      </c>
      <c r="CK141" t="s">
        <v>766</v>
      </c>
      <c r="CL141" t="s">
        <v>767</v>
      </c>
      <c r="CM141" t="s">
        <v>305</v>
      </c>
      <c r="CN141" t="s">
        <v>306</v>
      </c>
      <c r="CO141" t="s">
        <v>307</v>
      </c>
      <c r="CP141" t="s">
        <v>1622</v>
      </c>
      <c r="CQ141" t="s">
        <v>309</v>
      </c>
      <c r="CR141" t="s">
        <v>1623</v>
      </c>
      <c r="CS141" t="s">
        <v>311</v>
      </c>
      <c r="CT141" t="s">
        <v>1659</v>
      </c>
      <c r="CU141" t="s">
        <v>1660</v>
      </c>
      <c r="CV141" s="122">
        <v>43782.663194444445</v>
      </c>
      <c r="CW141" s="122"/>
      <c r="CX141" s="122"/>
      <c r="CY141" s="122"/>
      <c r="CZ141" s="122"/>
      <c r="DA141" s="122"/>
      <c r="DB141" t="s">
        <v>314</v>
      </c>
      <c r="DC141" t="s">
        <v>315</v>
      </c>
      <c r="DD141" t="s">
        <v>316</v>
      </c>
      <c r="DE141" t="b">
        <v>0</v>
      </c>
      <c r="DG141" t="s">
        <v>351</v>
      </c>
      <c r="DI141" s="122"/>
      <c r="DJ141">
        <v>-31.947475900000001</v>
      </c>
      <c r="DK141">
        <v>115.8218877</v>
      </c>
      <c r="DL141" t="s">
        <v>336</v>
      </c>
      <c r="DM141" t="s">
        <v>318</v>
      </c>
      <c r="DN141">
        <v>0</v>
      </c>
      <c r="DO141">
        <v>0</v>
      </c>
    </row>
    <row r="142" spans="1:119" x14ac:dyDescent="0.3">
      <c r="A142" t="s">
        <v>1661</v>
      </c>
      <c r="B142" t="s">
        <v>288</v>
      </c>
      <c r="C142" t="s">
        <v>1310</v>
      </c>
      <c r="D142" t="s">
        <v>290</v>
      </c>
      <c r="E142" t="s">
        <v>1311</v>
      </c>
      <c r="F142" t="s">
        <v>1310</v>
      </c>
      <c r="G142" t="s">
        <v>690</v>
      </c>
      <c r="I142" t="b">
        <v>0</v>
      </c>
      <c r="J142" t="s">
        <v>1312</v>
      </c>
      <c r="K142" t="s">
        <v>1313</v>
      </c>
      <c r="L142" t="s">
        <v>1314</v>
      </c>
      <c r="N142" t="s">
        <v>1315</v>
      </c>
      <c r="O142" t="s">
        <v>378</v>
      </c>
      <c r="S142">
        <v>8007</v>
      </c>
      <c r="T142">
        <v>320</v>
      </c>
      <c r="U142">
        <v>8007</v>
      </c>
      <c r="V142">
        <v>8007</v>
      </c>
      <c r="W142" t="s">
        <v>828</v>
      </c>
      <c r="Y142" t="s">
        <v>1316</v>
      </c>
      <c r="AA142" t="b">
        <v>0</v>
      </c>
      <c r="AC142" t="s">
        <v>300</v>
      </c>
      <c r="AD142" t="s">
        <v>441</v>
      </c>
      <c r="AF142" s="140">
        <v>43782.632314814815</v>
      </c>
      <c r="AG142" s="140">
        <v>43782.632210648146</v>
      </c>
      <c r="AH142" s="140">
        <v>43782.63658564815</v>
      </c>
      <c r="AI142" s="140">
        <v>43783.381944444445</v>
      </c>
      <c r="AJ142">
        <v>0</v>
      </c>
      <c r="AK142" s="122"/>
      <c r="AM142" s="122"/>
      <c r="AO142" s="122"/>
      <c r="AQ142" s="122"/>
      <c r="AS142" s="122"/>
      <c r="AU142" s="122">
        <v>43782.637939814813</v>
      </c>
      <c r="AV142" s="122"/>
      <c r="AW142" t="b">
        <v>0</v>
      </c>
      <c r="AX142" t="b">
        <v>1</v>
      </c>
      <c r="AZ142" t="b">
        <v>1</v>
      </c>
      <c r="BB142" s="122"/>
      <c r="BD142" t="b">
        <v>1</v>
      </c>
      <c r="BF142" t="b">
        <v>1</v>
      </c>
      <c r="BG142" s="122"/>
      <c r="BH142" t="b">
        <v>1</v>
      </c>
      <c r="BI142" t="b">
        <v>1</v>
      </c>
      <c r="BL142">
        <v>420</v>
      </c>
      <c r="BM142">
        <v>1555</v>
      </c>
      <c r="BN142">
        <v>1516</v>
      </c>
      <c r="BO142">
        <v>1</v>
      </c>
      <c r="BP142">
        <v>4</v>
      </c>
      <c r="BQ142">
        <v>2</v>
      </c>
      <c r="BR142">
        <v>1</v>
      </c>
      <c r="BS142" t="b">
        <v>1</v>
      </c>
      <c r="CA142" s="122"/>
      <c r="CJ142" t="s">
        <v>380</v>
      </c>
      <c r="CK142" t="s">
        <v>470</v>
      </c>
      <c r="CL142" t="s">
        <v>1222</v>
      </c>
      <c r="CM142" t="s">
        <v>305</v>
      </c>
      <c r="CN142" t="s">
        <v>306</v>
      </c>
      <c r="CO142" t="s">
        <v>307</v>
      </c>
      <c r="CP142" t="s">
        <v>1318</v>
      </c>
      <c r="CQ142" t="s">
        <v>309</v>
      </c>
      <c r="CR142" t="s">
        <v>1319</v>
      </c>
      <c r="CS142" t="s">
        <v>311</v>
      </c>
      <c r="CT142" t="s">
        <v>1160</v>
      </c>
      <c r="CU142" t="s">
        <v>1662</v>
      </c>
      <c r="CV142" s="122">
        <v>43783.381944444445</v>
      </c>
      <c r="CW142" s="122"/>
      <c r="CX142" s="122"/>
      <c r="CY142" s="122"/>
      <c r="CZ142" s="122"/>
      <c r="DA142" s="122"/>
      <c r="DB142" t="s">
        <v>314</v>
      </c>
      <c r="DC142" t="s">
        <v>315</v>
      </c>
      <c r="DD142" t="s">
        <v>316</v>
      </c>
      <c r="DE142" t="b">
        <v>0</v>
      </c>
      <c r="DG142" t="s">
        <v>351</v>
      </c>
      <c r="DI142" s="122"/>
      <c r="DJ142">
        <v>-38.026435399999997</v>
      </c>
      <c r="DK142">
        <v>145.30447839999999</v>
      </c>
      <c r="DL142" t="s">
        <v>1323</v>
      </c>
      <c r="DM142" t="s">
        <v>386</v>
      </c>
      <c r="DN142">
        <v>0</v>
      </c>
      <c r="DO142">
        <v>0</v>
      </c>
    </row>
    <row r="143" spans="1:119" x14ac:dyDescent="0.3">
      <c r="A143" t="s">
        <v>1663</v>
      </c>
      <c r="B143" t="s">
        <v>288</v>
      </c>
      <c r="C143" t="s">
        <v>1664</v>
      </c>
      <c r="D143" t="s">
        <v>290</v>
      </c>
      <c r="E143" t="s">
        <v>1665</v>
      </c>
      <c r="F143" t="s">
        <v>1664</v>
      </c>
      <c r="G143" t="s">
        <v>1666</v>
      </c>
      <c r="I143" t="b">
        <v>0</v>
      </c>
      <c r="J143" t="s">
        <v>1667</v>
      </c>
      <c r="K143" t="s">
        <v>1668</v>
      </c>
      <c r="L143" t="s">
        <v>1669</v>
      </c>
      <c r="N143" t="s">
        <v>1670</v>
      </c>
      <c r="O143" t="s">
        <v>378</v>
      </c>
      <c r="S143">
        <v>8002</v>
      </c>
      <c r="T143">
        <v>320</v>
      </c>
      <c r="U143">
        <v>8002</v>
      </c>
      <c r="V143">
        <v>1316</v>
      </c>
      <c r="W143" t="s">
        <v>1671</v>
      </c>
      <c r="Y143" t="s">
        <v>1672</v>
      </c>
      <c r="AA143" t="b">
        <v>0</v>
      </c>
      <c r="AC143" t="s">
        <v>300</v>
      </c>
      <c r="AD143" t="s">
        <v>636</v>
      </c>
      <c r="AE143" t="s">
        <v>1673</v>
      </c>
      <c r="AG143" s="140">
        <v>43782.633703703701</v>
      </c>
      <c r="AH143" s="140">
        <v>43782.646481481483</v>
      </c>
      <c r="AI143" s="140">
        <v>43783.635416666664</v>
      </c>
      <c r="AJ143">
        <v>-180</v>
      </c>
      <c r="AK143" s="122"/>
      <c r="AM143" s="122"/>
      <c r="AO143" s="122">
        <v>43782.833333333336</v>
      </c>
      <c r="AP143">
        <v>-180</v>
      </c>
      <c r="AQ143" s="122"/>
      <c r="AS143" s="122"/>
      <c r="AU143" s="122">
        <v>43782.873981481483</v>
      </c>
      <c r="AV143" s="122"/>
      <c r="AW143" t="b">
        <v>0</v>
      </c>
      <c r="AX143" t="b">
        <v>1</v>
      </c>
      <c r="AZ143" t="b">
        <v>1</v>
      </c>
      <c r="BB143" s="122">
        <v>43782.833333333336</v>
      </c>
      <c r="BC143">
        <v>-180</v>
      </c>
      <c r="BD143" t="b">
        <v>1</v>
      </c>
      <c r="BF143" t="b">
        <v>1</v>
      </c>
      <c r="BG143" s="122"/>
      <c r="BH143" t="b">
        <v>1</v>
      </c>
      <c r="BI143" t="b">
        <v>1</v>
      </c>
      <c r="BL143">
        <v>420</v>
      </c>
      <c r="BM143">
        <v>1556</v>
      </c>
      <c r="BN143">
        <v>4396</v>
      </c>
      <c r="BO143">
        <v>1</v>
      </c>
      <c r="BP143">
        <v>4</v>
      </c>
      <c r="BQ143">
        <v>2</v>
      </c>
      <c r="BR143">
        <v>2</v>
      </c>
      <c r="BS143" t="b">
        <v>1</v>
      </c>
      <c r="CA143" s="122"/>
      <c r="CJ143" t="s">
        <v>380</v>
      </c>
      <c r="CK143" t="s">
        <v>1537</v>
      </c>
      <c r="CL143" t="s">
        <v>1538</v>
      </c>
      <c r="CM143" t="s">
        <v>305</v>
      </c>
      <c r="CN143" t="s">
        <v>306</v>
      </c>
      <c r="CO143" t="s">
        <v>307</v>
      </c>
      <c r="CP143" t="s">
        <v>1674</v>
      </c>
      <c r="CQ143" t="s">
        <v>309</v>
      </c>
      <c r="CR143" t="s">
        <v>1675</v>
      </c>
      <c r="CS143" t="s">
        <v>311</v>
      </c>
      <c r="CT143" t="s">
        <v>1676</v>
      </c>
      <c r="CU143" t="s">
        <v>1677</v>
      </c>
      <c r="CV143" s="122">
        <v>43783.510416666664</v>
      </c>
      <c r="CW143" s="122"/>
      <c r="CX143" s="122"/>
      <c r="CY143" s="122">
        <v>43782.708333333336</v>
      </c>
      <c r="CZ143" s="122"/>
      <c r="DA143" s="122"/>
      <c r="DB143" t="s">
        <v>314</v>
      </c>
      <c r="DC143" t="s">
        <v>315</v>
      </c>
      <c r="DD143" t="s">
        <v>316</v>
      </c>
      <c r="DE143" t="b">
        <v>0</v>
      </c>
      <c r="DG143" t="s">
        <v>810</v>
      </c>
      <c r="DI143" s="122"/>
      <c r="DJ143">
        <v>-30.781510000000001</v>
      </c>
      <c r="DK143">
        <v>121.48820000000001</v>
      </c>
      <c r="DL143" t="s">
        <v>1678</v>
      </c>
      <c r="DM143" t="s">
        <v>386</v>
      </c>
      <c r="DN143">
        <v>0</v>
      </c>
      <c r="DO143">
        <v>0</v>
      </c>
    </row>
    <row r="144" spans="1:119" x14ac:dyDescent="0.3">
      <c r="A144" t="s">
        <v>1679</v>
      </c>
      <c r="B144" t="s">
        <v>288</v>
      </c>
      <c r="C144" t="s">
        <v>1310</v>
      </c>
      <c r="D144" t="s">
        <v>290</v>
      </c>
      <c r="E144" t="s">
        <v>1311</v>
      </c>
      <c r="F144" t="s">
        <v>1310</v>
      </c>
      <c r="G144" t="s">
        <v>690</v>
      </c>
      <c r="I144" t="b">
        <v>0</v>
      </c>
      <c r="J144" t="s">
        <v>1312</v>
      </c>
      <c r="K144" t="s">
        <v>1313</v>
      </c>
      <c r="L144" t="s">
        <v>1314</v>
      </c>
      <c r="N144" t="s">
        <v>1315</v>
      </c>
      <c r="O144" t="s">
        <v>378</v>
      </c>
      <c r="S144">
        <v>8010</v>
      </c>
      <c r="T144">
        <v>320</v>
      </c>
      <c r="U144">
        <v>8010</v>
      </c>
      <c r="V144">
        <v>8010</v>
      </c>
      <c r="W144" t="s">
        <v>828</v>
      </c>
      <c r="Y144" t="s">
        <v>1316</v>
      </c>
      <c r="AA144" t="b">
        <v>0</v>
      </c>
      <c r="AC144" t="s">
        <v>300</v>
      </c>
      <c r="AD144" t="s">
        <v>441</v>
      </c>
      <c r="AF144" s="140">
        <v>43782.640960648147</v>
      </c>
      <c r="AG144" s="140">
        <v>43782.640416666669</v>
      </c>
      <c r="AH144" s="140">
        <v>43782.669733796298</v>
      </c>
      <c r="AI144" s="140">
        <v>43783.392361111109</v>
      </c>
      <c r="AJ144">
        <v>0</v>
      </c>
      <c r="AK144" s="122"/>
      <c r="AM144" s="122"/>
      <c r="AO144" s="122"/>
      <c r="AQ144" s="122"/>
      <c r="AS144" s="122"/>
      <c r="AU144" s="122">
        <v>43782.67019675926</v>
      </c>
      <c r="AV144" s="122"/>
      <c r="AW144" t="b">
        <v>0</v>
      </c>
      <c r="AX144" t="b">
        <v>1</v>
      </c>
      <c r="AZ144" t="b">
        <v>1</v>
      </c>
      <c r="BB144" s="122"/>
      <c r="BD144" t="b">
        <v>1</v>
      </c>
      <c r="BF144" t="b">
        <v>1</v>
      </c>
      <c r="BG144" s="122"/>
      <c r="BH144" t="b">
        <v>1</v>
      </c>
      <c r="BI144" t="b">
        <v>1</v>
      </c>
      <c r="BL144">
        <v>420</v>
      </c>
      <c r="BM144">
        <v>1555</v>
      </c>
      <c r="BN144">
        <v>5412</v>
      </c>
      <c r="BO144">
        <v>1</v>
      </c>
      <c r="BP144">
        <v>4</v>
      </c>
      <c r="BQ144">
        <v>2</v>
      </c>
      <c r="BR144">
        <v>1</v>
      </c>
      <c r="BS144" t="b">
        <v>1</v>
      </c>
      <c r="CA144" s="122"/>
      <c r="CJ144" t="s">
        <v>380</v>
      </c>
      <c r="CK144" t="s">
        <v>470</v>
      </c>
      <c r="CL144" t="s">
        <v>1680</v>
      </c>
      <c r="CM144" t="s">
        <v>305</v>
      </c>
      <c r="CN144" t="s">
        <v>306</v>
      </c>
      <c r="CO144" t="s">
        <v>307</v>
      </c>
      <c r="CP144" t="s">
        <v>1318</v>
      </c>
      <c r="CQ144" t="s">
        <v>309</v>
      </c>
      <c r="CR144" t="s">
        <v>1319</v>
      </c>
      <c r="CS144" t="s">
        <v>311</v>
      </c>
      <c r="CT144" t="s">
        <v>1681</v>
      </c>
      <c r="CU144" t="s">
        <v>1682</v>
      </c>
      <c r="CV144" s="122">
        <v>43783.392361111109</v>
      </c>
      <c r="CW144" s="122"/>
      <c r="CX144" s="122"/>
      <c r="CY144" s="122"/>
      <c r="CZ144" s="122"/>
      <c r="DA144" s="122"/>
      <c r="DB144" t="s">
        <v>314</v>
      </c>
      <c r="DC144" t="s">
        <v>315</v>
      </c>
      <c r="DD144" t="s">
        <v>316</v>
      </c>
      <c r="DE144" t="b">
        <v>0</v>
      </c>
      <c r="DG144" t="s">
        <v>351</v>
      </c>
      <c r="DI144" s="122"/>
      <c r="DJ144">
        <v>-38.026435399999997</v>
      </c>
      <c r="DK144">
        <v>145.30447839999999</v>
      </c>
      <c r="DL144" t="s">
        <v>1323</v>
      </c>
      <c r="DM144" t="s">
        <v>386</v>
      </c>
      <c r="DN144">
        <v>0</v>
      </c>
      <c r="DO144">
        <v>0</v>
      </c>
    </row>
    <row r="145" spans="1:119" x14ac:dyDescent="0.3">
      <c r="A145" t="s">
        <v>1683</v>
      </c>
      <c r="B145" t="s">
        <v>288</v>
      </c>
      <c r="C145" t="s">
        <v>1684</v>
      </c>
      <c r="D145" t="s">
        <v>290</v>
      </c>
      <c r="E145" t="s">
        <v>1685</v>
      </c>
      <c r="F145" t="s">
        <v>1684</v>
      </c>
      <c r="G145" t="s">
        <v>340</v>
      </c>
      <c r="I145" t="b">
        <v>0</v>
      </c>
      <c r="J145" t="s">
        <v>1686</v>
      </c>
      <c r="K145" t="s">
        <v>1687</v>
      </c>
      <c r="L145" t="s">
        <v>1688</v>
      </c>
      <c r="N145" t="s">
        <v>1689</v>
      </c>
      <c r="O145" t="s">
        <v>297</v>
      </c>
      <c r="S145">
        <v>8001</v>
      </c>
      <c r="T145">
        <v>320</v>
      </c>
      <c r="U145">
        <v>8001</v>
      </c>
      <c r="V145">
        <v>8001</v>
      </c>
      <c r="W145" t="s">
        <v>828</v>
      </c>
      <c r="Y145" t="s">
        <v>1690</v>
      </c>
      <c r="AA145" t="b">
        <v>0</v>
      </c>
      <c r="AC145" t="s">
        <v>300</v>
      </c>
      <c r="AD145" t="s">
        <v>330</v>
      </c>
      <c r="AF145" s="140">
        <v>43782.646157407406</v>
      </c>
      <c r="AG145" s="140">
        <v>43782.645150462966</v>
      </c>
      <c r="AH145" s="140">
        <v>43782.648900462962</v>
      </c>
      <c r="AI145" s="140">
        <v>43783.395833333336</v>
      </c>
      <c r="AJ145">
        <v>-60</v>
      </c>
      <c r="AK145" s="122"/>
      <c r="AM145" s="122"/>
      <c r="AO145" s="122"/>
      <c r="AQ145" s="122"/>
      <c r="AS145" s="122"/>
      <c r="AU145" s="122">
        <v>43782.649259259262</v>
      </c>
      <c r="AV145" s="122"/>
      <c r="AW145" t="b">
        <v>0</v>
      </c>
      <c r="AX145" t="b">
        <v>1</v>
      </c>
      <c r="AZ145" t="b">
        <v>1</v>
      </c>
      <c r="BB145" s="122"/>
      <c r="BD145" t="b">
        <v>1</v>
      </c>
      <c r="BF145" t="b">
        <v>1</v>
      </c>
      <c r="BG145" s="122"/>
      <c r="BH145" t="b">
        <v>1</v>
      </c>
      <c r="BI145" t="b">
        <v>1</v>
      </c>
      <c r="BL145">
        <v>419</v>
      </c>
      <c r="BM145">
        <v>1250</v>
      </c>
      <c r="BN145">
        <v>3931</v>
      </c>
      <c r="BO145">
        <v>1</v>
      </c>
      <c r="BP145">
        <v>4</v>
      </c>
      <c r="BQ145">
        <v>2</v>
      </c>
      <c r="BR145">
        <v>1</v>
      </c>
      <c r="BS145" t="b">
        <v>1</v>
      </c>
      <c r="CA145" s="122"/>
      <c r="CJ145" t="s">
        <v>302</v>
      </c>
      <c r="CK145" t="s">
        <v>303</v>
      </c>
      <c r="CL145" t="s">
        <v>331</v>
      </c>
      <c r="CM145" t="s">
        <v>305</v>
      </c>
      <c r="CN145" t="s">
        <v>306</v>
      </c>
      <c r="CO145" t="s">
        <v>307</v>
      </c>
      <c r="CP145" t="s">
        <v>1691</v>
      </c>
      <c r="CQ145" t="s">
        <v>309</v>
      </c>
      <c r="CR145" t="s">
        <v>1692</v>
      </c>
      <c r="CS145" t="s">
        <v>311</v>
      </c>
      <c r="CT145" t="s">
        <v>1693</v>
      </c>
      <c r="CU145" t="s">
        <v>1694</v>
      </c>
      <c r="CV145" s="122">
        <v>43783.354166666664</v>
      </c>
      <c r="CW145" s="122"/>
      <c r="CX145" s="122"/>
      <c r="CY145" s="122"/>
      <c r="CZ145" s="122"/>
      <c r="DA145" s="122"/>
      <c r="DB145" t="s">
        <v>314</v>
      </c>
      <c r="DC145" t="s">
        <v>315</v>
      </c>
      <c r="DD145" t="s">
        <v>316</v>
      </c>
      <c r="DE145" t="b">
        <v>0</v>
      </c>
      <c r="DG145" t="s">
        <v>351</v>
      </c>
      <c r="DI145" s="122"/>
      <c r="DJ145">
        <v>-27.713365799999998</v>
      </c>
      <c r="DK145">
        <v>153.201292</v>
      </c>
      <c r="DL145" t="s">
        <v>336</v>
      </c>
      <c r="DM145" t="s">
        <v>318</v>
      </c>
      <c r="DN145">
        <v>0</v>
      </c>
      <c r="DO145">
        <v>0</v>
      </c>
    </row>
    <row r="146" spans="1:119" x14ac:dyDescent="0.3">
      <c r="A146" t="s">
        <v>1695</v>
      </c>
      <c r="B146" t="s">
        <v>288</v>
      </c>
      <c r="C146" t="s">
        <v>1696</v>
      </c>
      <c r="D146" t="s">
        <v>290</v>
      </c>
      <c r="E146" t="s">
        <v>1697</v>
      </c>
      <c r="F146" t="s">
        <v>1696</v>
      </c>
      <c r="G146" t="s">
        <v>1413</v>
      </c>
      <c r="I146" t="b">
        <v>0</v>
      </c>
      <c r="J146" t="s">
        <v>1698</v>
      </c>
      <c r="K146" t="s">
        <v>1699</v>
      </c>
      <c r="L146" t="s">
        <v>1700</v>
      </c>
      <c r="N146" t="s">
        <v>1701</v>
      </c>
      <c r="O146" t="s">
        <v>378</v>
      </c>
      <c r="S146">
        <v>8007</v>
      </c>
      <c r="T146">
        <v>4004</v>
      </c>
      <c r="U146">
        <v>8007</v>
      </c>
      <c r="V146">
        <v>-4004</v>
      </c>
      <c r="W146" t="s">
        <v>1702</v>
      </c>
      <c r="Y146" t="s">
        <v>1703</v>
      </c>
      <c r="AA146" t="b">
        <v>0</v>
      </c>
      <c r="AC146" t="s">
        <v>300</v>
      </c>
      <c r="AD146" t="s">
        <v>330</v>
      </c>
      <c r="AF146" s="140">
        <v>43782.646990740737</v>
      </c>
      <c r="AG146" s="140">
        <v>43782.646782407406</v>
      </c>
      <c r="AH146" s="140">
        <v>43782.660590277781</v>
      </c>
      <c r="AI146" s="140">
        <v>43783.440972222219</v>
      </c>
      <c r="AJ146">
        <v>-60</v>
      </c>
      <c r="AK146" s="122">
        <v>43783.5</v>
      </c>
      <c r="AL146">
        <v>-60</v>
      </c>
      <c r="AM146" s="122"/>
      <c r="AO146" s="122">
        <v>43783.5</v>
      </c>
      <c r="AP146">
        <v>-60</v>
      </c>
      <c r="AQ146" s="122">
        <v>43783.474305555559</v>
      </c>
      <c r="AR146">
        <v>-60</v>
      </c>
      <c r="AS146" s="122">
        <v>43783.481249999997</v>
      </c>
      <c r="AT146">
        <v>-60</v>
      </c>
      <c r="AU146" s="122">
        <v>43783.48159722222</v>
      </c>
      <c r="AV146" s="122"/>
      <c r="AW146" t="b">
        <v>0</v>
      </c>
      <c r="AX146" t="b">
        <v>0</v>
      </c>
      <c r="AY146">
        <v>2</v>
      </c>
      <c r="AZ146" t="b">
        <v>1</v>
      </c>
      <c r="BA146">
        <v>2</v>
      </c>
      <c r="BB146" s="122"/>
      <c r="BD146" t="b">
        <v>1</v>
      </c>
      <c r="BF146" t="b">
        <v>1</v>
      </c>
      <c r="BG146" s="122"/>
      <c r="BH146" t="b">
        <v>1</v>
      </c>
      <c r="BI146" t="b">
        <v>1</v>
      </c>
      <c r="BJ146">
        <v>6</v>
      </c>
      <c r="BL146">
        <v>420</v>
      </c>
      <c r="BM146">
        <v>1896</v>
      </c>
      <c r="BN146">
        <v>5423</v>
      </c>
      <c r="BO146">
        <v>1</v>
      </c>
      <c r="BP146">
        <v>4</v>
      </c>
      <c r="BQ146">
        <v>24</v>
      </c>
      <c r="BR146">
        <v>1</v>
      </c>
      <c r="BS146" t="b">
        <v>1</v>
      </c>
      <c r="CA146" s="122"/>
      <c r="CI146" t="s">
        <v>1704</v>
      </c>
      <c r="CJ146" t="s">
        <v>380</v>
      </c>
      <c r="CK146" t="s">
        <v>422</v>
      </c>
      <c r="CL146" t="s">
        <v>1705</v>
      </c>
      <c r="CM146" t="s">
        <v>305</v>
      </c>
      <c r="CN146" t="s">
        <v>306</v>
      </c>
      <c r="CO146" t="s">
        <v>424</v>
      </c>
      <c r="CP146" t="s">
        <v>1706</v>
      </c>
      <c r="CQ146" t="s">
        <v>309</v>
      </c>
      <c r="CR146" t="s">
        <v>1707</v>
      </c>
      <c r="CS146" t="s">
        <v>311</v>
      </c>
      <c r="CT146" t="s">
        <v>1708</v>
      </c>
      <c r="CU146" t="s">
        <v>1709</v>
      </c>
      <c r="CV146" s="122">
        <v>43783.399305555555</v>
      </c>
      <c r="CW146" s="122">
        <v>43783.458333333336</v>
      </c>
      <c r="CX146" s="122"/>
      <c r="CY146" s="122">
        <v>43783.458333333336</v>
      </c>
      <c r="CZ146" s="122">
        <v>43783.432638888888</v>
      </c>
      <c r="DA146" s="122">
        <v>43783.439583333333</v>
      </c>
      <c r="DB146" t="s">
        <v>314</v>
      </c>
      <c r="DC146" t="s">
        <v>476</v>
      </c>
      <c r="DD146" t="s">
        <v>1710</v>
      </c>
      <c r="DE146" t="b">
        <v>1</v>
      </c>
      <c r="DF146" t="s">
        <v>1711</v>
      </c>
      <c r="DG146" t="s">
        <v>351</v>
      </c>
      <c r="DI146" s="122"/>
      <c r="DJ146">
        <v>-27.4562256</v>
      </c>
      <c r="DK146">
        <v>153.03364980000001</v>
      </c>
      <c r="DL146" t="s">
        <v>1712</v>
      </c>
      <c r="DM146" t="s">
        <v>386</v>
      </c>
      <c r="DN146">
        <v>1</v>
      </c>
      <c r="DO146">
        <v>0</v>
      </c>
    </row>
    <row r="147" spans="1:119" x14ac:dyDescent="0.3">
      <c r="A147" t="s">
        <v>1713</v>
      </c>
      <c r="B147" t="s">
        <v>288</v>
      </c>
      <c r="C147" t="s">
        <v>1714</v>
      </c>
      <c r="D147" t="s">
        <v>290</v>
      </c>
      <c r="E147" t="s">
        <v>1715</v>
      </c>
      <c r="F147" t="s">
        <v>1714</v>
      </c>
      <c r="G147" t="s">
        <v>1716</v>
      </c>
      <c r="I147" t="b">
        <v>0</v>
      </c>
      <c r="J147" t="s">
        <v>1717</v>
      </c>
      <c r="K147" t="s">
        <v>1718</v>
      </c>
      <c r="L147" t="s">
        <v>1719</v>
      </c>
      <c r="N147" t="s">
        <v>1720</v>
      </c>
      <c r="O147" t="s">
        <v>297</v>
      </c>
      <c r="S147">
        <v>8002</v>
      </c>
      <c r="T147">
        <v>320</v>
      </c>
      <c r="U147">
        <v>8002</v>
      </c>
      <c r="V147">
        <v>8002</v>
      </c>
      <c r="W147" t="s">
        <v>828</v>
      </c>
      <c r="Y147" t="s">
        <v>1721</v>
      </c>
      <c r="AA147" t="b">
        <v>0</v>
      </c>
      <c r="AC147" t="s">
        <v>300</v>
      </c>
      <c r="AD147" t="s">
        <v>441</v>
      </c>
      <c r="AF147" s="140">
        <v>43782.647881944446</v>
      </c>
      <c r="AG147" s="140">
        <v>43782.64744212963</v>
      </c>
      <c r="AH147" s="140">
        <v>43782.653240740743</v>
      </c>
      <c r="AI147" s="140">
        <v>43783.399305555555</v>
      </c>
      <c r="AJ147">
        <v>0</v>
      </c>
      <c r="AK147" s="122"/>
      <c r="AM147" s="122"/>
      <c r="AO147" s="122"/>
      <c r="AQ147" s="122"/>
      <c r="AS147" s="122"/>
      <c r="AU147" s="122">
        <v>43782.653541666667</v>
      </c>
      <c r="AV147" s="122"/>
      <c r="AW147" t="b">
        <v>0</v>
      </c>
      <c r="AX147" t="b">
        <v>1</v>
      </c>
      <c r="AZ147" t="b">
        <v>1</v>
      </c>
      <c r="BB147" s="122"/>
      <c r="BD147" t="b">
        <v>1</v>
      </c>
      <c r="BF147" t="b">
        <v>1</v>
      </c>
      <c r="BG147" s="122"/>
      <c r="BH147" t="b">
        <v>1</v>
      </c>
      <c r="BI147" t="b">
        <v>1</v>
      </c>
      <c r="BL147">
        <v>419</v>
      </c>
      <c r="BM147">
        <v>1250</v>
      </c>
      <c r="BN147">
        <v>5452</v>
      </c>
      <c r="BO147">
        <v>1</v>
      </c>
      <c r="BP147">
        <v>4</v>
      </c>
      <c r="BQ147">
        <v>2</v>
      </c>
      <c r="BR147">
        <v>1</v>
      </c>
      <c r="BS147" t="b">
        <v>1</v>
      </c>
      <c r="CA147" s="122"/>
      <c r="CJ147" t="s">
        <v>302</v>
      </c>
      <c r="CK147" t="s">
        <v>303</v>
      </c>
      <c r="CL147" t="s">
        <v>397</v>
      </c>
      <c r="CM147" t="s">
        <v>305</v>
      </c>
      <c r="CN147" t="s">
        <v>306</v>
      </c>
      <c r="CO147" t="s">
        <v>307</v>
      </c>
      <c r="CP147" t="s">
        <v>1722</v>
      </c>
      <c r="CQ147" t="s">
        <v>309</v>
      </c>
      <c r="CR147" t="s">
        <v>1723</v>
      </c>
      <c r="CS147" t="s">
        <v>311</v>
      </c>
      <c r="CT147" t="s">
        <v>1724</v>
      </c>
      <c r="CU147" t="s">
        <v>1725</v>
      </c>
      <c r="CV147" s="122">
        <v>43783.399305555555</v>
      </c>
      <c r="CW147" s="122"/>
      <c r="CX147" s="122"/>
      <c r="CY147" s="122"/>
      <c r="CZ147" s="122"/>
      <c r="DA147" s="122"/>
      <c r="DB147" t="s">
        <v>314</v>
      </c>
      <c r="DC147" t="s">
        <v>315</v>
      </c>
      <c r="DD147" t="s">
        <v>316</v>
      </c>
      <c r="DE147" t="b">
        <v>0</v>
      </c>
      <c r="DG147" t="s">
        <v>351</v>
      </c>
      <c r="DI147" s="122"/>
      <c r="DJ147">
        <v>-37.745698099999998</v>
      </c>
      <c r="DK147">
        <v>144.9105089</v>
      </c>
      <c r="DL147" t="s">
        <v>367</v>
      </c>
      <c r="DM147" t="s">
        <v>318</v>
      </c>
      <c r="DN147">
        <v>0</v>
      </c>
      <c r="DO147">
        <v>0</v>
      </c>
    </row>
    <row r="148" spans="1:119" x14ac:dyDescent="0.3">
      <c r="A148" t="s">
        <v>1726</v>
      </c>
      <c r="B148" t="s">
        <v>288</v>
      </c>
      <c r="C148" t="s">
        <v>1727</v>
      </c>
      <c r="D148" t="s">
        <v>290</v>
      </c>
      <c r="E148" t="s">
        <v>1728</v>
      </c>
      <c r="F148" t="s">
        <v>1727</v>
      </c>
      <c r="G148" t="s">
        <v>1729</v>
      </c>
      <c r="I148" t="b">
        <v>0</v>
      </c>
      <c r="J148" t="s">
        <v>1730</v>
      </c>
      <c r="K148" t="s">
        <v>416</v>
      </c>
      <c r="L148" t="s">
        <v>1731</v>
      </c>
      <c r="N148" t="s">
        <v>1732</v>
      </c>
      <c r="O148" t="s">
        <v>297</v>
      </c>
      <c r="S148">
        <v>8008</v>
      </c>
      <c r="T148">
        <v>4009</v>
      </c>
      <c r="U148">
        <v>8008</v>
      </c>
      <c r="V148">
        <v>-4009</v>
      </c>
      <c r="W148" t="s">
        <v>828</v>
      </c>
      <c r="Y148" t="s">
        <v>1733</v>
      </c>
      <c r="AA148" t="b">
        <v>0</v>
      </c>
      <c r="AC148" t="s">
        <v>300</v>
      </c>
      <c r="AD148" t="s">
        <v>330</v>
      </c>
      <c r="AF148" s="140">
        <v>43782.651712962965</v>
      </c>
      <c r="AG148" s="140">
        <v>43782.649409722224</v>
      </c>
      <c r="AH148" s="140">
        <v>43782.657476851855</v>
      </c>
      <c r="AI148" s="140">
        <v>43783.399305555555</v>
      </c>
      <c r="AJ148">
        <v>-60</v>
      </c>
      <c r="AK148" s="122">
        <v>43787.458333333336</v>
      </c>
      <c r="AL148">
        <v>-60</v>
      </c>
      <c r="AM148" s="122"/>
      <c r="AO148" s="122">
        <v>43787.458333333336</v>
      </c>
      <c r="AP148">
        <v>-60</v>
      </c>
      <c r="AQ148" s="122">
        <v>43784.456944444442</v>
      </c>
      <c r="AR148">
        <v>-60</v>
      </c>
      <c r="AS148" s="122">
        <v>43784.47152777778</v>
      </c>
      <c r="AT148">
        <v>-60</v>
      </c>
      <c r="AU148" s="122">
        <v>43784.471701388888</v>
      </c>
      <c r="AV148" s="122"/>
      <c r="AW148" t="b">
        <v>0</v>
      </c>
      <c r="AX148" t="b">
        <v>0</v>
      </c>
      <c r="AY148">
        <v>3</v>
      </c>
      <c r="AZ148" t="b">
        <v>1</v>
      </c>
      <c r="BB148" s="122"/>
      <c r="BD148" t="b">
        <v>1</v>
      </c>
      <c r="BF148" t="b">
        <v>1</v>
      </c>
      <c r="BG148" s="122"/>
      <c r="BH148" t="b">
        <v>1</v>
      </c>
      <c r="BI148" t="b">
        <v>1</v>
      </c>
      <c r="BJ148">
        <v>1</v>
      </c>
      <c r="BL148">
        <v>419</v>
      </c>
      <c r="BM148">
        <v>1555</v>
      </c>
      <c r="BN148">
        <v>4066</v>
      </c>
      <c r="BO148">
        <v>1</v>
      </c>
      <c r="BP148">
        <v>4</v>
      </c>
      <c r="BQ148">
        <v>24</v>
      </c>
      <c r="BR148">
        <v>1</v>
      </c>
      <c r="BS148" t="b">
        <v>1</v>
      </c>
      <c r="CA148" s="122"/>
      <c r="CI148" t="s">
        <v>421</v>
      </c>
      <c r="CJ148" t="s">
        <v>302</v>
      </c>
      <c r="CK148" t="s">
        <v>470</v>
      </c>
      <c r="CL148" t="s">
        <v>471</v>
      </c>
      <c r="CM148" t="s">
        <v>305</v>
      </c>
      <c r="CN148" t="s">
        <v>306</v>
      </c>
      <c r="CO148" t="s">
        <v>424</v>
      </c>
      <c r="CP148" t="s">
        <v>1734</v>
      </c>
      <c r="CQ148" t="s">
        <v>309</v>
      </c>
      <c r="CR148" t="s">
        <v>426</v>
      </c>
      <c r="CS148" t="s">
        <v>311</v>
      </c>
      <c r="CT148" t="s">
        <v>1451</v>
      </c>
      <c r="CU148" t="s">
        <v>1725</v>
      </c>
      <c r="CV148" s="122">
        <v>43783.357638888891</v>
      </c>
      <c r="CW148" s="122">
        <v>43787.416666666664</v>
      </c>
      <c r="CX148" s="122"/>
      <c r="CY148" s="122">
        <v>43787.416666666664</v>
      </c>
      <c r="CZ148" s="122">
        <v>43784.415277777778</v>
      </c>
      <c r="DA148" s="122">
        <v>43784.429861111108</v>
      </c>
      <c r="DB148" t="s">
        <v>314</v>
      </c>
      <c r="DC148" t="s">
        <v>428</v>
      </c>
      <c r="DD148" t="s">
        <v>429</v>
      </c>
      <c r="DE148" t="b">
        <v>1</v>
      </c>
      <c r="DF148" t="s">
        <v>430</v>
      </c>
      <c r="DG148" t="s">
        <v>351</v>
      </c>
      <c r="DI148" s="122"/>
      <c r="DJ148">
        <v>-27.394214399999999</v>
      </c>
      <c r="DK148">
        <v>153.1218303</v>
      </c>
      <c r="DL148" t="s">
        <v>336</v>
      </c>
      <c r="DM148" t="s">
        <v>318</v>
      </c>
      <c r="DN148">
        <v>1</v>
      </c>
      <c r="DO148">
        <v>0</v>
      </c>
    </row>
    <row r="149" spans="1:119" x14ac:dyDescent="0.3">
      <c r="A149" t="s">
        <v>1735</v>
      </c>
      <c r="B149" t="s">
        <v>288</v>
      </c>
      <c r="C149" t="s">
        <v>1736</v>
      </c>
      <c r="D149" t="s">
        <v>290</v>
      </c>
      <c r="E149" t="s">
        <v>1737</v>
      </c>
      <c r="F149" t="s">
        <v>1736</v>
      </c>
      <c r="G149" t="s">
        <v>340</v>
      </c>
      <c r="I149" t="b">
        <v>0</v>
      </c>
      <c r="J149" t="s">
        <v>1738</v>
      </c>
      <c r="K149" t="s">
        <v>1739</v>
      </c>
      <c r="L149" t="s">
        <v>1738</v>
      </c>
      <c r="N149" t="s">
        <v>1740</v>
      </c>
      <c r="O149" t="s">
        <v>297</v>
      </c>
      <c r="S149">
        <v>8004</v>
      </c>
      <c r="T149">
        <v>320</v>
      </c>
      <c r="U149">
        <v>8004</v>
      </c>
      <c r="V149">
        <v>8004</v>
      </c>
      <c r="W149" t="s">
        <v>828</v>
      </c>
      <c r="Y149" t="s">
        <v>1741</v>
      </c>
      <c r="AA149" t="b">
        <v>0</v>
      </c>
      <c r="AC149" t="s">
        <v>300</v>
      </c>
      <c r="AD149" t="s">
        <v>636</v>
      </c>
      <c r="AF149" s="140">
        <v>43782.650127314817</v>
      </c>
      <c r="AG149" s="140">
        <v>43782.649722222224</v>
      </c>
      <c r="AH149" s="140">
        <v>43782.657881944448</v>
      </c>
      <c r="AI149" s="140">
        <v>43782.815972222219</v>
      </c>
      <c r="AJ149">
        <v>-180</v>
      </c>
      <c r="AK149" s="122"/>
      <c r="AM149" s="122"/>
      <c r="AO149" s="122"/>
      <c r="AQ149" s="122"/>
      <c r="AS149" s="122"/>
      <c r="AU149" s="122">
        <v>43782.65829861111</v>
      </c>
      <c r="AV149" s="122"/>
      <c r="AW149" t="b">
        <v>0</v>
      </c>
      <c r="AX149" t="b">
        <v>1</v>
      </c>
      <c r="AZ149" t="b">
        <v>1</v>
      </c>
      <c r="BB149" s="122"/>
      <c r="BD149" t="b">
        <v>1</v>
      </c>
      <c r="BF149" t="b">
        <v>1</v>
      </c>
      <c r="BG149" s="122"/>
      <c r="BH149" t="b">
        <v>1</v>
      </c>
      <c r="BI149" t="b">
        <v>1</v>
      </c>
      <c r="BL149">
        <v>419</v>
      </c>
      <c r="BM149">
        <v>1250</v>
      </c>
      <c r="BN149">
        <v>3689</v>
      </c>
      <c r="BO149">
        <v>1</v>
      </c>
      <c r="BP149">
        <v>4</v>
      </c>
      <c r="BQ149">
        <v>2</v>
      </c>
      <c r="BR149">
        <v>1</v>
      </c>
      <c r="BS149" t="b">
        <v>1</v>
      </c>
      <c r="CA149" s="122"/>
      <c r="CJ149" t="s">
        <v>302</v>
      </c>
      <c r="CK149" t="s">
        <v>303</v>
      </c>
      <c r="CL149" t="s">
        <v>531</v>
      </c>
      <c r="CM149" t="s">
        <v>305</v>
      </c>
      <c r="CN149" t="s">
        <v>306</v>
      </c>
      <c r="CO149" t="s">
        <v>307</v>
      </c>
      <c r="CP149" t="s">
        <v>1742</v>
      </c>
      <c r="CQ149" t="s">
        <v>309</v>
      </c>
      <c r="CR149" t="s">
        <v>1743</v>
      </c>
      <c r="CS149" t="s">
        <v>311</v>
      </c>
      <c r="CT149" t="s">
        <v>1451</v>
      </c>
      <c r="CU149" t="s">
        <v>1744</v>
      </c>
      <c r="CV149" s="122">
        <v>43782.690972222219</v>
      </c>
      <c r="CW149" s="122"/>
      <c r="CX149" s="122"/>
      <c r="CY149" s="122"/>
      <c r="CZ149" s="122"/>
      <c r="DA149" s="122"/>
      <c r="DB149" t="s">
        <v>314</v>
      </c>
      <c r="DC149" t="s">
        <v>315</v>
      </c>
      <c r="DD149" t="s">
        <v>316</v>
      </c>
      <c r="DE149" t="b">
        <v>0</v>
      </c>
      <c r="DG149" t="s">
        <v>351</v>
      </c>
      <c r="DI149" s="122"/>
      <c r="DJ149">
        <v>-31.739187999999999</v>
      </c>
      <c r="DK149">
        <v>115.77357000000001</v>
      </c>
      <c r="DL149" t="s">
        <v>367</v>
      </c>
      <c r="DM149" t="s">
        <v>318</v>
      </c>
      <c r="DN149">
        <v>0</v>
      </c>
      <c r="DO149">
        <v>0</v>
      </c>
    </row>
    <row r="150" spans="1:119" x14ac:dyDescent="0.3">
      <c r="A150" t="s">
        <v>1745</v>
      </c>
      <c r="B150" t="s">
        <v>288</v>
      </c>
      <c r="C150" t="s">
        <v>1746</v>
      </c>
      <c r="D150" t="s">
        <v>290</v>
      </c>
      <c r="E150" t="s">
        <v>1747</v>
      </c>
      <c r="F150" t="s">
        <v>1746</v>
      </c>
      <c r="G150" t="s">
        <v>1748</v>
      </c>
      <c r="I150" t="b">
        <v>0</v>
      </c>
      <c r="J150" t="s">
        <v>1749</v>
      </c>
      <c r="K150" t="s">
        <v>1699</v>
      </c>
      <c r="L150" t="s">
        <v>1750</v>
      </c>
      <c r="N150" t="s">
        <v>1751</v>
      </c>
      <c r="O150" t="s">
        <v>1752</v>
      </c>
      <c r="S150">
        <v>8001</v>
      </c>
      <c r="T150">
        <v>320</v>
      </c>
      <c r="U150">
        <v>8001</v>
      </c>
      <c r="V150">
        <v>8001</v>
      </c>
      <c r="W150" t="s">
        <v>1671</v>
      </c>
      <c r="Y150" t="s">
        <v>1753</v>
      </c>
      <c r="AA150" t="b">
        <v>0</v>
      </c>
      <c r="AC150" t="s">
        <v>300</v>
      </c>
      <c r="AD150" t="s">
        <v>330</v>
      </c>
      <c r="AF150" s="140">
        <v>43782.657905092594</v>
      </c>
      <c r="AG150" s="140">
        <v>43782.654976851853</v>
      </c>
      <c r="AH150" s="140">
        <v>43782.66207175926</v>
      </c>
      <c r="AI150" s="140">
        <v>43783.447916666664</v>
      </c>
      <c r="AJ150">
        <v>-60</v>
      </c>
      <c r="AK150" s="122"/>
      <c r="AM150" s="122"/>
      <c r="AO150" s="122"/>
      <c r="AQ150" s="122"/>
      <c r="AS150" s="122"/>
      <c r="AU150" s="122">
        <v>43782.662291666667</v>
      </c>
      <c r="AV150" s="122"/>
      <c r="AW150" t="b">
        <v>0</v>
      </c>
      <c r="AX150" t="b">
        <v>1</v>
      </c>
      <c r="AZ150" t="b">
        <v>1</v>
      </c>
      <c r="BB150" s="122"/>
      <c r="BD150" t="b">
        <v>1</v>
      </c>
      <c r="BF150" t="b">
        <v>1</v>
      </c>
      <c r="BG150" s="122"/>
      <c r="BH150" t="b">
        <v>1</v>
      </c>
      <c r="BI150" t="b">
        <v>1</v>
      </c>
      <c r="BL150">
        <v>379</v>
      </c>
      <c r="BM150">
        <v>1460</v>
      </c>
      <c r="BN150">
        <v>3689</v>
      </c>
      <c r="BO150">
        <v>1</v>
      </c>
      <c r="BP150">
        <v>4</v>
      </c>
      <c r="BQ150">
        <v>2</v>
      </c>
      <c r="BR150">
        <v>1</v>
      </c>
      <c r="BS150" t="b">
        <v>1</v>
      </c>
      <c r="CA150" s="122"/>
      <c r="CJ150" t="s">
        <v>1754</v>
      </c>
      <c r="CK150" t="s">
        <v>442</v>
      </c>
      <c r="CL150" t="s">
        <v>531</v>
      </c>
      <c r="CM150" t="s">
        <v>305</v>
      </c>
      <c r="CN150" t="s">
        <v>306</v>
      </c>
      <c r="CO150" t="s">
        <v>307</v>
      </c>
      <c r="CP150" t="s">
        <v>1755</v>
      </c>
      <c r="CQ150" t="s">
        <v>309</v>
      </c>
      <c r="CR150" t="s">
        <v>1707</v>
      </c>
      <c r="CS150" t="s">
        <v>311</v>
      </c>
      <c r="CT150" t="s">
        <v>1756</v>
      </c>
      <c r="CU150" t="s">
        <v>1757</v>
      </c>
      <c r="CV150" s="122">
        <v>43783.40625</v>
      </c>
      <c r="CW150" s="122"/>
      <c r="CX150" s="122"/>
      <c r="CY150" s="122"/>
      <c r="CZ150" s="122"/>
      <c r="DA150" s="122"/>
      <c r="DB150" t="s">
        <v>314</v>
      </c>
      <c r="DC150" t="s">
        <v>315</v>
      </c>
      <c r="DD150" t="s">
        <v>316</v>
      </c>
      <c r="DE150" t="b">
        <v>0</v>
      </c>
      <c r="DG150" t="s">
        <v>351</v>
      </c>
      <c r="DI150" s="122"/>
      <c r="DJ150">
        <v>-34.444159900000002</v>
      </c>
      <c r="DK150">
        <v>150.86447279999999</v>
      </c>
      <c r="DL150" t="s">
        <v>1758</v>
      </c>
      <c r="DM150" t="s">
        <v>1754</v>
      </c>
      <c r="DN150">
        <v>0</v>
      </c>
      <c r="DO150">
        <v>0</v>
      </c>
    </row>
    <row r="151" spans="1:119" x14ac:dyDescent="0.3">
      <c r="A151" t="s">
        <v>1759</v>
      </c>
      <c r="B151" t="s">
        <v>388</v>
      </c>
      <c r="C151" t="s">
        <v>1082</v>
      </c>
      <c r="D151" t="s">
        <v>290</v>
      </c>
      <c r="E151" t="s">
        <v>1083</v>
      </c>
      <c r="F151" t="s">
        <v>1082</v>
      </c>
      <c r="G151" t="s">
        <v>340</v>
      </c>
      <c r="I151" t="b">
        <v>0</v>
      </c>
      <c r="J151" t="s">
        <v>1084</v>
      </c>
      <c r="K151" t="s">
        <v>1085</v>
      </c>
      <c r="L151" t="s">
        <v>1086</v>
      </c>
      <c r="N151" t="s">
        <v>1087</v>
      </c>
      <c r="O151" t="s">
        <v>297</v>
      </c>
      <c r="S151">
        <v>8010</v>
      </c>
      <c r="T151">
        <v>320</v>
      </c>
      <c r="U151">
        <v>8010</v>
      </c>
      <c r="V151">
        <v>8010</v>
      </c>
      <c r="W151" t="s">
        <v>828</v>
      </c>
      <c r="Y151" t="s">
        <v>1088</v>
      </c>
      <c r="AA151" t="b">
        <v>0</v>
      </c>
      <c r="AC151" t="s">
        <v>300</v>
      </c>
      <c r="AD151" t="s">
        <v>330</v>
      </c>
      <c r="AF151" s="140">
        <v>43782.677546296298</v>
      </c>
      <c r="AG151" s="140">
        <v>43782.675381944442</v>
      </c>
      <c r="AH151" s="140">
        <v>43782.678055555552</v>
      </c>
      <c r="AI151" s="140">
        <v>43783.677083333336</v>
      </c>
      <c r="AJ151">
        <v>-60</v>
      </c>
      <c r="AK151" s="122"/>
      <c r="AM151" s="122"/>
      <c r="AO151" s="122"/>
      <c r="AQ151" s="122"/>
      <c r="AS151" s="122"/>
      <c r="AU151" s="122">
        <v>43782.678668981483</v>
      </c>
      <c r="AV151" s="122"/>
      <c r="AW151" t="b">
        <v>0</v>
      </c>
      <c r="AX151" t="b">
        <v>1</v>
      </c>
      <c r="AZ151" t="b">
        <v>1</v>
      </c>
      <c r="BB151" s="122"/>
      <c r="BD151" t="b">
        <v>1</v>
      </c>
      <c r="BF151" t="b">
        <v>1</v>
      </c>
      <c r="BG151" s="122"/>
      <c r="BH151" t="b">
        <v>1</v>
      </c>
      <c r="BI151" t="b">
        <v>1</v>
      </c>
      <c r="BL151">
        <v>419</v>
      </c>
      <c r="BM151">
        <v>1250</v>
      </c>
      <c r="BN151">
        <v>3703</v>
      </c>
      <c r="BO151">
        <v>1</v>
      </c>
      <c r="BP151">
        <v>4</v>
      </c>
      <c r="BQ151">
        <v>2</v>
      </c>
      <c r="BR151">
        <v>3</v>
      </c>
      <c r="BS151" t="b">
        <v>1</v>
      </c>
      <c r="CA151" s="122"/>
      <c r="CJ151" t="s">
        <v>302</v>
      </c>
      <c r="CK151" t="s">
        <v>303</v>
      </c>
      <c r="CL151" t="s">
        <v>507</v>
      </c>
      <c r="CM151" t="s">
        <v>305</v>
      </c>
      <c r="CN151" t="s">
        <v>306</v>
      </c>
      <c r="CO151" t="s">
        <v>307</v>
      </c>
      <c r="CP151" t="s">
        <v>1090</v>
      </c>
      <c r="CQ151" t="s">
        <v>309</v>
      </c>
      <c r="CR151" t="s">
        <v>1091</v>
      </c>
      <c r="CS151" t="s">
        <v>311</v>
      </c>
      <c r="CT151" t="s">
        <v>1760</v>
      </c>
      <c r="CU151" t="s">
        <v>1761</v>
      </c>
      <c r="CV151" s="122">
        <v>43783.635416666664</v>
      </c>
      <c r="CW151" s="122"/>
      <c r="CX151" s="122"/>
      <c r="CY151" s="122"/>
      <c r="CZ151" s="122"/>
      <c r="DA151" s="122"/>
      <c r="DB151" t="s">
        <v>314</v>
      </c>
      <c r="DC151" t="s">
        <v>315</v>
      </c>
      <c r="DD151" t="s">
        <v>316</v>
      </c>
      <c r="DE151" t="b">
        <v>0</v>
      </c>
      <c r="DG151" t="s">
        <v>317</v>
      </c>
      <c r="DI151" s="122"/>
      <c r="DJ151">
        <v>-28.112781099999999</v>
      </c>
      <c r="DK151">
        <v>153.4370672</v>
      </c>
      <c r="DL151" t="s">
        <v>336</v>
      </c>
      <c r="DM151" t="s">
        <v>318</v>
      </c>
      <c r="DN151">
        <v>0</v>
      </c>
      <c r="DO151">
        <v>0</v>
      </c>
    </row>
    <row r="152" spans="1:119" x14ac:dyDescent="0.3">
      <c r="A152" t="s">
        <v>1762</v>
      </c>
      <c r="B152" t="s">
        <v>288</v>
      </c>
      <c r="C152" t="s">
        <v>1763</v>
      </c>
      <c r="D152" t="s">
        <v>290</v>
      </c>
      <c r="E152" t="s">
        <v>1764</v>
      </c>
      <c r="F152" t="s">
        <v>1763</v>
      </c>
      <c r="G152" t="s">
        <v>1765</v>
      </c>
      <c r="I152" t="b">
        <v>0</v>
      </c>
      <c r="J152" t="s">
        <v>1766</v>
      </c>
      <c r="K152" t="s">
        <v>1767</v>
      </c>
      <c r="L152" t="s">
        <v>1768</v>
      </c>
      <c r="N152" t="s">
        <v>1769</v>
      </c>
      <c r="O152" t="s">
        <v>297</v>
      </c>
      <c r="S152">
        <v>8004</v>
      </c>
      <c r="T152">
        <v>320</v>
      </c>
      <c r="U152">
        <v>8004</v>
      </c>
      <c r="V152">
        <v>8004</v>
      </c>
      <c r="W152" t="s">
        <v>828</v>
      </c>
      <c r="Y152" t="s">
        <v>1770</v>
      </c>
      <c r="AA152" t="b">
        <v>0</v>
      </c>
      <c r="AC152" t="s">
        <v>300</v>
      </c>
      <c r="AD152" t="s">
        <v>301</v>
      </c>
      <c r="AF152" s="140">
        <v>43782.676423611112</v>
      </c>
      <c r="AG152" s="140">
        <v>43782.676226851851</v>
      </c>
      <c r="AH152" s="140">
        <v>43782.683634259258</v>
      </c>
      <c r="AI152" s="140">
        <v>43783.427083333336</v>
      </c>
      <c r="AJ152">
        <v>0</v>
      </c>
      <c r="AK152" s="122"/>
      <c r="AM152" s="122"/>
      <c r="AO152" s="122"/>
      <c r="AQ152" s="122"/>
      <c r="AS152" s="122"/>
      <c r="AU152" s="122">
        <v>43782.68409722222</v>
      </c>
      <c r="AV152" s="122"/>
      <c r="AW152" t="b">
        <v>0</v>
      </c>
      <c r="AX152" t="b">
        <v>1</v>
      </c>
      <c r="AZ152" t="b">
        <v>1</v>
      </c>
      <c r="BB152" s="122"/>
      <c r="BD152" t="b">
        <v>1</v>
      </c>
      <c r="BF152" t="b">
        <v>1</v>
      </c>
      <c r="BG152" s="122"/>
      <c r="BH152" t="b">
        <v>1</v>
      </c>
      <c r="BI152" t="b">
        <v>1</v>
      </c>
      <c r="BL152">
        <v>419</v>
      </c>
      <c r="BM152">
        <v>1250</v>
      </c>
      <c r="BN152">
        <v>4406</v>
      </c>
      <c r="BO152">
        <v>1</v>
      </c>
      <c r="BP152">
        <v>4</v>
      </c>
      <c r="BQ152">
        <v>2</v>
      </c>
      <c r="BR152">
        <v>1</v>
      </c>
      <c r="BS152" t="b">
        <v>1</v>
      </c>
      <c r="CA152" s="122"/>
      <c r="CJ152" t="s">
        <v>302</v>
      </c>
      <c r="CK152" t="s">
        <v>303</v>
      </c>
      <c r="CL152" t="s">
        <v>608</v>
      </c>
      <c r="CM152" t="s">
        <v>305</v>
      </c>
      <c r="CN152" t="s">
        <v>306</v>
      </c>
      <c r="CO152" t="s">
        <v>307</v>
      </c>
      <c r="CP152" t="s">
        <v>1771</v>
      </c>
      <c r="CQ152" t="s">
        <v>309</v>
      </c>
      <c r="CR152" t="s">
        <v>1772</v>
      </c>
      <c r="CS152" t="s">
        <v>311</v>
      </c>
      <c r="CT152" t="s">
        <v>1773</v>
      </c>
      <c r="CU152" t="s">
        <v>1774</v>
      </c>
      <c r="CV152" s="122">
        <v>43783.427083333336</v>
      </c>
      <c r="CW152" s="122"/>
      <c r="CX152" s="122"/>
      <c r="CY152" s="122"/>
      <c r="CZ152" s="122"/>
      <c r="DA152" s="122"/>
      <c r="DB152" t="s">
        <v>314</v>
      </c>
      <c r="DC152" t="s">
        <v>315</v>
      </c>
      <c r="DD152" t="s">
        <v>316</v>
      </c>
      <c r="DE152" t="b">
        <v>0</v>
      </c>
      <c r="DG152" t="s">
        <v>351</v>
      </c>
      <c r="DI152" s="122"/>
      <c r="DJ152">
        <v>-33.917321999999999</v>
      </c>
      <c r="DK152">
        <v>151.03431</v>
      </c>
      <c r="DL152" t="s">
        <v>367</v>
      </c>
      <c r="DM152" t="s">
        <v>318</v>
      </c>
      <c r="DN152">
        <v>0</v>
      </c>
      <c r="DO152">
        <v>0</v>
      </c>
    </row>
    <row r="153" spans="1:119" x14ac:dyDescent="0.3">
      <c r="A153" t="s">
        <v>1775</v>
      </c>
      <c r="B153" t="s">
        <v>288</v>
      </c>
      <c r="C153" t="s">
        <v>1776</v>
      </c>
      <c r="D153" t="s">
        <v>290</v>
      </c>
      <c r="E153" t="s">
        <v>1777</v>
      </c>
      <c r="F153" t="s">
        <v>1776</v>
      </c>
      <c r="G153" t="s">
        <v>1778</v>
      </c>
      <c r="I153" t="b">
        <v>0</v>
      </c>
      <c r="J153" t="s">
        <v>1779</v>
      </c>
      <c r="K153" t="s">
        <v>1085</v>
      </c>
      <c r="L153" t="s">
        <v>1780</v>
      </c>
      <c r="N153" t="s">
        <v>1781</v>
      </c>
      <c r="O153" t="s">
        <v>297</v>
      </c>
      <c r="S153">
        <v>8008</v>
      </c>
      <c r="T153">
        <v>320</v>
      </c>
      <c r="U153">
        <v>8008</v>
      </c>
      <c r="V153">
        <v>8008</v>
      </c>
      <c r="W153" t="s">
        <v>828</v>
      </c>
      <c r="Y153" t="s">
        <v>1782</v>
      </c>
      <c r="AA153" t="b">
        <v>0</v>
      </c>
      <c r="AC153" t="s">
        <v>300</v>
      </c>
      <c r="AD153" t="s">
        <v>330</v>
      </c>
      <c r="AF153" s="140">
        <v>43782.677673611113</v>
      </c>
      <c r="AG153" s="140">
        <v>43782.677418981482</v>
      </c>
      <c r="AH153" s="140">
        <v>43782.680763888886</v>
      </c>
      <c r="AI153" s="140">
        <v>43785.677083333336</v>
      </c>
      <c r="AJ153">
        <v>-60</v>
      </c>
      <c r="AK153" s="122"/>
      <c r="AM153" s="122"/>
      <c r="AO153" s="122"/>
      <c r="AQ153" s="122"/>
      <c r="AS153" s="122"/>
      <c r="AU153" s="122">
        <v>43782.681145833332</v>
      </c>
      <c r="AV153" s="122"/>
      <c r="AW153" t="b">
        <v>0</v>
      </c>
      <c r="AX153" t="b">
        <v>1</v>
      </c>
      <c r="AZ153" t="b">
        <v>1</v>
      </c>
      <c r="BB153" s="122"/>
      <c r="BD153" t="b">
        <v>1</v>
      </c>
      <c r="BF153" t="b">
        <v>1</v>
      </c>
      <c r="BG153" s="122"/>
      <c r="BH153" t="b">
        <v>1</v>
      </c>
      <c r="BI153" t="b">
        <v>1</v>
      </c>
      <c r="BL153">
        <v>419</v>
      </c>
      <c r="BM153">
        <v>1250</v>
      </c>
      <c r="BN153">
        <v>4407</v>
      </c>
      <c r="BO153">
        <v>1</v>
      </c>
      <c r="BP153">
        <v>4</v>
      </c>
      <c r="BQ153">
        <v>2</v>
      </c>
      <c r="BR153">
        <v>4</v>
      </c>
      <c r="BS153" t="b">
        <v>1</v>
      </c>
      <c r="CA153" s="122"/>
      <c r="CJ153" t="s">
        <v>302</v>
      </c>
      <c r="CK153" t="s">
        <v>303</v>
      </c>
      <c r="CL153" t="s">
        <v>896</v>
      </c>
      <c r="CM153" t="s">
        <v>305</v>
      </c>
      <c r="CN153" t="s">
        <v>306</v>
      </c>
      <c r="CO153" t="s">
        <v>307</v>
      </c>
      <c r="CP153" t="s">
        <v>1783</v>
      </c>
      <c r="CQ153" t="s">
        <v>309</v>
      </c>
      <c r="CR153" t="s">
        <v>1784</v>
      </c>
      <c r="CS153" t="s">
        <v>311</v>
      </c>
      <c r="CT153" t="s">
        <v>1785</v>
      </c>
      <c r="CU153" t="s">
        <v>1786</v>
      </c>
      <c r="CV153" s="122">
        <v>43785.635416666664</v>
      </c>
      <c r="CW153" s="122"/>
      <c r="CX153" s="122"/>
      <c r="CY153" s="122"/>
      <c r="CZ153" s="122"/>
      <c r="DA153" s="122"/>
      <c r="DB153" t="s">
        <v>314</v>
      </c>
      <c r="DC153" t="s">
        <v>315</v>
      </c>
      <c r="DD153" t="s">
        <v>316</v>
      </c>
      <c r="DE153" t="b">
        <v>0</v>
      </c>
      <c r="DG153" t="s">
        <v>498</v>
      </c>
      <c r="DI153" s="122"/>
      <c r="DJ153">
        <v>-28.100197300000001</v>
      </c>
      <c r="DK153">
        <v>153.42503199999999</v>
      </c>
      <c r="DL153" t="s">
        <v>367</v>
      </c>
      <c r="DM153" t="s">
        <v>318</v>
      </c>
      <c r="DN153">
        <v>0</v>
      </c>
      <c r="DO153">
        <v>0</v>
      </c>
    </row>
    <row r="154" spans="1:119" x14ac:dyDescent="0.3">
      <c r="A154" t="s">
        <v>1787</v>
      </c>
      <c r="B154" t="s">
        <v>288</v>
      </c>
      <c r="C154" t="s">
        <v>1763</v>
      </c>
      <c r="D154" t="s">
        <v>290</v>
      </c>
      <c r="E154" t="s">
        <v>1764</v>
      </c>
      <c r="F154" t="s">
        <v>1763</v>
      </c>
      <c r="G154" t="s">
        <v>1765</v>
      </c>
      <c r="I154" t="b">
        <v>0</v>
      </c>
      <c r="J154" t="s">
        <v>1766</v>
      </c>
      <c r="K154" t="s">
        <v>1767</v>
      </c>
      <c r="L154" t="s">
        <v>1768</v>
      </c>
      <c r="N154" t="s">
        <v>1769</v>
      </c>
      <c r="O154" t="s">
        <v>297</v>
      </c>
      <c r="S154">
        <v>8004</v>
      </c>
      <c r="T154">
        <v>320</v>
      </c>
      <c r="U154">
        <v>1329</v>
      </c>
      <c r="V154">
        <v>1329</v>
      </c>
      <c r="W154" t="s">
        <v>828</v>
      </c>
      <c r="Y154" t="s">
        <v>1770</v>
      </c>
      <c r="AA154" t="b">
        <v>0</v>
      </c>
      <c r="AC154" t="s">
        <v>300</v>
      </c>
      <c r="AD154" t="s">
        <v>301</v>
      </c>
      <c r="AF154" s="140">
        <v>43782.696377314816</v>
      </c>
      <c r="AG154" s="140">
        <v>43782.696261574078</v>
      </c>
      <c r="AH154" s="140">
        <v>43783.325069444443</v>
      </c>
      <c r="AI154" s="140">
        <v>43783.447916666664</v>
      </c>
      <c r="AJ154">
        <v>0</v>
      </c>
      <c r="AK154" s="122"/>
      <c r="AM154" s="122"/>
      <c r="AO154" s="122"/>
      <c r="AQ154" s="122"/>
      <c r="AS154" s="122"/>
      <c r="AU154" s="122">
        <v>43783.325150462966</v>
      </c>
      <c r="AV154" s="122"/>
      <c r="AW154" t="b">
        <v>0</v>
      </c>
      <c r="AX154" t="b">
        <v>1</v>
      </c>
      <c r="AZ154" t="b">
        <v>1</v>
      </c>
      <c r="BB154" s="122"/>
      <c r="BD154" t="b">
        <v>1</v>
      </c>
      <c r="BF154" t="b">
        <v>1</v>
      </c>
      <c r="BG154" s="122"/>
      <c r="BH154" t="b">
        <v>1</v>
      </c>
      <c r="BI154" t="b">
        <v>1</v>
      </c>
      <c r="BL154">
        <v>419</v>
      </c>
      <c r="BM154">
        <v>820</v>
      </c>
      <c r="BN154">
        <v>1455</v>
      </c>
      <c r="BO154">
        <v>1</v>
      </c>
      <c r="BP154">
        <v>4</v>
      </c>
      <c r="BQ154">
        <v>2</v>
      </c>
      <c r="BR154">
        <v>1</v>
      </c>
      <c r="BS154" t="b">
        <v>1</v>
      </c>
      <c r="CA154" s="122"/>
      <c r="CJ154" t="s">
        <v>302</v>
      </c>
      <c r="CK154" t="s">
        <v>766</v>
      </c>
      <c r="CL154" t="s">
        <v>767</v>
      </c>
      <c r="CM154" t="s">
        <v>305</v>
      </c>
      <c r="CN154" t="s">
        <v>306</v>
      </c>
      <c r="CO154" t="s">
        <v>307</v>
      </c>
      <c r="CP154" t="s">
        <v>1771</v>
      </c>
      <c r="CQ154" t="s">
        <v>309</v>
      </c>
      <c r="CR154" t="s">
        <v>1772</v>
      </c>
      <c r="CS154" t="s">
        <v>311</v>
      </c>
      <c r="CT154" t="s">
        <v>1788</v>
      </c>
      <c r="CU154" t="s">
        <v>1757</v>
      </c>
      <c r="CV154" s="122">
        <v>43783.447916666664</v>
      </c>
      <c r="CW154" s="122"/>
      <c r="CX154" s="122"/>
      <c r="CY154" s="122"/>
      <c r="CZ154" s="122"/>
      <c r="DA154" s="122"/>
      <c r="DB154" t="s">
        <v>314</v>
      </c>
      <c r="DC154" t="s">
        <v>315</v>
      </c>
      <c r="DD154" t="s">
        <v>316</v>
      </c>
      <c r="DE154" t="b">
        <v>0</v>
      </c>
      <c r="DG154" t="s">
        <v>351</v>
      </c>
      <c r="DI154" s="122"/>
      <c r="DJ154">
        <v>-33.917321999999999</v>
      </c>
      <c r="DK154">
        <v>151.03431</v>
      </c>
      <c r="DL154" t="s">
        <v>367</v>
      </c>
      <c r="DM154" t="s">
        <v>318</v>
      </c>
      <c r="DN154">
        <v>0</v>
      </c>
      <c r="DO154">
        <v>0</v>
      </c>
    </row>
    <row r="155" spans="1:119" x14ac:dyDescent="0.3">
      <c r="A155" t="s">
        <v>1789</v>
      </c>
      <c r="B155" t="s">
        <v>288</v>
      </c>
      <c r="C155" t="s">
        <v>1790</v>
      </c>
      <c r="D155" t="s">
        <v>290</v>
      </c>
      <c r="E155" t="s">
        <v>1791</v>
      </c>
      <c r="F155" t="s">
        <v>1790</v>
      </c>
      <c r="G155" t="s">
        <v>340</v>
      </c>
      <c r="I155" t="b">
        <v>0</v>
      </c>
      <c r="J155" t="s">
        <v>1792</v>
      </c>
      <c r="K155" t="s">
        <v>705</v>
      </c>
      <c r="L155" t="s">
        <v>1793</v>
      </c>
      <c r="N155" t="s">
        <v>1794</v>
      </c>
      <c r="O155" t="s">
        <v>297</v>
      </c>
      <c r="S155">
        <v>8001</v>
      </c>
      <c r="T155">
        <v>320</v>
      </c>
      <c r="U155">
        <v>8001</v>
      </c>
      <c r="V155">
        <v>8001</v>
      </c>
      <c r="W155" t="s">
        <v>828</v>
      </c>
      <c r="Y155" t="s">
        <v>1795</v>
      </c>
      <c r="AA155" t="b">
        <v>0</v>
      </c>
      <c r="AC155" t="s">
        <v>300</v>
      </c>
      <c r="AD155" t="s">
        <v>330</v>
      </c>
      <c r="AF155" s="140">
        <v>43782.70453703704</v>
      </c>
      <c r="AG155" s="140">
        <v>43782.704247685186</v>
      </c>
      <c r="AH155" s="140">
        <v>43782.70894675926</v>
      </c>
      <c r="AI155" s="140">
        <v>43785.704861111109</v>
      </c>
      <c r="AJ155">
        <v>-60</v>
      </c>
      <c r="AK155" s="122"/>
      <c r="AM155" s="122"/>
      <c r="AO155" s="122"/>
      <c r="AQ155" s="122"/>
      <c r="AS155" s="122"/>
      <c r="AU155" s="122">
        <v>43782.709201388891</v>
      </c>
      <c r="AV155" s="122"/>
      <c r="AW155" t="b">
        <v>0</v>
      </c>
      <c r="AX155" t="b">
        <v>1</v>
      </c>
      <c r="AZ155" t="b">
        <v>1</v>
      </c>
      <c r="BB155" s="122"/>
      <c r="BD155" t="b">
        <v>1</v>
      </c>
      <c r="BF155" t="b">
        <v>1</v>
      </c>
      <c r="BG155" s="122"/>
      <c r="BH155" t="b">
        <v>1</v>
      </c>
      <c r="BI155" t="b">
        <v>1</v>
      </c>
      <c r="BL155">
        <v>419</v>
      </c>
      <c r="BM155">
        <v>1771</v>
      </c>
      <c r="BN155">
        <v>4824</v>
      </c>
      <c r="BO155">
        <v>1</v>
      </c>
      <c r="BP155">
        <v>4</v>
      </c>
      <c r="BQ155">
        <v>2</v>
      </c>
      <c r="BR155">
        <v>4</v>
      </c>
      <c r="BS155" t="b">
        <v>1</v>
      </c>
      <c r="CA155" s="122"/>
      <c r="CJ155" t="s">
        <v>302</v>
      </c>
      <c r="CK155" t="s">
        <v>666</v>
      </c>
      <c r="CL155" t="s">
        <v>1796</v>
      </c>
      <c r="CM155" t="s">
        <v>305</v>
      </c>
      <c r="CN155" t="s">
        <v>306</v>
      </c>
      <c r="CO155" t="s">
        <v>307</v>
      </c>
      <c r="CP155" t="s">
        <v>1797</v>
      </c>
      <c r="CQ155" t="s">
        <v>309</v>
      </c>
      <c r="CR155" t="s">
        <v>1798</v>
      </c>
      <c r="CS155" t="s">
        <v>311</v>
      </c>
      <c r="CT155" t="s">
        <v>1799</v>
      </c>
      <c r="CU155" t="s">
        <v>1800</v>
      </c>
      <c r="CV155" s="122">
        <v>43785.663194444445</v>
      </c>
      <c r="CW155" s="122"/>
      <c r="CX155" s="122"/>
      <c r="CY155" s="122"/>
      <c r="CZ155" s="122"/>
      <c r="DA155" s="122"/>
      <c r="DB155" t="s">
        <v>314</v>
      </c>
      <c r="DC155" t="s">
        <v>315</v>
      </c>
      <c r="DD155" t="s">
        <v>316</v>
      </c>
      <c r="DE155" t="b">
        <v>0</v>
      </c>
      <c r="DG155" t="s">
        <v>498</v>
      </c>
      <c r="DI155" s="122"/>
      <c r="DJ155">
        <v>-26.952855</v>
      </c>
      <c r="DK155">
        <v>152.778008</v>
      </c>
      <c r="DL155" t="s">
        <v>336</v>
      </c>
      <c r="DM155" t="s">
        <v>318</v>
      </c>
      <c r="DN155">
        <v>0</v>
      </c>
      <c r="DO155">
        <v>0</v>
      </c>
    </row>
    <row r="156" spans="1:119" x14ac:dyDescent="0.3">
      <c r="A156" t="s">
        <v>1801</v>
      </c>
      <c r="B156" t="s">
        <v>388</v>
      </c>
      <c r="C156" t="s">
        <v>822</v>
      </c>
      <c r="D156" t="s">
        <v>290</v>
      </c>
      <c r="E156" t="s">
        <v>823</v>
      </c>
      <c r="F156" t="s">
        <v>822</v>
      </c>
      <c r="G156" t="s">
        <v>340</v>
      </c>
      <c r="I156" t="b">
        <v>0</v>
      </c>
      <c r="J156" t="s">
        <v>824</v>
      </c>
      <c r="K156" t="s">
        <v>825</v>
      </c>
      <c r="L156" t="s">
        <v>826</v>
      </c>
      <c r="N156" t="s">
        <v>827</v>
      </c>
      <c r="O156" t="s">
        <v>378</v>
      </c>
      <c r="S156">
        <v>8002</v>
      </c>
      <c r="T156">
        <v>320</v>
      </c>
      <c r="U156">
        <v>8003</v>
      </c>
      <c r="V156">
        <v>8003</v>
      </c>
      <c r="W156" t="s">
        <v>828</v>
      </c>
      <c r="Y156" t="s">
        <v>829</v>
      </c>
      <c r="AA156" t="b">
        <v>0</v>
      </c>
      <c r="AC156" t="s">
        <v>300</v>
      </c>
      <c r="AD156" t="s">
        <v>441</v>
      </c>
      <c r="AF156" s="140">
        <v>43782.706863425927</v>
      </c>
      <c r="AG156" s="140">
        <v>43782.706724537034</v>
      </c>
      <c r="AH156" s="140">
        <v>43782.717627314814</v>
      </c>
      <c r="AI156" s="140">
        <v>43783.458333333336</v>
      </c>
      <c r="AJ156">
        <v>0</v>
      </c>
      <c r="AK156" s="122"/>
      <c r="AM156" s="122"/>
      <c r="AO156" s="122"/>
      <c r="AQ156" s="122"/>
      <c r="AS156" s="122"/>
      <c r="AU156" s="122">
        <v>43782.717939814815</v>
      </c>
      <c r="AV156" s="122"/>
      <c r="AW156" t="b">
        <v>0</v>
      </c>
      <c r="AX156" t="b">
        <v>1</v>
      </c>
      <c r="AZ156" t="b">
        <v>1</v>
      </c>
      <c r="BB156" s="122"/>
      <c r="BD156" t="b">
        <v>1</v>
      </c>
      <c r="BF156" t="b">
        <v>1</v>
      </c>
      <c r="BG156" s="122"/>
      <c r="BH156" t="b">
        <v>1</v>
      </c>
      <c r="BI156" t="b">
        <v>1</v>
      </c>
      <c r="BL156">
        <v>420</v>
      </c>
      <c r="BM156">
        <v>1555</v>
      </c>
      <c r="BN156">
        <v>4391</v>
      </c>
      <c r="BO156">
        <v>1</v>
      </c>
      <c r="BP156">
        <v>4</v>
      </c>
      <c r="BQ156">
        <v>2</v>
      </c>
      <c r="BR156">
        <v>1</v>
      </c>
      <c r="BS156" t="b">
        <v>1</v>
      </c>
      <c r="CA156" s="122"/>
      <c r="CJ156" t="s">
        <v>380</v>
      </c>
      <c r="CK156" t="s">
        <v>470</v>
      </c>
      <c r="CL156" t="s">
        <v>1802</v>
      </c>
      <c r="CM156" t="s">
        <v>305</v>
      </c>
      <c r="CN156" t="s">
        <v>306</v>
      </c>
      <c r="CO156" t="s">
        <v>307</v>
      </c>
      <c r="CP156" t="s">
        <v>833</v>
      </c>
      <c r="CQ156" t="s">
        <v>309</v>
      </c>
      <c r="CR156" t="s">
        <v>834</v>
      </c>
      <c r="CS156" t="s">
        <v>311</v>
      </c>
      <c r="CT156" t="s">
        <v>1803</v>
      </c>
      <c r="CU156" t="s">
        <v>1391</v>
      </c>
      <c r="CV156" s="122">
        <v>43783.458333333336</v>
      </c>
      <c r="CW156" s="122"/>
      <c r="CX156" s="122"/>
      <c r="CY156" s="122"/>
      <c r="CZ156" s="122"/>
      <c r="DA156" s="122"/>
      <c r="DB156" t="s">
        <v>314</v>
      </c>
      <c r="DC156" t="s">
        <v>315</v>
      </c>
      <c r="DD156" t="s">
        <v>316</v>
      </c>
      <c r="DE156" t="b">
        <v>0</v>
      </c>
      <c r="DG156" t="s">
        <v>351</v>
      </c>
      <c r="DI156" s="122"/>
      <c r="DJ156">
        <v>-37.827604299999997</v>
      </c>
      <c r="DK156">
        <v>145.0583164</v>
      </c>
      <c r="DL156" t="s">
        <v>839</v>
      </c>
      <c r="DM156" t="s">
        <v>386</v>
      </c>
      <c r="DN156">
        <v>0</v>
      </c>
      <c r="DO156">
        <v>0</v>
      </c>
    </row>
    <row r="157" spans="1:119" x14ac:dyDescent="0.3">
      <c r="A157" t="s">
        <v>1804</v>
      </c>
      <c r="B157" t="s">
        <v>288</v>
      </c>
      <c r="C157" t="s">
        <v>1790</v>
      </c>
      <c r="D157" t="s">
        <v>290</v>
      </c>
      <c r="E157" t="s">
        <v>1791</v>
      </c>
      <c r="F157" t="s">
        <v>1790</v>
      </c>
      <c r="G157" t="s">
        <v>340</v>
      </c>
      <c r="I157" t="b">
        <v>0</v>
      </c>
      <c r="J157" t="s">
        <v>1792</v>
      </c>
      <c r="K157" t="s">
        <v>705</v>
      </c>
      <c r="L157" t="s">
        <v>1793</v>
      </c>
      <c r="N157" t="s">
        <v>1794</v>
      </c>
      <c r="O157" t="s">
        <v>297</v>
      </c>
      <c r="S157">
        <v>8002</v>
      </c>
      <c r="T157">
        <v>4250</v>
      </c>
      <c r="U157">
        <v>8002</v>
      </c>
      <c r="V157">
        <v>-4250</v>
      </c>
      <c r="W157" t="s">
        <v>828</v>
      </c>
      <c r="Y157" t="s">
        <v>1795</v>
      </c>
      <c r="AA157" t="b">
        <v>0</v>
      </c>
      <c r="AC157" t="s">
        <v>300</v>
      </c>
      <c r="AD157" t="s">
        <v>330</v>
      </c>
      <c r="AG157" s="140">
        <v>43782.707916666666</v>
      </c>
      <c r="AH157" s="140">
        <v>43782.72115740741</v>
      </c>
      <c r="AI157" s="140">
        <v>43785.708333333336</v>
      </c>
      <c r="AJ157">
        <v>-60</v>
      </c>
      <c r="AK157" s="122">
        <v>43785.708333333336</v>
      </c>
      <c r="AL157">
        <v>-60</v>
      </c>
      <c r="AM157" s="122"/>
      <c r="AO157" s="122">
        <v>43785.708333333336</v>
      </c>
      <c r="AP157">
        <v>-60</v>
      </c>
      <c r="AQ157" s="122">
        <v>43785.611111111109</v>
      </c>
      <c r="AR157">
        <v>-60</v>
      </c>
      <c r="AS157" s="122">
        <v>43785.625</v>
      </c>
      <c r="AT157">
        <v>-60</v>
      </c>
      <c r="AU157" s="122">
        <v>43785.626909722225</v>
      </c>
      <c r="AV157" s="122"/>
      <c r="AW157" t="b">
        <v>0</v>
      </c>
      <c r="AX157" t="b">
        <v>1</v>
      </c>
      <c r="AZ157" t="b">
        <v>1</v>
      </c>
      <c r="BB157" s="122"/>
      <c r="BD157" t="b">
        <v>1</v>
      </c>
      <c r="BF157" t="b">
        <v>1</v>
      </c>
      <c r="BG157" s="122"/>
      <c r="BH157" t="b">
        <v>1</v>
      </c>
      <c r="BI157" t="b">
        <v>1</v>
      </c>
      <c r="BJ157">
        <v>1</v>
      </c>
      <c r="BL157">
        <v>419</v>
      </c>
      <c r="BM157">
        <v>1555</v>
      </c>
      <c r="BN157">
        <v>4395</v>
      </c>
      <c r="BO157">
        <v>1</v>
      </c>
      <c r="BP157">
        <v>4</v>
      </c>
      <c r="BQ157">
        <v>2</v>
      </c>
      <c r="BR157">
        <v>4</v>
      </c>
      <c r="BS157" t="b">
        <v>1</v>
      </c>
      <c r="CA157" s="122"/>
      <c r="CI157" t="s">
        <v>1805</v>
      </c>
      <c r="CJ157" t="s">
        <v>302</v>
      </c>
      <c r="CK157" t="s">
        <v>470</v>
      </c>
      <c r="CL157" t="s">
        <v>1806</v>
      </c>
      <c r="CM157" t="s">
        <v>305</v>
      </c>
      <c r="CN157" t="s">
        <v>306</v>
      </c>
      <c r="CO157" t="s">
        <v>307</v>
      </c>
      <c r="CP157" t="s">
        <v>1797</v>
      </c>
      <c r="CQ157" t="s">
        <v>309</v>
      </c>
      <c r="CR157" t="s">
        <v>1798</v>
      </c>
      <c r="CS157" t="s">
        <v>311</v>
      </c>
      <c r="CT157" t="s">
        <v>1807</v>
      </c>
      <c r="CU157" t="s">
        <v>1808</v>
      </c>
      <c r="CV157" s="122">
        <v>43785.666666666664</v>
      </c>
      <c r="CW157" s="122">
        <v>43785.666666666664</v>
      </c>
      <c r="CX157" s="122"/>
      <c r="CY157" s="122">
        <v>43785.666666666664</v>
      </c>
      <c r="CZ157" s="122">
        <v>43785.569444444445</v>
      </c>
      <c r="DA157" s="122">
        <v>43785.583333333336</v>
      </c>
      <c r="DB157" t="s">
        <v>314</v>
      </c>
      <c r="DC157" t="s">
        <v>1809</v>
      </c>
      <c r="DE157" t="b">
        <v>1</v>
      </c>
      <c r="DF157" t="s">
        <v>1810</v>
      </c>
      <c r="DG157" t="s">
        <v>498</v>
      </c>
      <c r="DI157" s="122"/>
      <c r="DJ157">
        <v>-26.952855</v>
      </c>
      <c r="DK157">
        <v>152.778008</v>
      </c>
      <c r="DL157" t="s">
        <v>336</v>
      </c>
      <c r="DM157" t="s">
        <v>318</v>
      </c>
      <c r="DN157">
        <v>1</v>
      </c>
      <c r="DO157">
        <v>0</v>
      </c>
    </row>
    <row r="158" spans="1:119" x14ac:dyDescent="0.3">
      <c r="A158" t="s">
        <v>1811</v>
      </c>
      <c r="B158" t="s">
        <v>288</v>
      </c>
      <c r="C158" t="s">
        <v>1812</v>
      </c>
      <c r="D158" t="s">
        <v>290</v>
      </c>
      <c r="E158" t="s">
        <v>1813</v>
      </c>
      <c r="F158" t="s">
        <v>1812</v>
      </c>
      <c r="G158" t="s">
        <v>340</v>
      </c>
      <c r="I158" t="b">
        <v>0</v>
      </c>
      <c r="J158" t="s">
        <v>1814</v>
      </c>
      <c r="K158" t="s">
        <v>1815</v>
      </c>
      <c r="L158" t="s">
        <v>758</v>
      </c>
      <c r="N158" t="s">
        <v>1816</v>
      </c>
      <c r="O158" t="s">
        <v>489</v>
      </c>
      <c r="S158">
        <v>8010</v>
      </c>
      <c r="T158">
        <v>320</v>
      </c>
      <c r="U158">
        <v>8010</v>
      </c>
      <c r="V158">
        <v>8010</v>
      </c>
      <c r="W158" t="s">
        <v>828</v>
      </c>
      <c r="Y158" t="s">
        <v>1817</v>
      </c>
      <c r="AA158" t="b">
        <v>0</v>
      </c>
      <c r="AC158" t="s">
        <v>300</v>
      </c>
      <c r="AD158" t="s">
        <v>636</v>
      </c>
      <c r="AF158" s="140">
        <v>43782.718946759262</v>
      </c>
      <c r="AG158" s="140">
        <v>43782.71770833333</v>
      </c>
      <c r="AH158" s="140">
        <v>43782.728645833333</v>
      </c>
      <c r="AI158" s="140">
        <v>43783.46875</v>
      </c>
      <c r="AJ158">
        <v>-180</v>
      </c>
      <c r="AK158" s="122"/>
      <c r="AM158" s="122"/>
      <c r="AO158" s="122"/>
      <c r="AQ158" s="122"/>
      <c r="AS158" s="122"/>
      <c r="AU158" s="122">
        <v>43782.729212962964</v>
      </c>
      <c r="AV158" s="122"/>
      <c r="AW158" t="b">
        <v>0</v>
      </c>
      <c r="AX158" t="b">
        <v>1</v>
      </c>
      <c r="AZ158" t="b">
        <v>1</v>
      </c>
      <c r="BB158" s="122"/>
      <c r="BD158" t="b">
        <v>1</v>
      </c>
      <c r="BF158" t="b">
        <v>1</v>
      </c>
      <c r="BG158" s="122"/>
      <c r="BH158" t="b">
        <v>1</v>
      </c>
      <c r="BI158" t="b">
        <v>1</v>
      </c>
      <c r="BL158">
        <v>353</v>
      </c>
      <c r="BM158">
        <v>1456</v>
      </c>
      <c r="BN158">
        <v>4741</v>
      </c>
      <c r="BO158">
        <v>1</v>
      </c>
      <c r="BP158">
        <v>4</v>
      </c>
      <c r="BQ158">
        <v>2</v>
      </c>
      <c r="BR158">
        <v>1</v>
      </c>
      <c r="BS158" t="b">
        <v>1</v>
      </c>
      <c r="CA158" s="122"/>
      <c r="CJ158" t="s">
        <v>491</v>
      </c>
      <c r="CK158" t="s">
        <v>746</v>
      </c>
      <c r="CL158" t="s">
        <v>1818</v>
      </c>
      <c r="CM158" t="s">
        <v>305</v>
      </c>
      <c r="CN158" t="s">
        <v>306</v>
      </c>
      <c r="CO158" t="s">
        <v>307</v>
      </c>
      <c r="CP158" t="s">
        <v>1819</v>
      </c>
      <c r="CQ158" t="s">
        <v>309</v>
      </c>
      <c r="CR158" t="s">
        <v>1820</v>
      </c>
      <c r="CS158" t="s">
        <v>311</v>
      </c>
      <c r="CT158" t="s">
        <v>1821</v>
      </c>
      <c r="CU158" t="s">
        <v>1822</v>
      </c>
      <c r="CV158" s="122">
        <v>43783.34375</v>
      </c>
      <c r="CW158" s="122"/>
      <c r="CX158" s="122"/>
      <c r="CY158" s="122"/>
      <c r="CZ158" s="122"/>
      <c r="DA158" s="122"/>
      <c r="DB158" t="s">
        <v>314</v>
      </c>
      <c r="DC158" t="s">
        <v>315</v>
      </c>
      <c r="DD158" t="s">
        <v>316</v>
      </c>
      <c r="DE158" t="b">
        <v>0</v>
      </c>
      <c r="DG158" t="s">
        <v>351</v>
      </c>
      <c r="DI158" s="122"/>
      <c r="DJ158">
        <v>-31.862921</v>
      </c>
      <c r="DK158">
        <v>115.81368999999999</v>
      </c>
      <c r="DL158" t="s">
        <v>1823</v>
      </c>
      <c r="DM158" t="s">
        <v>491</v>
      </c>
      <c r="DN158">
        <v>0</v>
      </c>
      <c r="DO158">
        <v>0</v>
      </c>
    </row>
    <row r="159" spans="1:119" x14ac:dyDescent="0.3">
      <c r="A159" t="s">
        <v>1824</v>
      </c>
      <c r="B159" t="s">
        <v>288</v>
      </c>
      <c r="C159" t="s">
        <v>1825</v>
      </c>
      <c r="D159" t="s">
        <v>290</v>
      </c>
      <c r="E159" t="s">
        <v>1826</v>
      </c>
      <c r="F159" t="s">
        <v>1825</v>
      </c>
      <c r="G159" t="s">
        <v>340</v>
      </c>
      <c r="I159" t="b">
        <v>0</v>
      </c>
      <c r="J159" t="s">
        <v>1827</v>
      </c>
      <c r="K159" t="s">
        <v>1828</v>
      </c>
      <c r="L159" t="s">
        <v>1829</v>
      </c>
      <c r="N159" t="s">
        <v>1830</v>
      </c>
      <c r="O159" t="s">
        <v>297</v>
      </c>
      <c r="S159">
        <v>8003</v>
      </c>
      <c r="T159">
        <v>320</v>
      </c>
      <c r="U159">
        <v>8003</v>
      </c>
      <c r="V159">
        <v>8003</v>
      </c>
      <c r="W159" t="s">
        <v>828</v>
      </c>
      <c r="Y159" t="s">
        <v>1831</v>
      </c>
      <c r="AA159" t="b">
        <v>0</v>
      </c>
      <c r="AC159" t="s">
        <v>300</v>
      </c>
      <c r="AD159" t="s">
        <v>636</v>
      </c>
      <c r="AF159" s="140">
        <v>43782.719363425924</v>
      </c>
      <c r="AG159" s="140">
        <v>43782.718993055554</v>
      </c>
      <c r="AH159" s="140">
        <v>43782.727118055554</v>
      </c>
      <c r="AI159" s="140">
        <v>43783.46875</v>
      </c>
      <c r="AJ159">
        <v>-180</v>
      </c>
      <c r="AK159" s="122"/>
      <c r="AM159" s="122"/>
      <c r="AO159" s="122"/>
      <c r="AQ159" s="122"/>
      <c r="AS159" s="122"/>
      <c r="AU159" s="122">
        <v>43782.727384259262</v>
      </c>
      <c r="AV159" s="122"/>
      <c r="AW159" t="b">
        <v>0</v>
      </c>
      <c r="AX159" t="b">
        <v>1</v>
      </c>
      <c r="AZ159" t="b">
        <v>1</v>
      </c>
      <c r="BB159" s="122"/>
      <c r="BD159" t="b">
        <v>1</v>
      </c>
      <c r="BF159" t="b">
        <v>1</v>
      </c>
      <c r="BG159" s="122"/>
      <c r="BH159" t="b">
        <v>1</v>
      </c>
      <c r="BI159" t="b">
        <v>1</v>
      </c>
      <c r="BL159">
        <v>419</v>
      </c>
      <c r="BM159">
        <v>1250</v>
      </c>
      <c r="BN159">
        <v>3931</v>
      </c>
      <c r="BO159">
        <v>1</v>
      </c>
      <c r="BP159">
        <v>4</v>
      </c>
      <c r="BQ159">
        <v>2</v>
      </c>
      <c r="BR159">
        <v>1</v>
      </c>
      <c r="BS159" t="b">
        <v>1</v>
      </c>
      <c r="CA159" s="122"/>
      <c r="CJ159" t="s">
        <v>302</v>
      </c>
      <c r="CK159" t="s">
        <v>303</v>
      </c>
      <c r="CL159" t="s">
        <v>331</v>
      </c>
      <c r="CM159" t="s">
        <v>305</v>
      </c>
      <c r="CN159" t="s">
        <v>306</v>
      </c>
      <c r="CO159" t="s">
        <v>307</v>
      </c>
      <c r="CP159" t="s">
        <v>1832</v>
      </c>
      <c r="CQ159" t="s">
        <v>309</v>
      </c>
      <c r="CR159" t="s">
        <v>1833</v>
      </c>
      <c r="CS159" t="s">
        <v>311</v>
      </c>
      <c r="CT159" t="s">
        <v>1834</v>
      </c>
      <c r="CU159" t="s">
        <v>1822</v>
      </c>
      <c r="CV159" s="122">
        <v>43783.34375</v>
      </c>
      <c r="CW159" s="122"/>
      <c r="CX159" s="122"/>
      <c r="CY159" s="122"/>
      <c r="CZ159" s="122"/>
      <c r="DA159" s="122"/>
      <c r="DB159" t="s">
        <v>314</v>
      </c>
      <c r="DC159" t="s">
        <v>315</v>
      </c>
      <c r="DD159" t="s">
        <v>316</v>
      </c>
      <c r="DE159" t="b">
        <v>0</v>
      </c>
      <c r="DG159" t="s">
        <v>351</v>
      </c>
      <c r="DI159" s="122"/>
      <c r="DJ159">
        <v>-32.048530499999998</v>
      </c>
      <c r="DK159">
        <v>115.7492841</v>
      </c>
      <c r="DL159" t="s">
        <v>367</v>
      </c>
      <c r="DM159" t="s">
        <v>318</v>
      </c>
      <c r="DN159">
        <v>0</v>
      </c>
      <c r="DO159">
        <v>0</v>
      </c>
    </row>
    <row r="160" spans="1:119" x14ac:dyDescent="0.3">
      <c r="A160" t="s">
        <v>1835</v>
      </c>
      <c r="B160" t="s">
        <v>288</v>
      </c>
      <c r="C160" t="s">
        <v>1825</v>
      </c>
      <c r="D160" t="s">
        <v>290</v>
      </c>
      <c r="E160" t="s">
        <v>1826</v>
      </c>
      <c r="F160" t="s">
        <v>1825</v>
      </c>
      <c r="G160" t="s">
        <v>340</v>
      </c>
      <c r="I160" t="b">
        <v>0</v>
      </c>
      <c r="J160" t="s">
        <v>1827</v>
      </c>
      <c r="K160" t="s">
        <v>1828</v>
      </c>
      <c r="L160" t="s">
        <v>1829</v>
      </c>
      <c r="N160" t="s">
        <v>1830</v>
      </c>
      <c r="O160" t="s">
        <v>297</v>
      </c>
      <c r="S160">
        <v>8003</v>
      </c>
      <c r="T160">
        <v>320</v>
      </c>
      <c r="U160">
        <v>8003</v>
      </c>
      <c r="V160">
        <v>8003</v>
      </c>
      <c r="W160" t="s">
        <v>828</v>
      </c>
      <c r="Y160" t="s">
        <v>1831</v>
      </c>
      <c r="AA160" t="b">
        <v>0</v>
      </c>
      <c r="AC160" t="s">
        <v>300</v>
      </c>
      <c r="AD160" t="s">
        <v>636</v>
      </c>
      <c r="AF160" s="140">
        <v>43782.719756944447</v>
      </c>
      <c r="AG160" s="140">
        <v>43782.719675925924</v>
      </c>
      <c r="AH160" s="140">
        <v>43782.721863425926</v>
      </c>
      <c r="AI160" s="140">
        <v>43783.472222222219</v>
      </c>
      <c r="AJ160">
        <v>-180</v>
      </c>
      <c r="AK160" s="122"/>
      <c r="AM160" s="122"/>
      <c r="AO160" s="122"/>
      <c r="AQ160" s="122"/>
      <c r="AS160" s="122"/>
      <c r="AU160" s="122">
        <v>43782.722118055557</v>
      </c>
      <c r="AV160" s="122"/>
      <c r="AW160" t="b">
        <v>0</v>
      </c>
      <c r="AX160" t="b">
        <v>1</v>
      </c>
      <c r="AZ160" t="b">
        <v>1</v>
      </c>
      <c r="BB160" s="122"/>
      <c r="BD160" t="b">
        <v>1</v>
      </c>
      <c r="BF160" t="b">
        <v>1</v>
      </c>
      <c r="BG160" s="122"/>
      <c r="BH160" t="b">
        <v>1</v>
      </c>
      <c r="BI160" t="b">
        <v>1</v>
      </c>
      <c r="BL160">
        <v>419</v>
      </c>
      <c r="BM160">
        <v>1250</v>
      </c>
      <c r="BN160">
        <v>1591</v>
      </c>
      <c r="BO160">
        <v>1</v>
      </c>
      <c r="BP160">
        <v>4</v>
      </c>
      <c r="BQ160">
        <v>2</v>
      </c>
      <c r="BR160">
        <v>1</v>
      </c>
      <c r="BS160" t="b">
        <v>1</v>
      </c>
      <c r="CA160" s="122"/>
      <c r="CJ160" t="s">
        <v>302</v>
      </c>
      <c r="CK160" t="s">
        <v>303</v>
      </c>
      <c r="CL160" t="s">
        <v>1463</v>
      </c>
      <c r="CM160" t="s">
        <v>305</v>
      </c>
      <c r="CN160" t="s">
        <v>306</v>
      </c>
      <c r="CO160" t="s">
        <v>307</v>
      </c>
      <c r="CP160" t="s">
        <v>1832</v>
      </c>
      <c r="CQ160" t="s">
        <v>309</v>
      </c>
      <c r="CR160" t="s">
        <v>1833</v>
      </c>
      <c r="CS160" t="s">
        <v>311</v>
      </c>
      <c r="CT160" t="s">
        <v>1836</v>
      </c>
      <c r="CU160" t="s">
        <v>1837</v>
      </c>
      <c r="CV160" s="122">
        <v>43783.347222222219</v>
      </c>
      <c r="CW160" s="122"/>
      <c r="CX160" s="122"/>
      <c r="CY160" s="122"/>
      <c r="CZ160" s="122"/>
      <c r="DA160" s="122"/>
      <c r="DB160" t="s">
        <v>314</v>
      </c>
      <c r="DC160" t="s">
        <v>315</v>
      </c>
      <c r="DD160" t="s">
        <v>316</v>
      </c>
      <c r="DE160" t="b">
        <v>0</v>
      </c>
      <c r="DG160" t="s">
        <v>351</v>
      </c>
      <c r="DI160" s="122"/>
      <c r="DJ160">
        <v>-32.048530499999998</v>
      </c>
      <c r="DK160">
        <v>115.7492841</v>
      </c>
      <c r="DL160" t="s">
        <v>367</v>
      </c>
      <c r="DM160" t="s">
        <v>318</v>
      </c>
      <c r="DN160">
        <v>0</v>
      </c>
      <c r="DO160">
        <v>0</v>
      </c>
    </row>
    <row r="161" spans="1:119" x14ac:dyDescent="0.3">
      <c r="A161" t="s">
        <v>1838</v>
      </c>
      <c r="B161" t="s">
        <v>288</v>
      </c>
      <c r="C161" t="s">
        <v>1825</v>
      </c>
      <c r="D161" t="s">
        <v>290</v>
      </c>
      <c r="E161" t="s">
        <v>1826</v>
      </c>
      <c r="F161" t="s">
        <v>1825</v>
      </c>
      <c r="G161" t="s">
        <v>340</v>
      </c>
      <c r="I161" t="b">
        <v>0</v>
      </c>
      <c r="J161" t="s">
        <v>1827</v>
      </c>
      <c r="K161" t="s">
        <v>1828</v>
      </c>
      <c r="L161" t="s">
        <v>1829</v>
      </c>
      <c r="N161" t="s">
        <v>1830</v>
      </c>
      <c r="O161" t="s">
        <v>297</v>
      </c>
      <c r="S161">
        <v>8003</v>
      </c>
      <c r="T161">
        <v>320</v>
      </c>
      <c r="U161">
        <v>8003</v>
      </c>
      <c r="V161">
        <v>8003</v>
      </c>
      <c r="W161" t="s">
        <v>828</v>
      </c>
      <c r="Y161" t="s">
        <v>1831</v>
      </c>
      <c r="AA161" t="b">
        <v>0</v>
      </c>
      <c r="AC161" t="s">
        <v>300</v>
      </c>
      <c r="AD161" t="s">
        <v>636</v>
      </c>
      <c r="AF161" s="140">
        <v>43782.725462962961</v>
      </c>
      <c r="AG161" s="140">
        <v>43782.725335648145</v>
      </c>
      <c r="AH161" s="140">
        <v>43782.726203703707</v>
      </c>
      <c r="AI161" s="140">
        <v>43783.475694444445</v>
      </c>
      <c r="AJ161">
        <v>-180</v>
      </c>
      <c r="AK161" s="122"/>
      <c r="AM161" s="122"/>
      <c r="AO161" s="122"/>
      <c r="AQ161" s="122"/>
      <c r="AS161" s="122"/>
      <c r="AU161" s="122">
        <v>43782.726666666669</v>
      </c>
      <c r="AV161" s="122"/>
      <c r="AW161" t="b">
        <v>0</v>
      </c>
      <c r="AX161" t="b">
        <v>1</v>
      </c>
      <c r="AZ161" t="b">
        <v>1</v>
      </c>
      <c r="BB161" s="122"/>
      <c r="BD161" t="b">
        <v>1</v>
      </c>
      <c r="BF161" t="b">
        <v>1</v>
      </c>
      <c r="BG161" s="122"/>
      <c r="BH161" t="b">
        <v>1</v>
      </c>
      <c r="BI161" t="b">
        <v>1</v>
      </c>
      <c r="BL161">
        <v>419</v>
      </c>
      <c r="BM161">
        <v>1250</v>
      </c>
      <c r="BN161">
        <v>3931</v>
      </c>
      <c r="BO161">
        <v>1</v>
      </c>
      <c r="BP161">
        <v>4</v>
      </c>
      <c r="BQ161">
        <v>2</v>
      </c>
      <c r="BR161">
        <v>1</v>
      </c>
      <c r="BS161" t="b">
        <v>1</v>
      </c>
      <c r="CA161" s="122"/>
      <c r="CJ161" t="s">
        <v>302</v>
      </c>
      <c r="CK161" t="s">
        <v>303</v>
      </c>
      <c r="CL161" t="s">
        <v>331</v>
      </c>
      <c r="CM161" t="s">
        <v>305</v>
      </c>
      <c r="CN161" t="s">
        <v>306</v>
      </c>
      <c r="CO161" t="s">
        <v>307</v>
      </c>
      <c r="CP161" t="s">
        <v>1832</v>
      </c>
      <c r="CQ161" t="s">
        <v>309</v>
      </c>
      <c r="CR161" t="s">
        <v>1833</v>
      </c>
      <c r="CS161" t="s">
        <v>311</v>
      </c>
      <c r="CT161" t="s">
        <v>1839</v>
      </c>
      <c r="CU161" t="s">
        <v>1840</v>
      </c>
      <c r="CV161" s="122">
        <v>43783.350694444445</v>
      </c>
      <c r="CW161" s="122"/>
      <c r="CX161" s="122"/>
      <c r="CY161" s="122"/>
      <c r="CZ161" s="122"/>
      <c r="DA161" s="122"/>
      <c r="DB161" t="s">
        <v>314</v>
      </c>
      <c r="DC161" t="s">
        <v>315</v>
      </c>
      <c r="DD161" t="s">
        <v>316</v>
      </c>
      <c r="DE161" t="b">
        <v>0</v>
      </c>
      <c r="DG161" t="s">
        <v>351</v>
      </c>
      <c r="DI161" s="122"/>
      <c r="DJ161">
        <v>-32.048530499999998</v>
      </c>
      <c r="DK161">
        <v>115.7492841</v>
      </c>
      <c r="DL161" t="s">
        <v>367</v>
      </c>
      <c r="DM161" t="s">
        <v>318</v>
      </c>
      <c r="DN161">
        <v>0</v>
      </c>
      <c r="DO161">
        <v>0</v>
      </c>
    </row>
    <row r="162" spans="1:119" x14ac:dyDescent="0.3">
      <c r="A162" t="s">
        <v>1842</v>
      </c>
      <c r="B162" t="s">
        <v>288</v>
      </c>
      <c r="C162" t="s">
        <v>1843</v>
      </c>
      <c r="D162" t="s">
        <v>290</v>
      </c>
      <c r="E162" t="s">
        <v>1844</v>
      </c>
      <c r="F162" t="s">
        <v>1843</v>
      </c>
      <c r="G162" t="s">
        <v>340</v>
      </c>
      <c r="I162" t="b">
        <v>0</v>
      </c>
      <c r="J162" t="s">
        <v>1845</v>
      </c>
      <c r="K162" t="s">
        <v>1359</v>
      </c>
      <c r="L162" t="s">
        <v>1846</v>
      </c>
      <c r="N162" t="s">
        <v>1847</v>
      </c>
      <c r="O162" t="s">
        <v>297</v>
      </c>
      <c r="S162">
        <v>8006</v>
      </c>
      <c r="T162">
        <v>320</v>
      </c>
      <c r="U162">
        <v>8006</v>
      </c>
      <c r="V162">
        <v>8006</v>
      </c>
      <c r="W162" t="s">
        <v>1841</v>
      </c>
      <c r="Y162" t="s">
        <v>1848</v>
      </c>
      <c r="AA162" t="b">
        <v>0</v>
      </c>
      <c r="AC162" t="s">
        <v>300</v>
      </c>
      <c r="AD162" t="s">
        <v>301</v>
      </c>
      <c r="AF162" s="140">
        <v>43783.420706018522</v>
      </c>
      <c r="AG162" s="140">
        <v>43783.420590277776</v>
      </c>
      <c r="AH162" s="140">
        <v>43783.427812499998</v>
      </c>
      <c r="AI162" s="140">
        <v>43784.420138888891</v>
      </c>
      <c r="AJ162">
        <v>0</v>
      </c>
      <c r="AK162" s="122"/>
      <c r="AM162" s="122"/>
      <c r="AO162" s="122"/>
      <c r="AQ162" s="122"/>
      <c r="AS162" s="122"/>
      <c r="AU162" s="122">
        <v>43783.428113425929</v>
      </c>
      <c r="AV162" s="122"/>
      <c r="AW162" t="b">
        <v>0</v>
      </c>
      <c r="AX162" t="b">
        <v>1</v>
      </c>
      <c r="AZ162" t="b">
        <v>1</v>
      </c>
      <c r="BB162" s="122"/>
      <c r="BD162" t="b">
        <v>1</v>
      </c>
      <c r="BF162" t="b">
        <v>1</v>
      </c>
      <c r="BG162" s="122"/>
      <c r="BH162" t="b">
        <v>1</v>
      </c>
      <c r="BI162" t="b">
        <v>1</v>
      </c>
      <c r="BL162">
        <v>419</v>
      </c>
      <c r="BM162">
        <v>1250</v>
      </c>
      <c r="BN162">
        <v>3703</v>
      </c>
      <c r="BO162">
        <v>1</v>
      </c>
      <c r="BP162">
        <v>4</v>
      </c>
      <c r="BQ162">
        <v>2</v>
      </c>
      <c r="BR162">
        <v>2</v>
      </c>
      <c r="BS162" t="b">
        <v>1</v>
      </c>
      <c r="CA162" s="122"/>
      <c r="CJ162" t="s">
        <v>302</v>
      </c>
      <c r="CK162" t="s">
        <v>303</v>
      </c>
      <c r="CL162" t="s">
        <v>507</v>
      </c>
      <c r="CM162" t="s">
        <v>305</v>
      </c>
      <c r="CN162" t="s">
        <v>306</v>
      </c>
      <c r="CO162" t="s">
        <v>307</v>
      </c>
      <c r="CP162" t="s">
        <v>1849</v>
      </c>
      <c r="CQ162" t="s">
        <v>309</v>
      </c>
      <c r="CR162" t="s">
        <v>1364</v>
      </c>
      <c r="CS162" t="s">
        <v>311</v>
      </c>
      <c r="CT162" t="s">
        <v>1850</v>
      </c>
      <c r="CU162" t="s">
        <v>1851</v>
      </c>
      <c r="CV162" s="122">
        <v>43784.420138888891</v>
      </c>
      <c r="CW162" s="122"/>
      <c r="CX162" s="122"/>
      <c r="CY162" s="122"/>
      <c r="CZ162" s="122"/>
      <c r="DA162" s="122"/>
      <c r="DB162" t="s">
        <v>314</v>
      </c>
      <c r="DC162" t="s">
        <v>315</v>
      </c>
      <c r="DD162" t="s">
        <v>316</v>
      </c>
      <c r="DE162" t="b">
        <v>0</v>
      </c>
      <c r="DG162" t="s">
        <v>810</v>
      </c>
      <c r="DI162" s="122"/>
      <c r="DJ162">
        <v>-28.596375999999999</v>
      </c>
      <c r="DK162">
        <v>153.2226101</v>
      </c>
      <c r="DL162" t="s">
        <v>336</v>
      </c>
      <c r="DM162" t="s">
        <v>318</v>
      </c>
      <c r="DN162">
        <v>0</v>
      </c>
      <c r="DO162">
        <v>0</v>
      </c>
    </row>
    <row r="163" spans="1:119" x14ac:dyDescent="0.3">
      <c r="A163" t="s">
        <v>1852</v>
      </c>
      <c r="B163" t="s">
        <v>288</v>
      </c>
      <c r="C163" t="s">
        <v>1853</v>
      </c>
      <c r="D163" t="s">
        <v>290</v>
      </c>
      <c r="E163" t="s">
        <v>1854</v>
      </c>
      <c r="F163" t="s">
        <v>1853</v>
      </c>
      <c r="G163" t="s">
        <v>1855</v>
      </c>
      <c r="I163" t="b">
        <v>0</v>
      </c>
      <c r="J163" t="s">
        <v>1856</v>
      </c>
      <c r="K163" t="s">
        <v>1857</v>
      </c>
      <c r="L163" t="s">
        <v>1858</v>
      </c>
      <c r="N163" t="s">
        <v>1859</v>
      </c>
      <c r="O163" t="s">
        <v>297</v>
      </c>
      <c r="S163">
        <v>8005</v>
      </c>
      <c r="T163">
        <v>320</v>
      </c>
      <c r="U163">
        <v>8005</v>
      </c>
      <c r="V163">
        <v>8005</v>
      </c>
      <c r="W163" t="s">
        <v>1841</v>
      </c>
      <c r="Y163" t="s">
        <v>1860</v>
      </c>
      <c r="AA163" t="b">
        <v>0</v>
      </c>
      <c r="AC163" t="s">
        <v>300</v>
      </c>
      <c r="AD163" t="s">
        <v>330</v>
      </c>
      <c r="AF163" s="140">
        <v>43783.422685185185</v>
      </c>
      <c r="AG163" s="140">
        <v>43783.422534722224</v>
      </c>
      <c r="AH163" s="140">
        <v>43783.424571759257</v>
      </c>
      <c r="AI163" s="140">
        <v>43783.590277777781</v>
      </c>
      <c r="AJ163">
        <v>-60</v>
      </c>
      <c r="AK163" s="122"/>
      <c r="AM163" s="122"/>
      <c r="AO163" s="122"/>
      <c r="AQ163" s="122"/>
      <c r="AS163" s="122"/>
      <c r="AU163" s="122">
        <v>43784.461215277777</v>
      </c>
      <c r="AV163" s="122"/>
      <c r="AW163" t="b">
        <v>0</v>
      </c>
      <c r="AX163" t="b">
        <v>1</v>
      </c>
      <c r="AZ163" t="b">
        <v>1</v>
      </c>
      <c r="BB163" s="122"/>
      <c r="BD163" t="b">
        <v>1</v>
      </c>
      <c r="BF163" t="b">
        <v>1</v>
      </c>
      <c r="BG163" s="122"/>
      <c r="BH163" t="b">
        <v>1</v>
      </c>
      <c r="BI163" t="b">
        <v>1</v>
      </c>
      <c r="BL163">
        <v>419</v>
      </c>
      <c r="BM163">
        <v>1250</v>
      </c>
      <c r="BN163">
        <v>3703</v>
      </c>
      <c r="BO163">
        <v>1</v>
      </c>
      <c r="BP163">
        <v>4</v>
      </c>
      <c r="BQ163">
        <v>2</v>
      </c>
      <c r="BR163">
        <v>1</v>
      </c>
      <c r="BS163" t="b">
        <v>1</v>
      </c>
      <c r="CA163" s="122"/>
      <c r="CJ163" t="s">
        <v>302</v>
      </c>
      <c r="CK163" t="s">
        <v>303</v>
      </c>
      <c r="CL163" t="s">
        <v>507</v>
      </c>
      <c r="CM163" t="s">
        <v>305</v>
      </c>
      <c r="CN163" t="s">
        <v>306</v>
      </c>
      <c r="CO163" t="s">
        <v>307</v>
      </c>
      <c r="CP163" t="s">
        <v>1861</v>
      </c>
      <c r="CQ163" t="s">
        <v>309</v>
      </c>
      <c r="CR163" t="s">
        <v>1862</v>
      </c>
      <c r="CS163" t="s">
        <v>311</v>
      </c>
      <c r="CT163" t="s">
        <v>1863</v>
      </c>
      <c r="CU163" t="s">
        <v>1864</v>
      </c>
      <c r="CV163" s="122">
        <v>43783.548611111109</v>
      </c>
      <c r="CW163" s="122"/>
      <c r="CX163" s="122"/>
      <c r="CY163" s="122"/>
      <c r="CZ163" s="122"/>
      <c r="DA163" s="122"/>
      <c r="DB163" t="s">
        <v>314</v>
      </c>
      <c r="DC163" t="s">
        <v>315</v>
      </c>
      <c r="DD163" t="s">
        <v>316</v>
      </c>
      <c r="DE163" t="b">
        <v>0</v>
      </c>
      <c r="DG163" t="s">
        <v>351</v>
      </c>
      <c r="DI163" s="122"/>
      <c r="DJ163">
        <v>-27.1720571</v>
      </c>
      <c r="DK163">
        <v>152.98118439999999</v>
      </c>
      <c r="DL163" t="s">
        <v>336</v>
      </c>
      <c r="DM163" t="s">
        <v>318</v>
      </c>
      <c r="DN163">
        <v>0</v>
      </c>
      <c r="DO163">
        <v>0</v>
      </c>
    </row>
    <row r="164" spans="1:119" x14ac:dyDescent="0.3">
      <c r="A164" t="s">
        <v>1865</v>
      </c>
      <c r="B164" t="s">
        <v>288</v>
      </c>
      <c r="C164" t="s">
        <v>353</v>
      </c>
      <c r="D164" t="s">
        <v>290</v>
      </c>
      <c r="E164" t="s">
        <v>354</v>
      </c>
      <c r="F164" t="s">
        <v>353</v>
      </c>
      <c r="H164" t="s">
        <v>535</v>
      </c>
      <c r="I164" t="b">
        <v>0</v>
      </c>
      <c r="J164" t="s">
        <v>355</v>
      </c>
      <c r="K164" t="s">
        <v>356</v>
      </c>
      <c r="L164" t="s">
        <v>357</v>
      </c>
      <c r="N164" t="s">
        <v>358</v>
      </c>
      <c r="O164" t="s">
        <v>359</v>
      </c>
      <c r="S164">
        <v>8008</v>
      </c>
      <c r="T164">
        <v>320</v>
      </c>
      <c r="U164">
        <v>8008</v>
      </c>
      <c r="V164">
        <v>8008</v>
      </c>
      <c r="X164" t="s">
        <v>535</v>
      </c>
      <c r="AA164" t="b">
        <v>0</v>
      </c>
      <c r="AC164" t="s">
        <v>300</v>
      </c>
      <c r="AD164" t="s">
        <v>301</v>
      </c>
      <c r="AF164" s="140">
        <v>43783.434074074074</v>
      </c>
      <c r="AG164" s="140">
        <v>43783.434074074074</v>
      </c>
      <c r="AH164" s="140">
        <v>43783.434074074074</v>
      </c>
      <c r="AK164" s="122"/>
      <c r="AM164" s="122"/>
      <c r="AO164" s="122"/>
      <c r="AQ164" s="122">
        <v>43783.434074074074</v>
      </c>
      <c r="AR164">
        <v>0</v>
      </c>
      <c r="AS164" s="122">
        <v>43783.434074074074</v>
      </c>
      <c r="AT164">
        <v>0</v>
      </c>
      <c r="AU164" s="122">
        <v>43783.434074074074</v>
      </c>
      <c r="AV164" s="122"/>
      <c r="AW164" t="b">
        <v>0</v>
      </c>
      <c r="AX164" t="b">
        <v>1</v>
      </c>
      <c r="AZ164" t="b">
        <v>1</v>
      </c>
      <c r="BB164" s="122"/>
      <c r="BD164" t="b">
        <v>1</v>
      </c>
      <c r="BF164" t="b">
        <v>0</v>
      </c>
      <c r="BG164" s="122"/>
      <c r="BH164" t="b">
        <v>0</v>
      </c>
      <c r="BI164" t="b">
        <v>1</v>
      </c>
      <c r="BL164">
        <v>196</v>
      </c>
      <c r="BM164">
        <v>1235</v>
      </c>
      <c r="BN164">
        <v>3576</v>
      </c>
      <c r="BO164">
        <v>1</v>
      </c>
      <c r="BP164">
        <v>4</v>
      </c>
      <c r="BQ164">
        <v>1</v>
      </c>
      <c r="BR164">
        <v>1</v>
      </c>
      <c r="BS164" t="b">
        <v>1</v>
      </c>
      <c r="CA164" s="122"/>
      <c r="CJ164" t="s">
        <v>536</v>
      </c>
      <c r="CK164" t="s">
        <v>537</v>
      </c>
      <c r="CL164" t="s">
        <v>537</v>
      </c>
      <c r="CM164" t="s">
        <v>305</v>
      </c>
      <c r="CN164" t="s">
        <v>306</v>
      </c>
      <c r="CO164" t="s">
        <v>300</v>
      </c>
      <c r="CP164" t="s">
        <v>364</v>
      </c>
      <c r="CR164" t="s">
        <v>365</v>
      </c>
      <c r="CS164" t="s">
        <v>311</v>
      </c>
      <c r="CT164" t="s">
        <v>1866</v>
      </c>
      <c r="CV164" s="122"/>
      <c r="CW164" s="122"/>
      <c r="CX164" s="122"/>
      <c r="CY164" s="122"/>
      <c r="CZ164" s="122">
        <v>43783.434074074074</v>
      </c>
      <c r="DA164" s="122">
        <v>43783.434074074074</v>
      </c>
      <c r="DB164" t="s">
        <v>314</v>
      </c>
      <c r="DC164" t="s">
        <v>315</v>
      </c>
      <c r="DD164" t="s">
        <v>316</v>
      </c>
      <c r="DE164" t="b">
        <v>0</v>
      </c>
      <c r="DG164" t="s">
        <v>351</v>
      </c>
      <c r="DI164" s="122"/>
      <c r="DJ164">
        <v>-33.703378299999997</v>
      </c>
      <c r="DK164">
        <v>151.2086505</v>
      </c>
      <c r="DL164" t="s">
        <v>367</v>
      </c>
      <c r="DM164" t="s">
        <v>368</v>
      </c>
      <c r="DN164">
        <v>0</v>
      </c>
      <c r="DO164">
        <v>0</v>
      </c>
    </row>
    <row r="165" spans="1:119" x14ac:dyDescent="0.3">
      <c r="A165" t="s">
        <v>1867</v>
      </c>
      <c r="B165" t="s">
        <v>288</v>
      </c>
      <c r="C165" t="s">
        <v>353</v>
      </c>
      <c r="D165" t="s">
        <v>290</v>
      </c>
      <c r="E165" t="s">
        <v>354</v>
      </c>
      <c r="F165" t="s">
        <v>353</v>
      </c>
      <c r="H165" t="s">
        <v>535</v>
      </c>
      <c r="I165" t="b">
        <v>0</v>
      </c>
      <c r="J165" t="s">
        <v>355</v>
      </c>
      <c r="K165" t="s">
        <v>356</v>
      </c>
      <c r="L165" t="s">
        <v>357</v>
      </c>
      <c r="N165" t="s">
        <v>358</v>
      </c>
      <c r="O165" t="s">
        <v>359</v>
      </c>
      <c r="S165">
        <v>8008</v>
      </c>
      <c r="T165">
        <v>320</v>
      </c>
      <c r="U165">
        <v>8008</v>
      </c>
      <c r="V165">
        <v>8008</v>
      </c>
      <c r="X165" t="s">
        <v>535</v>
      </c>
      <c r="AA165" t="b">
        <v>0</v>
      </c>
      <c r="AC165" t="s">
        <v>300</v>
      </c>
      <c r="AD165" t="s">
        <v>301</v>
      </c>
      <c r="AF165" s="140">
        <v>43783.434201388889</v>
      </c>
      <c r="AG165" s="140">
        <v>43783.434201388889</v>
      </c>
      <c r="AH165" s="140">
        <v>43783.434201388889</v>
      </c>
      <c r="AK165" s="122"/>
      <c r="AM165" s="122"/>
      <c r="AO165" s="122"/>
      <c r="AQ165" s="122">
        <v>43783.434201388889</v>
      </c>
      <c r="AR165">
        <v>0</v>
      </c>
      <c r="AS165" s="122">
        <v>43783.434201388889</v>
      </c>
      <c r="AT165">
        <v>0</v>
      </c>
      <c r="AU165" s="122">
        <v>43783.434201388889</v>
      </c>
      <c r="AV165" s="122"/>
      <c r="AW165" t="b">
        <v>0</v>
      </c>
      <c r="AX165" t="b">
        <v>1</v>
      </c>
      <c r="AZ165" t="b">
        <v>1</v>
      </c>
      <c r="BB165" s="122"/>
      <c r="BD165" t="b">
        <v>1</v>
      </c>
      <c r="BF165" t="b">
        <v>0</v>
      </c>
      <c r="BG165" s="122"/>
      <c r="BH165" t="b">
        <v>0</v>
      </c>
      <c r="BI165" t="b">
        <v>1</v>
      </c>
      <c r="BL165">
        <v>196</v>
      </c>
      <c r="BM165">
        <v>1235</v>
      </c>
      <c r="BN165">
        <v>3576</v>
      </c>
      <c r="BO165">
        <v>1</v>
      </c>
      <c r="BP165">
        <v>4</v>
      </c>
      <c r="BQ165">
        <v>1</v>
      </c>
      <c r="BR165">
        <v>1</v>
      </c>
      <c r="BS165" t="b">
        <v>1</v>
      </c>
      <c r="CA165" s="122"/>
      <c r="CJ165" t="s">
        <v>536</v>
      </c>
      <c r="CK165" t="s">
        <v>537</v>
      </c>
      <c r="CL165" t="s">
        <v>537</v>
      </c>
      <c r="CM165" t="s">
        <v>305</v>
      </c>
      <c r="CN165" t="s">
        <v>306</v>
      </c>
      <c r="CO165" t="s">
        <v>300</v>
      </c>
      <c r="CP165" t="s">
        <v>364</v>
      </c>
      <c r="CR165" t="s">
        <v>365</v>
      </c>
      <c r="CS165" t="s">
        <v>311</v>
      </c>
      <c r="CT165" t="s">
        <v>1866</v>
      </c>
      <c r="CV165" s="122"/>
      <c r="CW165" s="122"/>
      <c r="CX165" s="122"/>
      <c r="CY165" s="122"/>
      <c r="CZ165" s="122">
        <v>43783.434201388889</v>
      </c>
      <c r="DA165" s="122">
        <v>43783.434201388889</v>
      </c>
      <c r="DB165" t="s">
        <v>314</v>
      </c>
      <c r="DC165" t="s">
        <v>315</v>
      </c>
      <c r="DD165" t="s">
        <v>316</v>
      </c>
      <c r="DE165" t="b">
        <v>0</v>
      </c>
      <c r="DG165" t="s">
        <v>351</v>
      </c>
      <c r="DI165" s="122"/>
      <c r="DJ165">
        <v>-33.703378299999997</v>
      </c>
      <c r="DK165">
        <v>151.2086505</v>
      </c>
      <c r="DL165" t="s">
        <v>367</v>
      </c>
      <c r="DM165" t="s">
        <v>368</v>
      </c>
      <c r="DN165">
        <v>0</v>
      </c>
      <c r="DO165">
        <v>0</v>
      </c>
    </row>
    <row r="166" spans="1:119" x14ac:dyDescent="0.3">
      <c r="A166" t="s">
        <v>1868</v>
      </c>
      <c r="B166" t="s">
        <v>288</v>
      </c>
      <c r="C166" t="s">
        <v>353</v>
      </c>
      <c r="D166" t="s">
        <v>290</v>
      </c>
      <c r="E166" t="s">
        <v>354</v>
      </c>
      <c r="F166" t="s">
        <v>353</v>
      </c>
      <c r="H166" t="s">
        <v>535</v>
      </c>
      <c r="I166" t="b">
        <v>0</v>
      </c>
      <c r="J166" t="s">
        <v>355</v>
      </c>
      <c r="K166" t="s">
        <v>356</v>
      </c>
      <c r="L166" t="s">
        <v>357</v>
      </c>
      <c r="N166" t="s">
        <v>358</v>
      </c>
      <c r="O166" t="s">
        <v>359</v>
      </c>
      <c r="S166">
        <v>8008</v>
      </c>
      <c r="T166">
        <v>320</v>
      </c>
      <c r="U166">
        <v>8008</v>
      </c>
      <c r="V166">
        <v>8008</v>
      </c>
      <c r="X166" t="s">
        <v>535</v>
      </c>
      <c r="AA166" t="b">
        <v>0</v>
      </c>
      <c r="AC166" t="s">
        <v>300</v>
      </c>
      <c r="AD166" t="s">
        <v>301</v>
      </c>
      <c r="AF166" s="140">
        <v>43783.434201388889</v>
      </c>
      <c r="AG166" s="140">
        <v>43783.434201388889</v>
      </c>
      <c r="AH166" s="140">
        <v>43783.434201388889</v>
      </c>
      <c r="AK166" s="122"/>
      <c r="AM166" s="122"/>
      <c r="AO166" s="122"/>
      <c r="AQ166" s="122">
        <v>43783.434201388889</v>
      </c>
      <c r="AR166">
        <v>0</v>
      </c>
      <c r="AS166" s="122">
        <v>43783.434201388889</v>
      </c>
      <c r="AT166">
        <v>0</v>
      </c>
      <c r="AU166" s="122">
        <v>43783.434201388889</v>
      </c>
      <c r="AV166" s="122"/>
      <c r="AW166" t="b">
        <v>0</v>
      </c>
      <c r="AX166" t="b">
        <v>1</v>
      </c>
      <c r="AZ166" t="b">
        <v>1</v>
      </c>
      <c r="BB166" s="122"/>
      <c r="BD166" t="b">
        <v>1</v>
      </c>
      <c r="BF166" t="b">
        <v>0</v>
      </c>
      <c r="BG166" s="122"/>
      <c r="BH166" t="b">
        <v>0</v>
      </c>
      <c r="BI166" t="b">
        <v>1</v>
      </c>
      <c r="BL166">
        <v>196</v>
      </c>
      <c r="BM166">
        <v>1235</v>
      </c>
      <c r="BN166">
        <v>3576</v>
      </c>
      <c r="BO166">
        <v>1</v>
      </c>
      <c r="BP166">
        <v>4</v>
      </c>
      <c r="BQ166">
        <v>1</v>
      </c>
      <c r="BR166">
        <v>1</v>
      </c>
      <c r="BS166" t="b">
        <v>1</v>
      </c>
      <c r="CA166" s="122"/>
      <c r="CJ166" t="s">
        <v>536</v>
      </c>
      <c r="CK166" t="s">
        <v>537</v>
      </c>
      <c r="CL166" t="s">
        <v>537</v>
      </c>
      <c r="CM166" t="s">
        <v>305</v>
      </c>
      <c r="CN166" t="s">
        <v>306</v>
      </c>
      <c r="CO166" t="s">
        <v>300</v>
      </c>
      <c r="CP166" t="s">
        <v>364</v>
      </c>
      <c r="CR166" t="s">
        <v>365</v>
      </c>
      <c r="CS166" t="s">
        <v>311</v>
      </c>
      <c r="CT166" t="s">
        <v>1866</v>
      </c>
      <c r="CV166" s="122"/>
      <c r="CW166" s="122"/>
      <c r="CX166" s="122"/>
      <c r="CY166" s="122"/>
      <c r="CZ166" s="122">
        <v>43783.434201388889</v>
      </c>
      <c r="DA166" s="122">
        <v>43783.434201388889</v>
      </c>
      <c r="DB166" t="s">
        <v>314</v>
      </c>
      <c r="DC166" t="s">
        <v>315</v>
      </c>
      <c r="DD166" t="s">
        <v>316</v>
      </c>
      <c r="DE166" t="b">
        <v>0</v>
      </c>
      <c r="DG166" t="s">
        <v>351</v>
      </c>
      <c r="DI166" s="122"/>
      <c r="DJ166">
        <v>-33.703378299999997</v>
      </c>
      <c r="DK166">
        <v>151.2086505</v>
      </c>
      <c r="DL166" t="s">
        <v>367</v>
      </c>
      <c r="DM166" t="s">
        <v>368</v>
      </c>
      <c r="DN166">
        <v>0</v>
      </c>
      <c r="DO166">
        <v>0</v>
      </c>
    </row>
    <row r="167" spans="1:119" x14ac:dyDescent="0.3">
      <c r="A167" t="s">
        <v>1869</v>
      </c>
      <c r="B167" t="s">
        <v>388</v>
      </c>
      <c r="C167" t="s">
        <v>1870</v>
      </c>
      <c r="D167" t="s">
        <v>290</v>
      </c>
      <c r="E167" t="s">
        <v>1871</v>
      </c>
      <c r="F167" t="s">
        <v>1870</v>
      </c>
      <c r="G167" t="s">
        <v>340</v>
      </c>
      <c r="I167" t="b">
        <v>0</v>
      </c>
      <c r="J167" t="s">
        <v>1872</v>
      </c>
      <c r="K167" t="s">
        <v>1873</v>
      </c>
      <c r="L167" t="s">
        <v>1874</v>
      </c>
      <c r="N167" t="s">
        <v>1875</v>
      </c>
      <c r="O167" t="s">
        <v>297</v>
      </c>
      <c r="S167">
        <v>8011</v>
      </c>
      <c r="T167">
        <v>320</v>
      </c>
      <c r="U167">
        <v>8011</v>
      </c>
      <c r="V167">
        <v>8011</v>
      </c>
      <c r="W167" t="s">
        <v>1841</v>
      </c>
      <c r="Y167" t="s">
        <v>1876</v>
      </c>
      <c r="AA167" t="b">
        <v>0</v>
      </c>
      <c r="AC167" t="s">
        <v>300</v>
      </c>
      <c r="AD167" t="s">
        <v>330</v>
      </c>
      <c r="AF167" s="140">
        <v>43783.436226851853</v>
      </c>
      <c r="AG167" s="140">
        <v>43783.436064814814</v>
      </c>
      <c r="AH167" s="140">
        <v>43783.440474537034</v>
      </c>
      <c r="AI167" s="140">
        <v>43786.4375</v>
      </c>
      <c r="AJ167">
        <v>-60</v>
      </c>
      <c r="AK167" s="122"/>
      <c r="AM167" s="122"/>
      <c r="AO167" s="122"/>
      <c r="AQ167" s="122"/>
      <c r="AS167" s="122"/>
      <c r="AU167" s="122">
        <v>43783.440763888888</v>
      </c>
      <c r="AV167" s="122"/>
      <c r="AW167" t="b">
        <v>0</v>
      </c>
      <c r="AX167" t="b">
        <v>1</v>
      </c>
      <c r="AZ167" t="b">
        <v>1</v>
      </c>
      <c r="BB167" s="122"/>
      <c r="BD167" t="b">
        <v>1</v>
      </c>
      <c r="BF167" t="b">
        <v>1</v>
      </c>
      <c r="BG167" s="122"/>
      <c r="BH167" t="b">
        <v>1</v>
      </c>
      <c r="BI167" t="b">
        <v>1</v>
      </c>
      <c r="BL167">
        <v>419</v>
      </c>
      <c r="BM167">
        <v>1250</v>
      </c>
      <c r="BN167">
        <v>3703</v>
      </c>
      <c r="BO167">
        <v>1</v>
      </c>
      <c r="BP167">
        <v>4</v>
      </c>
      <c r="BQ167">
        <v>2</v>
      </c>
      <c r="BR167">
        <v>4</v>
      </c>
      <c r="BS167" t="b">
        <v>1</v>
      </c>
      <c r="CA167" s="122"/>
      <c r="CJ167" t="s">
        <v>302</v>
      </c>
      <c r="CK167" t="s">
        <v>303</v>
      </c>
      <c r="CL167" t="s">
        <v>507</v>
      </c>
      <c r="CM167" t="s">
        <v>305</v>
      </c>
      <c r="CN167" t="s">
        <v>306</v>
      </c>
      <c r="CO167" t="s">
        <v>307</v>
      </c>
      <c r="CP167" t="s">
        <v>1877</v>
      </c>
      <c r="CQ167" t="s">
        <v>309</v>
      </c>
      <c r="CR167" t="s">
        <v>1878</v>
      </c>
      <c r="CS167" t="s">
        <v>311</v>
      </c>
      <c r="CT167" t="s">
        <v>1879</v>
      </c>
      <c r="CU167" t="s">
        <v>1880</v>
      </c>
      <c r="CV167" s="122">
        <v>43786.395833333336</v>
      </c>
      <c r="CW167" s="122"/>
      <c r="CX167" s="122"/>
      <c r="CY167" s="122"/>
      <c r="CZ167" s="122"/>
      <c r="DA167" s="122"/>
      <c r="DB167" t="s">
        <v>314</v>
      </c>
      <c r="DC167" t="s">
        <v>315</v>
      </c>
      <c r="DD167" t="s">
        <v>316</v>
      </c>
      <c r="DE167" t="b">
        <v>0</v>
      </c>
      <c r="DG167" t="s">
        <v>498</v>
      </c>
      <c r="DI167" s="122"/>
      <c r="DJ167">
        <v>-23.844191599999998</v>
      </c>
      <c r="DK167">
        <v>151.2489697</v>
      </c>
      <c r="DL167" t="s">
        <v>336</v>
      </c>
      <c r="DM167" t="s">
        <v>318</v>
      </c>
      <c r="DN167">
        <v>0</v>
      </c>
      <c r="DO167">
        <v>0</v>
      </c>
    </row>
    <row r="168" spans="1:119" x14ac:dyDescent="0.3">
      <c r="A168" t="s">
        <v>1881</v>
      </c>
      <c r="B168" t="s">
        <v>288</v>
      </c>
      <c r="C168" t="s">
        <v>353</v>
      </c>
      <c r="D168" t="s">
        <v>290</v>
      </c>
      <c r="E168" t="s">
        <v>354</v>
      </c>
      <c r="F168" t="s">
        <v>353</v>
      </c>
      <c r="H168" t="s">
        <v>535</v>
      </c>
      <c r="I168" t="b">
        <v>0</v>
      </c>
      <c r="J168" t="s">
        <v>355</v>
      </c>
      <c r="K168" t="s">
        <v>356</v>
      </c>
      <c r="L168" t="s">
        <v>357</v>
      </c>
      <c r="N168" t="s">
        <v>358</v>
      </c>
      <c r="O168" t="s">
        <v>359</v>
      </c>
      <c r="S168">
        <v>8004</v>
      </c>
      <c r="T168">
        <v>320</v>
      </c>
      <c r="U168">
        <v>8004</v>
      </c>
      <c r="V168">
        <v>8004</v>
      </c>
      <c r="X168" t="s">
        <v>535</v>
      </c>
      <c r="AA168" t="b">
        <v>0</v>
      </c>
      <c r="AC168" t="s">
        <v>300</v>
      </c>
      <c r="AD168" t="s">
        <v>301</v>
      </c>
      <c r="AF168" s="140">
        <v>43783.441122685188</v>
      </c>
      <c r="AG168" s="140">
        <v>43783.441122685188</v>
      </c>
      <c r="AH168" s="140">
        <v>43783.441122685188</v>
      </c>
      <c r="AK168" s="122"/>
      <c r="AM168" s="122"/>
      <c r="AO168" s="122"/>
      <c r="AQ168" s="122">
        <v>43783.441122685188</v>
      </c>
      <c r="AR168">
        <v>0</v>
      </c>
      <c r="AS168" s="122">
        <v>43783.441122685188</v>
      </c>
      <c r="AT168">
        <v>0</v>
      </c>
      <c r="AU168" s="122">
        <v>43783.441122685188</v>
      </c>
      <c r="AV168" s="122"/>
      <c r="AW168" t="b">
        <v>0</v>
      </c>
      <c r="AX168" t="b">
        <v>1</v>
      </c>
      <c r="AZ168" t="b">
        <v>1</v>
      </c>
      <c r="BB168" s="122"/>
      <c r="BD168" t="b">
        <v>1</v>
      </c>
      <c r="BF168" t="b">
        <v>0</v>
      </c>
      <c r="BG168" s="122"/>
      <c r="BH168" t="b">
        <v>0</v>
      </c>
      <c r="BI168" t="b">
        <v>1</v>
      </c>
      <c r="BL168">
        <v>196</v>
      </c>
      <c r="BM168">
        <v>1235</v>
      </c>
      <c r="BN168">
        <v>3576</v>
      </c>
      <c r="BO168">
        <v>1</v>
      </c>
      <c r="BP168">
        <v>4</v>
      </c>
      <c r="BQ168">
        <v>1</v>
      </c>
      <c r="BR168">
        <v>1</v>
      </c>
      <c r="BS168" t="b">
        <v>1</v>
      </c>
      <c r="CA168" s="122"/>
      <c r="CJ168" t="s">
        <v>536</v>
      </c>
      <c r="CK168" t="s">
        <v>537</v>
      </c>
      <c r="CL168" t="s">
        <v>537</v>
      </c>
      <c r="CM168" t="s">
        <v>305</v>
      </c>
      <c r="CN168" t="s">
        <v>306</v>
      </c>
      <c r="CO168" t="s">
        <v>300</v>
      </c>
      <c r="CP168" t="s">
        <v>364</v>
      </c>
      <c r="CR168" t="s">
        <v>365</v>
      </c>
      <c r="CS168" t="s">
        <v>311</v>
      </c>
      <c r="CT168" t="s">
        <v>1709</v>
      </c>
      <c r="CV168" s="122"/>
      <c r="CW168" s="122"/>
      <c r="CX168" s="122"/>
      <c r="CY168" s="122"/>
      <c r="CZ168" s="122">
        <v>43783.441122685188</v>
      </c>
      <c r="DA168" s="122">
        <v>43783.441122685188</v>
      </c>
      <c r="DB168" t="s">
        <v>314</v>
      </c>
      <c r="DC168" t="s">
        <v>315</v>
      </c>
      <c r="DD168" t="s">
        <v>316</v>
      </c>
      <c r="DE168" t="b">
        <v>0</v>
      </c>
      <c r="DG168" t="s">
        <v>351</v>
      </c>
      <c r="DI168" s="122"/>
      <c r="DJ168">
        <v>-33.703378299999997</v>
      </c>
      <c r="DK168">
        <v>151.2086505</v>
      </c>
      <c r="DL168" t="s">
        <v>367</v>
      </c>
      <c r="DM168" t="s">
        <v>368</v>
      </c>
      <c r="DN168">
        <v>0</v>
      </c>
      <c r="DO168">
        <v>0</v>
      </c>
    </row>
    <row r="169" spans="1:119" x14ac:dyDescent="0.3">
      <c r="A169" t="s">
        <v>1882</v>
      </c>
      <c r="B169" t="s">
        <v>388</v>
      </c>
      <c r="C169" t="s">
        <v>1870</v>
      </c>
      <c r="D169" t="s">
        <v>290</v>
      </c>
      <c r="E169" t="s">
        <v>1871</v>
      </c>
      <c r="F169" t="s">
        <v>1870</v>
      </c>
      <c r="G169" t="s">
        <v>340</v>
      </c>
      <c r="I169" t="b">
        <v>0</v>
      </c>
      <c r="J169" t="s">
        <v>1872</v>
      </c>
      <c r="K169" t="s">
        <v>1873</v>
      </c>
      <c r="L169" t="s">
        <v>1874</v>
      </c>
      <c r="N169" t="s">
        <v>1875</v>
      </c>
      <c r="O169" t="s">
        <v>297</v>
      </c>
      <c r="S169">
        <v>8003</v>
      </c>
      <c r="T169">
        <v>320</v>
      </c>
      <c r="U169">
        <v>8003</v>
      </c>
      <c r="V169">
        <v>8003</v>
      </c>
      <c r="W169" t="s">
        <v>1841</v>
      </c>
      <c r="Y169" t="s">
        <v>1876</v>
      </c>
      <c r="AA169" t="b">
        <v>0</v>
      </c>
      <c r="AC169" t="s">
        <v>300</v>
      </c>
      <c r="AD169" t="s">
        <v>330</v>
      </c>
      <c r="AF169" s="140">
        <v>43783.443078703705</v>
      </c>
      <c r="AG169" s="140">
        <v>43783.442418981482</v>
      </c>
      <c r="AH169" s="140">
        <v>43783.451539351852</v>
      </c>
      <c r="AI169" s="140">
        <v>43786.444444444445</v>
      </c>
      <c r="AJ169">
        <v>-60</v>
      </c>
      <c r="AK169" s="122"/>
      <c r="AM169" s="122"/>
      <c r="AO169" s="122"/>
      <c r="AQ169" s="122"/>
      <c r="AS169" s="122"/>
      <c r="AU169" s="122">
        <v>43783.456990740742</v>
      </c>
      <c r="AV169" s="122"/>
      <c r="AW169" t="b">
        <v>0</v>
      </c>
      <c r="AX169" t="b">
        <v>1</v>
      </c>
      <c r="AZ169" t="b">
        <v>1</v>
      </c>
      <c r="BB169" s="122"/>
      <c r="BD169" t="b">
        <v>1</v>
      </c>
      <c r="BF169" t="b">
        <v>1</v>
      </c>
      <c r="BG169" s="122"/>
      <c r="BH169" t="b">
        <v>1</v>
      </c>
      <c r="BI169" t="b">
        <v>1</v>
      </c>
      <c r="BL169">
        <v>419</v>
      </c>
      <c r="BM169">
        <v>1250</v>
      </c>
      <c r="BN169">
        <v>3703</v>
      </c>
      <c r="BO169">
        <v>1</v>
      </c>
      <c r="BP169">
        <v>4</v>
      </c>
      <c r="BQ169">
        <v>2</v>
      </c>
      <c r="BR169">
        <v>4</v>
      </c>
      <c r="BS169" t="b">
        <v>1</v>
      </c>
      <c r="CA169" s="122"/>
      <c r="CJ169" t="s">
        <v>302</v>
      </c>
      <c r="CK169" t="s">
        <v>303</v>
      </c>
      <c r="CL169" t="s">
        <v>507</v>
      </c>
      <c r="CM169" t="s">
        <v>305</v>
      </c>
      <c r="CN169" t="s">
        <v>306</v>
      </c>
      <c r="CO169" t="s">
        <v>307</v>
      </c>
      <c r="CP169" t="s">
        <v>1877</v>
      </c>
      <c r="CQ169" t="s">
        <v>309</v>
      </c>
      <c r="CR169" t="s">
        <v>1878</v>
      </c>
      <c r="CS169" t="s">
        <v>311</v>
      </c>
      <c r="CT169" t="s">
        <v>1883</v>
      </c>
      <c r="CU169" t="s">
        <v>1884</v>
      </c>
      <c r="CV169" s="122">
        <v>43786.402777777781</v>
      </c>
      <c r="CW169" s="122"/>
      <c r="CX169" s="122"/>
      <c r="CY169" s="122"/>
      <c r="CZ169" s="122"/>
      <c r="DA169" s="122"/>
      <c r="DB169" t="s">
        <v>314</v>
      </c>
      <c r="DC169" t="s">
        <v>315</v>
      </c>
      <c r="DD169" t="s">
        <v>316</v>
      </c>
      <c r="DE169" t="b">
        <v>0</v>
      </c>
      <c r="DG169" t="s">
        <v>498</v>
      </c>
      <c r="DI169" s="122"/>
      <c r="DJ169">
        <v>-23.844191599999998</v>
      </c>
      <c r="DK169">
        <v>151.2489697</v>
      </c>
      <c r="DL169" t="s">
        <v>336</v>
      </c>
      <c r="DM169" t="s">
        <v>318</v>
      </c>
      <c r="DN169">
        <v>0</v>
      </c>
      <c r="DO169">
        <v>0</v>
      </c>
    </row>
    <row r="170" spans="1:119" x14ac:dyDescent="0.3">
      <c r="A170" t="s">
        <v>1885</v>
      </c>
      <c r="B170" t="s">
        <v>288</v>
      </c>
      <c r="C170" t="s">
        <v>1886</v>
      </c>
      <c r="D170" t="s">
        <v>290</v>
      </c>
      <c r="E170" t="s">
        <v>1887</v>
      </c>
      <c r="F170" t="s">
        <v>1886</v>
      </c>
      <c r="G170" t="s">
        <v>340</v>
      </c>
      <c r="I170" t="b">
        <v>0</v>
      </c>
      <c r="J170" t="s">
        <v>1888</v>
      </c>
      <c r="K170" t="s">
        <v>1889</v>
      </c>
      <c r="L170" t="s">
        <v>1890</v>
      </c>
      <c r="N170" t="s">
        <v>1891</v>
      </c>
      <c r="O170" t="s">
        <v>489</v>
      </c>
      <c r="S170">
        <v>8006</v>
      </c>
      <c r="T170">
        <v>320</v>
      </c>
      <c r="U170">
        <v>8006</v>
      </c>
      <c r="V170">
        <v>1329</v>
      </c>
      <c r="W170" t="s">
        <v>1841</v>
      </c>
      <c r="Y170" t="s">
        <v>1892</v>
      </c>
      <c r="AA170" t="b">
        <v>0</v>
      </c>
      <c r="AC170" t="s">
        <v>300</v>
      </c>
      <c r="AD170" t="s">
        <v>330</v>
      </c>
      <c r="AF170" s="140">
        <v>43783.443078703705</v>
      </c>
      <c r="AG170" s="140">
        <v>43783.442939814813</v>
      </c>
      <c r="AH170" s="140">
        <v>43783.448136574072</v>
      </c>
      <c r="AI170" s="140">
        <v>43786.444444444445</v>
      </c>
      <c r="AJ170">
        <v>-60</v>
      </c>
      <c r="AK170" s="122"/>
      <c r="AM170" s="122"/>
      <c r="AO170" s="122"/>
      <c r="AQ170" s="122"/>
      <c r="AS170" s="122"/>
      <c r="AU170" s="122">
        <v>43784.390439814815</v>
      </c>
      <c r="AV170" s="122"/>
      <c r="AW170" t="b">
        <v>0</v>
      </c>
      <c r="AX170" t="b">
        <v>1</v>
      </c>
      <c r="AZ170" t="b">
        <v>1</v>
      </c>
      <c r="BB170" s="122"/>
      <c r="BD170" t="b">
        <v>1</v>
      </c>
      <c r="BF170" t="b">
        <v>1</v>
      </c>
      <c r="BG170" s="122"/>
      <c r="BH170" t="b">
        <v>1</v>
      </c>
      <c r="BI170" t="b">
        <v>1</v>
      </c>
      <c r="BL170">
        <v>353</v>
      </c>
      <c r="BM170">
        <v>1459</v>
      </c>
      <c r="BN170">
        <v>4183</v>
      </c>
      <c r="BO170">
        <v>1</v>
      </c>
      <c r="BP170">
        <v>4</v>
      </c>
      <c r="BQ170">
        <v>2</v>
      </c>
      <c r="BR170">
        <v>4</v>
      </c>
      <c r="BS170" t="b">
        <v>1</v>
      </c>
      <c r="CA170" s="122"/>
      <c r="CJ170" t="s">
        <v>491</v>
      </c>
      <c r="CK170" t="s">
        <v>406</v>
      </c>
      <c r="CL170" t="s">
        <v>1001</v>
      </c>
      <c r="CM170" t="s">
        <v>305</v>
      </c>
      <c r="CN170" t="s">
        <v>306</v>
      </c>
      <c r="CO170" t="s">
        <v>307</v>
      </c>
      <c r="CP170" t="s">
        <v>1893</v>
      </c>
      <c r="CQ170" t="s">
        <v>309</v>
      </c>
      <c r="CR170" t="s">
        <v>1894</v>
      </c>
      <c r="CS170" t="s">
        <v>311</v>
      </c>
      <c r="CT170" t="s">
        <v>1883</v>
      </c>
      <c r="CU170" t="s">
        <v>1884</v>
      </c>
      <c r="CV170" s="122">
        <v>43786.402777777781</v>
      </c>
      <c r="CW170" s="122"/>
      <c r="CX170" s="122"/>
      <c r="CY170" s="122"/>
      <c r="CZ170" s="122"/>
      <c r="DA170" s="122"/>
      <c r="DB170" t="s">
        <v>314</v>
      </c>
      <c r="DC170" t="s">
        <v>315</v>
      </c>
      <c r="DD170" t="s">
        <v>316</v>
      </c>
      <c r="DE170" t="b">
        <v>0</v>
      </c>
      <c r="DG170" t="s">
        <v>498</v>
      </c>
      <c r="DI170" s="122"/>
      <c r="DJ170">
        <v>-17.867287999999999</v>
      </c>
      <c r="DK170">
        <v>146.10716300000001</v>
      </c>
      <c r="DL170" t="s">
        <v>1895</v>
      </c>
      <c r="DM170" t="s">
        <v>491</v>
      </c>
      <c r="DN170">
        <v>0</v>
      </c>
      <c r="DO170">
        <v>0</v>
      </c>
    </row>
    <row r="171" spans="1:119" x14ac:dyDescent="0.3">
      <c r="A171" t="s">
        <v>1896</v>
      </c>
      <c r="B171" t="s">
        <v>288</v>
      </c>
      <c r="C171" t="s">
        <v>1897</v>
      </c>
      <c r="D171" t="s">
        <v>290</v>
      </c>
      <c r="E171" t="s">
        <v>1898</v>
      </c>
      <c r="F171" t="s">
        <v>1897</v>
      </c>
      <c r="G171" t="s">
        <v>340</v>
      </c>
      <c r="I171" t="b">
        <v>0</v>
      </c>
      <c r="J171" t="s">
        <v>1899</v>
      </c>
      <c r="K171" t="s">
        <v>1900</v>
      </c>
      <c r="L171" t="s">
        <v>1901</v>
      </c>
      <c r="N171" t="s">
        <v>1902</v>
      </c>
      <c r="O171" t="s">
        <v>1399</v>
      </c>
      <c r="S171">
        <v>8005</v>
      </c>
      <c r="T171">
        <v>320</v>
      </c>
      <c r="U171">
        <v>8005</v>
      </c>
      <c r="V171">
        <v>8005</v>
      </c>
      <c r="W171" t="s">
        <v>1841</v>
      </c>
      <c r="Y171" t="s">
        <v>1903</v>
      </c>
      <c r="AA171" t="b">
        <v>0</v>
      </c>
      <c r="AC171" t="s">
        <v>300</v>
      </c>
      <c r="AD171" t="s">
        <v>441</v>
      </c>
      <c r="AF171" s="140">
        <v>43783.453032407408</v>
      </c>
      <c r="AG171" s="140">
        <v>43783.452025462961</v>
      </c>
      <c r="AH171" s="140">
        <v>43783.471597222226</v>
      </c>
      <c r="AI171" s="140">
        <v>43783.618055555555</v>
      </c>
      <c r="AJ171">
        <v>0</v>
      </c>
      <c r="AK171" s="122"/>
      <c r="AM171" s="122"/>
      <c r="AO171" s="122"/>
      <c r="AQ171" s="122"/>
      <c r="AS171" s="122"/>
      <c r="AU171" s="122">
        <v>43783.62363425926</v>
      </c>
      <c r="AV171" s="122"/>
      <c r="AW171" t="b">
        <v>0</v>
      </c>
      <c r="AX171" t="b">
        <v>1</v>
      </c>
      <c r="AZ171" t="b">
        <v>1</v>
      </c>
      <c r="BB171" s="122"/>
      <c r="BD171" t="b">
        <v>1</v>
      </c>
      <c r="BF171" t="b">
        <v>1</v>
      </c>
      <c r="BG171" s="122"/>
      <c r="BH171" t="b">
        <v>1</v>
      </c>
      <c r="BI171" t="b">
        <v>1</v>
      </c>
      <c r="BL171">
        <v>441</v>
      </c>
      <c r="BM171">
        <v>1267</v>
      </c>
      <c r="BN171">
        <v>5188</v>
      </c>
      <c r="BO171">
        <v>1</v>
      </c>
      <c r="BP171">
        <v>4</v>
      </c>
      <c r="BQ171">
        <v>2</v>
      </c>
      <c r="BR171">
        <v>1</v>
      </c>
      <c r="BS171" t="b">
        <v>1</v>
      </c>
      <c r="CA171" s="122"/>
      <c r="CJ171" t="s">
        <v>1401</v>
      </c>
      <c r="CK171" t="s">
        <v>1904</v>
      </c>
      <c r="CL171" t="s">
        <v>1905</v>
      </c>
      <c r="CM171" t="s">
        <v>305</v>
      </c>
      <c r="CN171" t="s">
        <v>306</v>
      </c>
      <c r="CO171" t="s">
        <v>307</v>
      </c>
      <c r="CP171" t="s">
        <v>1906</v>
      </c>
      <c r="CQ171" t="s">
        <v>309</v>
      </c>
      <c r="CR171" t="s">
        <v>1907</v>
      </c>
      <c r="CS171" t="s">
        <v>311</v>
      </c>
      <c r="CT171" t="s">
        <v>1908</v>
      </c>
      <c r="CU171" t="s">
        <v>1909</v>
      </c>
      <c r="CV171" s="122">
        <v>43783.618055555555</v>
      </c>
      <c r="CW171" s="122"/>
      <c r="CX171" s="122"/>
      <c r="CY171" s="122"/>
      <c r="CZ171" s="122"/>
      <c r="DA171" s="122"/>
      <c r="DB171" t="s">
        <v>314</v>
      </c>
      <c r="DC171" t="s">
        <v>315</v>
      </c>
      <c r="DD171" t="s">
        <v>316</v>
      </c>
      <c r="DE171" t="b">
        <v>0</v>
      </c>
      <c r="DG171" t="s">
        <v>351</v>
      </c>
      <c r="DI171" s="122"/>
      <c r="DJ171">
        <v>-37.978088700000001</v>
      </c>
      <c r="DK171">
        <v>145.25872770000001</v>
      </c>
      <c r="DL171" t="s">
        <v>336</v>
      </c>
      <c r="DM171" t="s">
        <v>1409</v>
      </c>
      <c r="DN171">
        <v>0</v>
      </c>
      <c r="DO171">
        <v>0</v>
      </c>
    </row>
    <row r="172" spans="1:119" x14ac:dyDescent="0.3">
      <c r="A172" t="s">
        <v>1910</v>
      </c>
      <c r="B172" t="s">
        <v>288</v>
      </c>
      <c r="C172" t="s">
        <v>1911</v>
      </c>
      <c r="D172" t="s">
        <v>290</v>
      </c>
      <c r="E172" t="s">
        <v>1912</v>
      </c>
      <c r="F172" t="s">
        <v>1911</v>
      </c>
      <c r="G172" t="s">
        <v>1913</v>
      </c>
      <c r="I172" t="b">
        <v>0</v>
      </c>
      <c r="J172" t="s">
        <v>1914</v>
      </c>
      <c r="K172" t="s">
        <v>802</v>
      </c>
      <c r="L172" t="s">
        <v>1915</v>
      </c>
      <c r="N172" t="s">
        <v>1916</v>
      </c>
      <c r="O172" t="s">
        <v>297</v>
      </c>
      <c r="S172">
        <v>8009</v>
      </c>
      <c r="T172">
        <v>320</v>
      </c>
      <c r="U172">
        <v>8009</v>
      </c>
      <c r="V172">
        <v>8009</v>
      </c>
      <c r="W172" t="s">
        <v>1841</v>
      </c>
      <c r="Y172" t="s">
        <v>1917</v>
      </c>
      <c r="AA172" t="b">
        <v>0</v>
      </c>
      <c r="AC172" t="s">
        <v>300</v>
      </c>
      <c r="AD172" t="s">
        <v>330</v>
      </c>
      <c r="AF172" s="140">
        <v>43783.127083333333</v>
      </c>
      <c r="AG172" s="140">
        <v>43783.455648148149</v>
      </c>
      <c r="AH172" s="140">
        <v>43783.460949074077</v>
      </c>
      <c r="AI172" s="140">
        <v>43784.458333333336</v>
      </c>
      <c r="AJ172">
        <v>-60</v>
      </c>
      <c r="AK172" s="122"/>
      <c r="AM172" s="122"/>
      <c r="AO172" s="122"/>
      <c r="AQ172" s="122"/>
      <c r="AS172" s="122"/>
      <c r="AU172" s="122">
        <v>43783.461435185185</v>
      </c>
      <c r="AV172" s="122"/>
      <c r="AW172" t="b">
        <v>0</v>
      </c>
      <c r="AX172" t="b">
        <v>1</v>
      </c>
      <c r="AZ172" t="b">
        <v>1</v>
      </c>
      <c r="BB172" s="122"/>
      <c r="BD172" t="b">
        <v>1</v>
      </c>
      <c r="BF172" t="b">
        <v>1</v>
      </c>
      <c r="BG172" s="122"/>
      <c r="BH172" t="b">
        <v>1</v>
      </c>
      <c r="BI172" t="b">
        <v>1</v>
      </c>
      <c r="BL172">
        <v>419</v>
      </c>
      <c r="BM172">
        <v>1250</v>
      </c>
      <c r="BN172">
        <v>3703</v>
      </c>
      <c r="BO172">
        <v>1</v>
      </c>
      <c r="BP172">
        <v>4</v>
      </c>
      <c r="BQ172">
        <v>2</v>
      </c>
      <c r="BR172">
        <v>2</v>
      </c>
      <c r="BS172" t="b">
        <v>1</v>
      </c>
      <c r="CA172" s="122"/>
      <c r="CJ172" t="s">
        <v>302</v>
      </c>
      <c r="CK172" t="s">
        <v>303</v>
      </c>
      <c r="CL172" t="s">
        <v>507</v>
      </c>
      <c r="CM172" t="s">
        <v>305</v>
      </c>
      <c r="CN172" t="s">
        <v>306</v>
      </c>
      <c r="CO172" t="s">
        <v>307</v>
      </c>
      <c r="CP172" t="s">
        <v>1918</v>
      </c>
      <c r="CQ172" t="s">
        <v>309</v>
      </c>
      <c r="CR172" t="s">
        <v>807</v>
      </c>
      <c r="CS172" t="s">
        <v>311</v>
      </c>
      <c r="CT172" t="s">
        <v>1919</v>
      </c>
      <c r="CU172" t="s">
        <v>1920</v>
      </c>
      <c r="CV172" s="122">
        <v>43784.416666666664</v>
      </c>
      <c r="CW172" s="122"/>
      <c r="CX172" s="122"/>
      <c r="CY172" s="122"/>
      <c r="CZ172" s="122"/>
      <c r="DA172" s="122"/>
      <c r="DB172" t="s">
        <v>314</v>
      </c>
      <c r="DC172" t="s">
        <v>315</v>
      </c>
      <c r="DD172" t="s">
        <v>316</v>
      </c>
      <c r="DE172" t="b">
        <v>0</v>
      </c>
      <c r="DG172" t="s">
        <v>810</v>
      </c>
      <c r="DI172" s="122"/>
      <c r="DJ172">
        <v>-26.1899312</v>
      </c>
      <c r="DK172">
        <v>152.6625239</v>
      </c>
      <c r="DL172" t="s">
        <v>336</v>
      </c>
      <c r="DM172" t="s">
        <v>318</v>
      </c>
      <c r="DN172">
        <v>0</v>
      </c>
      <c r="DO172">
        <v>0</v>
      </c>
    </row>
    <row r="173" spans="1:119" x14ac:dyDescent="0.3">
      <c r="A173" t="s">
        <v>1921</v>
      </c>
      <c r="B173" t="s">
        <v>388</v>
      </c>
      <c r="C173" t="s">
        <v>1922</v>
      </c>
      <c r="D173" t="s">
        <v>290</v>
      </c>
      <c r="E173" t="s">
        <v>1923</v>
      </c>
      <c r="F173" t="s">
        <v>1922</v>
      </c>
      <c r="G173" t="s">
        <v>1924</v>
      </c>
      <c r="I173" t="b">
        <v>0</v>
      </c>
      <c r="J173" t="s">
        <v>1925</v>
      </c>
      <c r="K173" t="s">
        <v>1926</v>
      </c>
      <c r="L173" t="s">
        <v>1927</v>
      </c>
      <c r="N173" t="s">
        <v>1928</v>
      </c>
      <c r="O173" t="s">
        <v>403</v>
      </c>
      <c r="S173">
        <v>8006</v>
      </c>
      <c r="T173">
        <v>320</v>
      </c>
      <c r="U173">
        <v>8006</v>
      </c>
      <c r="V173">
        <v>8006</v>
      </c>
      <c r="W173" t="s">
        <v>1929</v>
      </c>
      <c r="Y173" t="s">
        <v>1930</v>
      </c>
      <c r="AA173" t="b">
        <v>0</v>
      </c>
      <c r="AC173" t="s">
        <v>300</v>
      </c>
      <c r="AD173" t="s">
        <v>441</v>
      </c>
      <c r="AF173" s="140">
        <v>43783.458506944444</v>
      </c>
      <c r="AG173" s="140">
        <v>43783.457962962966</v>
      </c>
      <c r="AH173" s="140">
        <v>43783.466157407405</v>
      </c>
      <c r="AI173" s="140">
        <v>43783.625</v>
      </c>
      <c r="AJ173">
        <v>0</v>
      </c>
      <c r="AK173" s="122"/>
      <c r="AM173" s="122"/>
      <c r="AO173" s="122"/>
      <c r="AQ173" s="122"/>
      <c r="AS173" s="122"/>
      <c r="AU173" s="122">
        <v>43784.415590277778</v>
      </c>
      <c r="AV173" s="122"/>
      <c r="AW173" t="b">
        <v>0</v>
      </c>
      <c r="AX173" t="b">
        <v>1</v>
      </c>
      <c r="AZ173" t="b">
        <v>1</v>
      </c>
      <c r="BB173" s="122"/>
      <c r="BD173" t="b">
        <v>1</v>
      </c>
      <c r="BF173" t="b">
        <v>1</v>
      </c>
      <c r="BG173" s="122"/>
      <c r="BH173" t="b">
        <v>1</v>
      </c>
      <c r="BI173" t="b">
        <v>1</v>
      </c>
      <c r="BL173">
        <v>354</v>
      </c>
      <c r="BM173">
        <v>1457</v>
      </c>
      <c r="BN173">
        <v>4590</v>
      </c>
      <c r="BO173">
        <v>1</v>
      </c>
      <c r="BP173">
        <v>4</v>
      </c>
      <c r="BQ173">
        <v>2</v>
      </c>
      <c r="BR173">
        <v>1</v>
      </c>
      <c r="BS173" t="b">
        <v>1</v>
      </c>
      <c r="CA173" s="122"/>
      <c r="CJ173" t="s">
        <v>405</v>
      </c>
      <c r="CK173" t="s">
        <v>1047</v>
      </c>
      <c r="CL173" t="s">
        <v>1931</v>
      </c>
      <c r="CM173" t="s">
        <v>305</v>
      </c>
      <c r="CN173" t="s">
        <v>306</v>
      </c>
      <c r="CO173" t="s">
        <v>307</v>
      </c>
      <c r="CP173" t="s">
        <v>1932</v>
      </c>
      <c r="CQ173" t="s">
        <v>309</v>
      </c>
      <c r="CR173" t="s">
        <v>1933</v>
      </c>
      <c r="CS173" t="s">
        <v>311</v>
      </c>
      <c r="CT173" t="s">
        <v>1934</v>
      </c>
      <c r="CU173" t="s">
        <v>1935</v>
      </c>
      <c r="CV173" s="122">
        <v>43783.625</v>
      </c>
      <c r="CW173" s="122"/>
      <c r="CX173" s="122"/>
      <c r="CY173" s="122"/>
      <c r="CZ173" s="122"/>
      <c r="DA173" s="122"/>
      <c r="DB173" t="s">
        <v>314</v>
      </c>
      <c r="DC173" t="s">
        <v>315</v>
      </c>
      <c r="DD173" t="s">
        <v>316</v>
      </c>
      <c r="DE173" t="b">
        <v>0</v>
      </c>
      <c r="DG173" t="s">
        <v>351</v>
      </c>
      <c r="DI173" s="122"/>
      <c r="DJ173">
        <v>-37.852389899999999</v>
      </c>
      <c r="DK173">
        <v>145.03730719999999</v>
      </c>
      <c r="DL173" t="s">
        <v>1936</v>
      </c>
      <c r="DM173" t="s">
        <v>405</v>
      </c>
      <c r="DN173">
        <v>0</v>
      </c>
      <c r="DO173">
        <v>0</v>
      </c>
    </row>
    <row r="174" spans="1:119" x14ac:dyDescent="0.3">
      <c r="A174" t="s">
        <v>1937</v>
      </c>
      <c r="B174" t="s">
        <v>288</v>
      </c>
      <c r="C174" t="s">
        <v>1938</v>
      </c>
      <c r="D174" t="s">
        <v>290</v>
      </c>
      <c r="E174" t="s">
        <v>1939</v>
      </c>
      <c r="F174" t="s">
        <v>1938</v>
      </c>
      <c r="G174" t="s">
        <v>340</v>
      </c>
      <c r="I174" t="b">
        <v>0</v>
      </c>
      <c r="J174" t="s">
        <v>1940</v>
      </c>
      <c r="K174" t="s">
        <v>1359</v>
      </c>
      <c r="L174" t="s">
        <v>1941</v>
      </c>
      <c r="N174" t="s">
        <v>1942</v>
      </c>
      <c r="O174" t="s">
        <v>403</v>
      </c>
      <c r="S174">
        <v>8010</v>
      </c>
      <c r="T174">
        <v>320</v>
      </c>
      <c r="U174">
        <v>8010</v>
      </c>
      <c r="V174">
        <v>8010</v>
      </c>
      <c r="W174" t="s">
        <v>1841</v>
      </c>
      <c r="Y174" t="s">
        <v>1943</v>
      </c>
      <c r="AA174" t="b">
        <v>0</v>
      </c>
      <c r="AC174" t="s">
        <v>300</v>
      </c>
      <c r="AD174" t="s">
        <v>301</v>
      </c>
      <c r="AF174" s="140">
        <v>43783.463703703703</v>
      </c>
      <c r="AG174" s="140">
        <v>43783.459502314814</v>
      </c>
      <c r="AH174" s="140">
        <v>43783.463912037034</v>
      </c>
      <c r="AI174" s="140">
        <v>43784.461805555555</v>
      </c>
      <c r="AJ174">
        <v>0</v>
      </c>
      <c r="AK174" s="122"/>
      <c r="AM174" s="122"/>
      <c r="AO174" s="122"/>
      <c r="AQ174" s="122"/>
      <c r="AS174" s="122"/>
      <c r="AU174" s="122">
        <v>43783.464305555557</v>
      </c>
      <c r="AV174" s="122"/>
      <c r="AW174" t="b">
        <v>0</v>
      </c>
      <c r="AX174" t="b">
        <v>1</v>
      </c>
      <c r="AZ174" t="b">
        <v>1</v>
      </c>
      <c r="BB174" s="122"/>
      <c r="BD174" t="b">
        <v>1</v>
      </c>
      <c r="BF174" t="b">
        <v>1</v>
      </c>
      <c r="BG174" s="122"/>
      <c r="BH174" t="b">
        <v>1</v>
      </c>
      <c r="BI174" t="b">
        <v>1</v>
      </c>
      <c r="BL174">
        <v>354</v>
      </c>
      <c r="BM174">
        <v>1460</v>
      </c>
      <c r="BN174">
        <v>3689</v>
      </c>
      <c r="BO174">
        <v>1</v>
      </c>
      <c r="BP174">
        <v>4</v>
      </c>
      <c r="BQ174">
        <v>2</v>
      </c>
      <c r="BR174">
        <v>2</v>
      </c>
      <c r="BS174" t="b">
        <v>1</v>
      </c>
      <c r="CA174" s="122"/>
      <c r="CJ174" t="s">
        <v>405</v>
      </c>
      <c r="CK174" t="s">
        <v>442</v>
      </c>
      <c r="CL174" t="s">
        <v>531</v>
      </c>
      <c r="CM174" t="s">
        <v>305</v>
      </c>
      <c r="CN174" t="s">
        <v>306</v>
      </c>
      <c r="CO174" t="s">
        <v>307</v>
      </c>
      <c r="CP174" t="s">
        <v>1944</v>
      </c>
      <c r="CQ174" t="s">
        <v>309</v>
      </c>
      <c r="CR174" t="s">
        <v>1945</v>
      </c>
      <c r="CS174" t="s">
        <v>311</v>
      </c>
      <c r="CT174" t="s">
        <v>1946</v>
      </c>
      <c r="CU174" t="s">
        <v>1947</v>
      </c>
      <c r="CV174" s="122">
        <v>43784.461805555555</v>
      </c>
      <c r="CW174" s="122"/>
      <c r="CX174" s="122"/>
      <c r="CY174" s="122"/>
      <c r="CZ174" s="122"/>
      <c r="DA174" s="122"/>
      <c r="DB174" t="s">
        <v>314</v>
      </c>
      <c r="DC174" t="s">
        <v>315</v>
      </c>
      <c r="DD174" t="s">
        <v>316</v>
      </c>
      <c r="DE174" t="b">
        <v>0</v>
      </c>
      <c r="DG174" t="s">
        <v>810</v>
      </c>
      <c r="DI174" s="122"/>
      <c r="DJ174">
        <v>-28.808952999999999</v>
      </c>
      <c r="DK174">
        <v>153.289649</v>
      </c>
      <c r="DL174" t="s">
        <v>1948</v>
      </c>
      <c r="DM174" t="s">
        <v>405</v>
      </c>
      <c r="DN174">
        <v>0</v>
      </c>
      <c r="DO174">
        <v>0</v>
      </c>
    </row>
    <row r="175" spans="1:119" x14ac:dyDescent="0.3">
      <c r="A175" t="s">
        <v>1949</v>
      </c>
      <c r="B175" t="s">
        <v>288</v>
      </c>
      <c r="C175" t="s">
        <v>1950</v>
      </c>
      <c r="D175" t="s">
        <v>290</v>
      </c>
      <c r="E175" t="s">
        <v>1951</v>
      </c>
      <c r="F175" t="s">
        <v>1950</v>
      </c>
      <c r="G175" t="s">
        <v>340</v>
      </c>
      <c r="I175" t="b">
        <v>0</v>
      </c>
      <c r="J175" t="s">
        <v>1952</v>
      </c>
      <c r="K175" t="s">
        <v>1953</v>
      </c>
      <c r="L175" t="s">
        <v>1954</v>
      </c>
      <c r="N175" t="s">
        <v>1955</v>
      </c>
      <c r="O175" t="s">
        <v>297</v>
      </c>
      <c r="S175">
        <v>8001</v>
      </c>
      <c r="T175">
        <v>3307</v>
      </c>
      <c r="U175">
        <v>8001</v>
      </c>
      <c r="V175">
        <v>-3307</v>
      </c>
      <c r="W175" t="s">
        <v>1956</v>
      </c>
      <c r="Y175" t="s">
        <v>1957</v>
      </c>
      <c r="AA175" t="b">
        <v>0</v>
      </c>
      <c r="AC175" t="s">
        <v>300</v>
      </c>
      <c r="AD175" t="s">
        <v>441</v>
      </c>
      <c r="AF175" s="140">
        <v>43783.460879629631</v>
      </c>
      <c r="AG175" s="140">
        <v>43783.460659722223</v>
      </c>
      <c r="AH175" s="140">
        <v>43783.464039351849</v>
      </c>
      <c r="AI175" s="140">
        <v>43783.628472222219</v>
      </c>
      <c r="AJ175">
        <v>0</v>
      </c>
      <c r="AK175" s="122">
        <v>43783.631944444445</v>
      </c>
      <c r="AL175">
        <v>0</v>
      </c>
      <c r="AM175" s="122"/>
      <c r="AO175" s="122">
        <v>43783.631944444445</v>
      </c>
      <c r="AP175">
        <v>0</v>
      </c>
      <c r="AQ175" s="122">
        <v>43783.570138888892</v>
      </c>
      <c r="AR175">
        <v>0</v>
      </c>
      <c r="AS175" s="122">
        <v>43783.577777777777</v>
      </c>
      <c r="AT175">
        <v>0</v>
      </c>
      <c r="AU175" s="122">
        <v>43783.57849537037</v>
      </c>
      <c r="AV175" s="122"/>
      <c r="AW175" t="b">
        <v>0</v>
      </c>
      <c r="AX175" t="b">
        <v>1</v>
      </c>
      <c r="AZ175" t="b">
        <v>1</v>
      </c>
      <c r="BB175" s="122"/>
      <c r="BD175" t="b">
        <v>1</v>
      </c>
      <c r="BF175" t="b">
        <v>1</v>
      </c>
      <c r="BG175" s="122"/>
      <c r="BH175" t="b">
        <v>1</v>
      </c>
      <c r="BI175" t="b">
        <v>1</v>
      </c>
      <c r="BJ175">
        <v>1</v>
      </c>
      <c r="BL175">
        <v>419</v>
      </c>
      <c r="BM175">
        <v>1884</v>
      </c>
      <c r="BN175">
        <v>5116</v>
      </c>
      <c r="BO175">
        <v>1</v>
      </c>
      <c r="BP175">
        <v>4</v>
      </c>
      <c r="BQ175">
        <v>24</v>
      </c>
      <c r="BR175">
        <v>1</v>
      </c>
      <c r="BS175" t="b">
        <v>1</v>
      </c>
      <c r="CA175" s="122"/>
      <c r="CI175" t="s">
        <v>863</v>
      </c>
      <c r="CJ175" t="s">
        <v>302</v>
      </c>
      <c r="CK175" t="s">
        <v>1485</v>
      </c>
      <c r="CL175" t="s">
        <v>1958</v>
      </c>
      <c r="CM175" t="s">
        <v>305</v>
      </c>
      <c r="CN175" t="s">
        <v>306</v>
      </c>
      <c r="CO175" t="s">
        <v>424</v>
      </c>
      <c r="CP175" t="s">
        <v>1959</v>
      </c>
      <c r="CQ175" t="s">
        <v>309</v>
      </c>
      <c r="CR175" t="s">
        <v>1960</v>
      </c>
      <c r="CS175" t="s">
        <v>311</v>
      </c>
      <c r="CT175" t="s">
        <v>1961</v>
      </c>
      <c r="CU175" t="s">
        <v>1962</v>
      </c>
      <c r="CV175" s="122">
        <v>43783.628472222219</v>
      </c>
      <c r="CW175" s="122">
        <v>43783.631944444445</v>
      </c>
      <c r="CX175" s="122"/>
      <c r="CY175" s="122">
        <v>43783.631944444445</v>
      </c>
      <c r="CZ175" s="122">
        <v>43783.570138888892</v>
      </c>
      <c r="DA175" s="122">
        <v>43783.577777777777</v>
      </c>
      <c r="DB175" t="s">
        <v>314</v>
      </c>
      <c r="DC175" t="s">
        <v>671</v>
      </c>
      <c r="DD175" t="s">
        <v>868</v>
      </c>
      <c r="DE175" t="b">
        <v>1</v>
      </c>
      <c r="DG175" t="s">
        <v>351</v>
      </c>
      <c r="DI175" s="122"/>
      <c r="DJ175">
        <v>-37.672175799999998</v>
      </c>
      <c r="DK175">
        <v>144.93151750000001</v>
      </c>
      <c r="DL175" t="s">
        <v>336</v>
      </c>
      <c r="DM175" t="s">
        <v>318</v>
      </c>
      <c r="DN175">
        <v>1</v>
      </c>
      <c r="DO175">
        <v>0</v>
      </c>
    </row>
    <row r="176" spans="1:119" x14ac:dyDescent="0.3">
      <c r="A176" t="s">
        <v>1963</v>
      </c>
      <c r="B176" t="s">
        <v>288</v>
      </c>
      <c r="C176" t="s">
        <v>1964</v>
      </c>
      <c r="D176" t="s">
        <v>290</v>
      </c>
      <c r="E176" t="s">
        <v>1965</v>
      </c>
      <c r="F176" t="s">
        <v>1964</v>
      </c>
      <c r="G176" t="s">
        <v>1966</v>
      </c>
      <c r="I176" t="b">
        <v>0</v>
      </c>
      <c r="J176" t="s">
        <v>1967</v>
      </c>
      <c r="K176" t="s">
        <v>1968</v>
      </c>
      <c r="L176" t="s">
        <v>1969</v>
      </c>
      <c r="N176" t="s">
        <v>1970</v>
      </c>
      <c r="O176" t="s">
        <v>297</v>
      </c>
      <c r="S176">
        <v>8004</v>
      </c>
      <c r="T176">
        <v>320</v>
      </c>
      <c r="U176">
        <v>8004</v>
      </c>
      <c r="V176">
        <v>8004</v>
      </c>
      <c r="W176" t="s">
        <v>1841</v>
      </c>
      <c r="Y176" t="s">
        <v>1971</v>
      </c>
      <c r="AA176" t="b">
        <v>0</v>
      </c>
      <c r="AC176" t="s">
        <v>300</v>
      </c>
      <c r="AD176" t="s">
        <v>551</v>
      </c>
      <c r="AF176" s="140">
        <v>43783.474965277775</v>
      </c>
      <c r="AG176" s="140">
        <v>43783.474803240744</v>
      </c>
      <c r="AH176" s="140">
        <v>43783.484837962962</v>
      </c>
      <c r="AI176" s="140">
        <v>43783.642361111109</v>
      </c>
      <c r="AJ176">
        <v>-30</v>
      </c>
      <c r="AK176" s="122"/>
      <c r="AM176" s="122"/>
      <c r="AO176" s="122"/>
      <c r="AQ176" s="122"/>
      <c r="AS176" s="122"/>
      <c r="AU176" s="122">
        <v>43783.485138888886</v>
      </c>
      <c r="AV176" s="122"/>
      <c r="AW176" t="b">
        <v>0</v>
      </c>
      <c r="AX176" t="b">
        <v>1</v>
      </c>
      <c r="AZ176" t="b">
        <v>1</v>
      </c>
      <c r="BB176" s="122"/>
      <c r="BD176" t="b">
        <v>1</v>
      </c>
      <c r="BF176" t="b">
        <v>1</v>
      </c>
      <c r="BG176" s="122"/>
      <c r="BH176" t="b">
        <v>1</v>
      </c>
      <c r="BI176" t="b">
        <v>1</v>
      </c>
      <c r="BL176">
        <v>419</v>
      </c>
      <c r="BM176">
        <v>1250</v>
      </c>
      <c r="BN176">
        <v>4150</v>
      </c>
      <c r="BO176">
        <v>1</v>
      </c>
      <c r="BP176">
        <v>4</v>
      </c>
      <c r="BQ176">
        <v>2</v>
      </c>
      <c r="BR176">
        <v>1</v>
      </c>
      <c r="BS176" t="b">
        <v>1</v>
      </c>
      <c r="CA176" s="122"/>
      <c r="CJ176" t="s">
        <v>302</v>
      </c>
      <c r="CK176" t="s">
        <v>303</v>
      </c>
      <c r="CL176" t="s">
        <v>443</v>
      </c>
      <c r="CM176" t="s">
        <v>305</v>
      </c>
      <c r="CN176" t="s">
        <v>306</v>
      </c>
      <c r="CO176" t="s">
        <v>307</v>
      </c>
      <c r="CP176" t="s">
        <v>1972</v>
      </c>
      <c r="CQ176" t="s">
        <v>309</v>
      </c>
      <c r="CR176" t="s">
        <v>1973</v>
      </c>
      <c r="CS176" t="s">
        <v>311</v>
      </c>
      <c r="CT176" t="s">
        <v>1974</v>
      </c>
      <c r="CU176" t="s">
        <v>714</v>
      </c>
      <c r="CV176" s="122">
        <v>43783.621527777781</v>
      </c>
      <c r="CW176" s="122"/>
      <c r="CX176" s="122"/>
      <c r="CY176" s="122"/>
      <c r="CZ176" s="122"/>
      <c r="DA176" s="122"/>
      <c r="DB176" t="s">
        <v>314</v>
      </c>
      <c r="DC176" t="s">
        <v>315</v>
      </c>
      <c r="DD176" t="s">
        <v>316</v>
      </c>
      <c r="DE176" t="b">
        <v>0</v>
      </c>
      <c r="DG176" t="s">
        <v>351</v>
      </c>
      <c r="DI176" s="122"/>
      <c r="DJ176">
        <v>-35.117552500000002</v>
      </c>
      <c r="DK176">
        <v>138.49895960000001</v>
      </c>
      <c r="DL176" t="s">
        <v>367</v>
      </c>
      <c r="DM176" t="s">
        <v>318</v>
      </c>
      <c r="DN176">
        <v>0</v>
      </c>
      <c r="DO176">
        <v>0</v>
      </c>
    </row>
    <row r="177" spans="1:119" x14ac:dyDescent="0.3">
      <c r="A177" t="s">
        <v>1975</v>
      </c>
      <c r="B177" t="s">
        <v>288</v>
      </c>
      <c r="C177" t="s">
        <v>1976</v>
      </c>
      <c r="D177" t="s">
        <v>290</v>
      </c>
      <c r="E177" t="s">
        <v>1977</v>
      </c>
      <c r="F177" t="s">
        <v>1976</v>
      </c>
      <c r="G177" t="s">
        <v>1978</v>
      </c>
      <c r="I177" t="b">
        <v>0</v>
      </c>
      <c r="J177" t="s">
        <v>1979</v>
      </c>
      <c r="K177" t="s">
        <v>1980</v>
      </c>
      <c r="L177" t="s">
        <v>1981</v>
      </c>
      <c r="N177" t="s">
        <v>1982</v>
      </c>
      <c r="O177" t="s">
        <v>403</v>
      </c>
      <c r="S177">
        <v>8009</v>
      </c>
      <c r="T177">
        <v>2461</v>
      </c>
      <c r="U177">
        <v>8009</v>
      </c>
      <c r="V177">
        <v>-2461</v>
      </c>
      <c r="W177" t="s">
        <v>1983</v>
      </c>
      <c r="Y177" t="s">
        <v>1984</v>
      </c>
      <c r="AA177" t="b">
        <v>0</v>
      </c>
      <c r="AC177" t="s">
        <v>300</v>
      </c>
      <c r="AD177" t="s">
        <v>301</v>
      </c>
      <c r="AF177" s="140">
        <v>43783.479212962964</v>
      </c>
      <c r="AG177" s="140">
        <v>43783.478587962964</v>
      </c>
      <c r="AH177" s="140">
        <v>43783.491979166669</v>
      </c>
      <c r="AI177" s="140">
        <v>43784.479166666664</v>
      </c>
      <c r="AJ177">
        <v>0</v>
      </c>
      <c r="AK177" s="122">
        <v>43785.5</v>
      </c>
      <c r="AL177">
        <v>0</v>
      </c>
      <c r="AM177" s="122"/>
      <c r="AO177" s="122">
        <v>43785.5</v>
      </c>
      <c r="AP177">
        <v>0</v>
      </c>
      <c r="AQ177" s="122">
        <v>43785.5</v>
      </c>
      <c r="AR177">
        <v>0</v>
      </c>
      <c r="AS177" s="122">
        <v>43785.525000000001</v>
      </c>
      <c r="AT177">
        <v>0</v>
      </c>
      <c r="AU177" s="122">
        <v>43785.789143518516</v>
      </c>
      <c r="AV177" s="122"/>
      <c r="AW177" t="b">
        <v>0</v>
      </c>
      <c r="AX177" t="b">
        <v>0</v>
      </c>
      <c r="AY177">
        <v>3</v>
      </c>
      <c r="AZ177" t="b">
        <v>1</v>
      </c>
      <c r="BB177" s="122"/>
      <c r="BD177" t="b">
        <v>1</v>
      </c>
      <c r="BF177" t="b">
        <v>1</v>
      </c>
      <c r="BG177" s="122"/>
      <c r="BH177" t="b">
        <v>1</v>
      </c>
      <c r="BI177" t="b">
        <v>1</v>
      </c>
      <c r="BJ177">
        <v>1</v>
      </c>
      <c r="BL177">
        <v>354</v>
      </c>
      <c r="BO177">
        <v>1</v>
      </c>
      <c r="BP177">
        <v>4</v>
      </c>
      <c r="BQ177">
        <v>2</v>
      </c>
      <c r="BR177">
        <v>2</v>
      </c>
      <c r="BS177" t="b">
        <v>1</v>
      </c>
      <c r="CA177" s="122"/>
      <c r="CI177" t="s">
        <v>1985</v>
      </c>
      <c r="CJ177" t="s">
        <v>405</v>
      </c>
      <c r="CM177" t="s">
        <v>305</v>
      </c>
      <c r="CN177" t="s">
        <v>306</v>
      </c>
      <c r="CO177" t="s">
        <v>307</v>
      </c>
      <c r="CP177" t="s">
        <v>1986</v>
      </c>
      <c r="CQ177" t="s">
        <v>309</v>
      </c>
      <c r="CR177" t="s">
        <v>1987</v>
      </c>
      <c r="CS177" t="s">
        <v>311</v>
      </c>
      <c r="CT177" t="s">
        <v>1988</v>
      </c>
      <c r="CU177" t="s">
        <v>1989</v>
      </c>
      <c r="CV177" s="122">
        <v>43784.479166666664</v>
      </c>
      <c r="CW177" s="122">
        <v>43785.5</v>
      </c>
      <c r="CX177" s="122"/>
      <c r="CY177" s="122">
        <v>43785.5</v>
      </c>
      <c r="CZ177" s="122">
        <v>43785.5</v>
      </c>
      <c r="DA177" s="122">
        <v>43785.525000000001</v>
      </c>
      <c r="DB177" t="s">
        <v>314</v>
      </c>
      <c r="DC177" t="s">
        <v>1990</v>
      </c>
      <c r="DD177" t="s">
        <v>314</v>
      </c>
      <c r="DE177" t="b">
        <v>1</v>
      </c>
      <c r="DF177" t="s">
        <v>1991</v>
      </c>
      <c r="DG177" t="s">
        <v>810</v>
      </c>
      <c r="DI177" s="122"/>
      <c r="DJ177">
        <v>-30.0341731</v>
      </c>
      <c r="DK177">
        <v>153.19291749999999</v>
      </c>
      <c r="DL177" t="s">
        <v>1992</v>
      </c>
      <c r="DM177" t="s">
        <v>405</v>
      </c>
      <c r="DN177">
        <v>1</v>
      </c>
      <c r="DO177">
        <v>0</v>
      </c>
    </row>
    <row r="178" spans="1:119" x14ac:dyDescent="0.3">
      <c r="A178" t="s">
        <v>1993</v>
      </c>
      <c r="B178" t="s">
        <v>288</v>
      </c>
      <c r="C178" t="s">
        <v>720</v>
      </c>
      <c r="D178" t="s">
        <v>290</v>
      </c>
      <c r="E178" t="s">
        <v>721</v>
      </c>
      <c r="F178" t="s">
        <v>720</v>
      </c>
      <c r="G178" t="s">
        <v>340</v>
      </c>
      <c r="I178" t="b">
        <v>0</v>
      </c>
      <c r="J178" t="s">
        <v>722</v>
      </c>
      <c r="K178" t="s">
        <v>723</v>
      </c>
      <c r="L178" t="s">
        <v>724</v>
      </c>
      <c r="N178" t="s">
        <v>725</v>
      </c>
      <c r="O178" t="s">
        <v>297</v>
      </c>
      <c r="S178">
        <v>8002</v>
      </c>
      <c r="T178">
        <v>320</v>
      </c>
      <c r="U178">
        <v>8002</v>
      </c>
      <c r="V178">
        <v>8002</v>
      </c>
      <c r="W178" t="s">
        <v>1983</v>
      </c>
      <c r="Y178" t="s">
        <v>727</v>
      </c>
      <c r="AA178" t="b">
        <v>0</v>
      </c>
      <c r="AC178" t="s">
        <v>300</v>
      </c>
      <c r="AD178" t="s">
        <v>441</v>
      </c>
      <c r="AF178" s="140">
        <v>43783.479247685187</v>
      </c>
      <c r="AG178" s="140">
        <v>43783.479027777779</v>
      </c>
      <c r="AH178" s="140">
        <v>43783.497199074074</v>
      </c>
      <c r="AI178" s="140">
        <v>43783.645833333336</v>
      </c>
      <c r="AJ178">
        <v>0</v>
      </c>
      <c r="AK178" s="122"/>
      <c r="AM178" s="122"/>
      <c r="AO178" s="122"/>
      <c r="AQ178" s="122"/>
      <c r="AS178" s="122"/>
      <c r="AU178" s="122">
        <v>43783.497453703705</v>
      </c>
      <c r="AV178" s="122"/>
      <c r="AW178" t="b">
        <v>0</v>
      </c>
      <c r="AX178" t="b">
        <v>1</v>
      </c>
      <c r="AZ178" t="b">
        <v>1</v>
      </c>
      <c r="BB178" s="122"/>
      <c r="BD178" t="b">
        <v>1</v>
      </c>
      <c r="BF178" t="b">
        <v>1</v>
      </c>
      <c r="BG178" s="122"/>
      <c r="BH178" t="b">
        <v>1</v>
      </c>
      <c r="BI178" t="b">
        <v>1</v>
      </c>
      <c r="BL178">
        <v>419</v>
      </c>
      <c r="BM178">
        <v>1250</v>
      </c>
      <c r="BN178">
        <v>4150</v>
      </c>
      <c r="BO178">
        <v>1</v>
      </c>
      <c r="BP178">
        <v>4</v>
      </c>
      <c r="BQ178">
        <v>2</v>
      </c>
      <c r="BR178">
        <v>1</v>
      </c>
      <c r="BS178" t="b">
        <v>1</v>
      </c>
      <c r="CA178" s="122"/>
      <c r="CJ178" t="s">
        <v>302</v>
      </c>
      <c r="CK178" t="s">
        <v>303</v>
      </c>
      <c r="CL178" t="s">
        <v>443</v>
      </c>
      <c r="CM178" t="s">
        <v>305</v>
      </c>
      <c r="CN178" t="s">
        <v>306</v>
      </c>
      <c r="CO178" t="s">
        <v>307</v>
      </c>
      <c r="CP178" t="s">
        <v>728</v>
      </c>
      <c r="CQ178" t="s">
        <v>309</v>
      </c>
      <c r="CR178" t="s">
        <v>729</v>
      </c>
      <c r="CS178" t="s">
        <v>311</v>
      </c>
      <c r="CT178" t="s">
        <v>1988</v>
      </c>
      <c r="CU178" t="s">
        <v>1994</v>
      </c>
      <c r="CV178" s="122">
        <v>43783.645833333336</v>
      </c>
      <c r="CW178" s="122"/>
      <c r="CX178" s="122"/>
      <c r="CY178" s="122"/>
      <c r="CZ178" s="122"/>
      <c r="DA178" s="122"/>
      <c r="DB178" t="s">
        <v>314</v>
      </c>
      <c r="DC178" t="s">
        <v>315</v>
      </c>
      <c r="DD178" t="s">
        <v>316</v>
      </c>
      <c r="DE178" t="b">
        <v>0</v>
      </c>
      <c r="DG178" t="s">
        <v>351</v>
      </c>
      <c r="DI178" s="122"/>
      <c r="DJ178">
        <v>-37.740244699999998</v>
      </c>
      <c r="DK178">
        <v>145.02601390000001</v>
      </c>
      <c r="DL178" t="s">
        <v>367</v>
      </c>
      <c r="DM178" t="s">
        <v>318</v>
      </c>
      <c r="DN178">
        <v>0</v>
      </c>
      <c r="DO178">
        <v>0</v>
      </c>
    </row>
    <row r="179" spans="1:119" x14ac:dyDescent="0.3">
      <c r="A179" t="s">
        <v>1995</v>
      </c>
      <c r="B179" t="s">
        <v>288</v>
      </c>
      <c r="C179" t="s">
        <v>1976</v>
      </c>
      <c r="D179" t="s">
        <v>290</v>
      </c>
      <c r="E179" t="s">
        <v>1977</v>
      </c>
      <c r="F179" t="s">
        <v>1976</v>
      </c>
      <c r="G179" t="s">
        <v>1978</v>
      </c>
      <c r="I179" t="b">
        <v>0</v>
      </c>
      <c r="J179" t="s">
        <v>1979</v>
      </c>
      <c r="K179" t="s">
        <v>1980</v>
      </c>
      <c r="L179" t="s">
        <v>1981</v>
      </c>
      <c r="N179" t="s">
        <v>1982</v>
      </c>
      <c r="O179" t="s">
        <v>403</v>
      </c>
      <c r="S179">
        <v>8008</v>
      </c>
      <c r="T179">
        <v>2461</v>
      </c>
      <c r="U179">
        <v>8008</v>
      </c>
      <c r="V179">
        <v>-2461</v>
      </c>
      <c r="W179" t="s">
        <v>1983</v>
      </c>
      <c r="Y179" t="s">
        <v>1984</v>
      </c>
      <c r="AA179" t="b">
        <v>0</v>
      </c>
      <c r="AC179" t="s">
        <v>300</v>
      </c>
      <c r="AD179" t="s">
        <v>301</v>
      </c>
      <c r="AF179" s="140">
        <v>43783.481759259259</v>
      </c>
      <c r="AG179" s="140">
        <v>43783.480358796296</v>
      </c>
      <c r="AH179" s="140">
        <v>43783.488553240742</v>
      </c>
      <c r="AI179" s="140">
        <v>43784.482638888891</v>
      </c>
      <c r="AJ179">
        <v>0</v>
      </c>
      <c r="AK179" s="122">
        <v>43787.041666666664</v>
      </c>
      <c r="AL179">
        <v>0</v>
      </c>
      <c r="AM179" s="122"/>
      <c r="AO179" s="122">
        <v>43787.041666666664</v>
      </c>
      <c r="AP179">
        <v>0</v>
      </c>
      <c r="AQ179" s="122">
        <v>43787.354166666664</v>
      </c>
      <c r="AR179">
        <v>0</v>
      </c>
      <c r="AS179" s="122">
        <v>43787.373611111114</v>
      </c>
      <c r="AT179">
        <v>0</v>
      </c>
      <c r="AU179" s="122">
        <v>43787.374062499999</v>
      </c>
      <c r="AV179" s="122"/>
      <c r="AW179" t="b">
        <v>0</v>
      </c>
      <c r="AX179" t="b">
        <v>0</v>
      </c>
      <c r="AY179">
        <v>3</v>
      </c>
      <c r="AZ179" t="b">
        <v>0</v>
      </c>
      <c r="BA179">
        <v>3</v>
      </c>
      <c r="BB179" s="122"/>
      <c r="BD179" t="b">
        <v>1</v>
      </c>
      <c r="BF179" t="b">
        <v>1</v>
      </c>
      <c r="BG179" s="122"/>
      <c r="BH179" t="b">
        <v>1</v>
      </c>
      <c r="BI179" t="b">
        <v>1</v>
      </c>
      <c r="BJ179">
        <v>5</v>
      </c>
      <c r="BL179">
        <v>354</v>
      </c>
      <c r="BM179">
        <v>1455</v>
      </c>
      <c r="BN179">
        <v>4154</v>
      </c>
      <c r="BO179">
        <v>1</v>
      </c>
      <c r="BP179">
        <v>4</v>
      </c>
      <c r="BQ179">
        <v>2</v>
      </c>
      <c r="BR179">
        <v>2</v>
      </c>
      <c r="BS179" t="b">
        <v>1</v>
      </c>
      <c r="CA179" s="122"/>
      <c r="CI179" t="s">
        <v>1985</v>
      </c>
      <c r="CJ179" t="s">
        <v>405</v>
      </c>
      <c r="CK179" t="s">
        <v>492</v>
      </c>
      <c r="CL179" t="s">
        <v>1996</v>
      </c>
      <c r="CM179" t="s">
        <v>305</v>
      </c>
      <c r="CN179" t="s">
        <v>306</v>
      </c>
      <c r="CO179" t="s">
        <v>307</v>
      </c>
      <c r="CP179" t="s">
        <v>1986</v>
      </c>
      <c r="CQ179" t="s">
        <v>309</v>
      </c>
      <c r="CR179" t="s">
        <v>1987</v>
      </c>
      <c r="CS179" t="s">
        <v>311</v>
      </c>
      <c r="CT179" t="s">
        <v>1997</v>
      </c>
      <c r="CU179" t="s">
        <v>1998</v>
      </c>
      <c r="CV179" s="122">
        <v>43784.482638888891</v>
      </c>
      <c r="CW179" s="122">
        <v>43787.041666666664</v>
      </c>
      <c r="CX179" s="122"/>
      <c r="CY179" s="122">
        <v>43787.041666666664</v>
      </c>
      <c r="CZ179" s="122">
        <v>43787.354166666664</v>
      </c>
      <c r="DA179" s="122">
        <v>43787.373611111114</v>
      </c>
      <c r="DB179" t="s">
        <v>314</v>
      </c>
      <c r="DC179" t="s">
        <v>1990</v>
      </c>
      <c r="DD179" t="s">
        <v>314</v>
      </c>
      <c r="DE179" t="b">
        <v>1</v>
      </c>
      <c r="DF179" t="s">
        <v>1991</v>
      </c>
      <c r="DG179" t="s">
        <v>810</v>
      </c>
      <c r="DI179" s="122"/>
      <c r="DJ179">
        <v>-30.0341731</v>
      </c>
      <c r="DK179">
        <v>153.19291749999999</v>
      </c>
      <c r="DL179" t="s">
        <v>1992</v>
      </c>
      <c r="DM179" t="s">
        <v>405</v>
      </c>
      <c r="DN179">
        <v>1</v>
      </c>
      <c r="DO179">
        <v>0</v>
      </c>
    </row>
    <row r="180" spans="1:119" x14ac:dyDescent="0.3">
      <c r="A180" t="s">
        <v>1999</v>
      </c>
      <c r="B180" t="s">
        <v>288</v>
      </c>
      <c r="C180" t="s">
        <v>1897</v>
      </c>
      <c r="D180" t="s">
        <v>290</v>
      </c>
      <c r="E180" t="s">
        <v>1898</v>
      </c>
      <c r="F180" t="s">
        <v>1897</v>
      </c>
      <c r="G180" t="s">
        <v>340</v>
      </c>
      <c r="I180" t="b">
        <v>0</v>
      </c>
      <c r="J180" t="s">
        <v>1899</v>
      </c>
      <c r="K180" t="s">
        <v>1900</v>
      </c>
      <c r="L180" t="s">
        <v>1901</v>
      </c>
      <c r="N180" t="s">
        <v>1902</v>
      </c>
      <c r="O180" t="s">
        <v>1399</v>
      </c>
      <c r="S180">
        <v>8010</v>
      </c>
      <c r="T180">
        <v>320</v>
      </c>
      <c r="U180">
        <v>8010</v>
      </c>
      <c r="V180">
        <v>8010</v>
      </c>
      <c r="W180" t="s">
        <v>1841</v>
      </c>
      <c r="Y180" t="s">
        <v>1903</v>
      </c>
      <c r="AA180" t="b">
        <v>0</v>
      </c>
      <c r="AC180" t="s">
        <v>300</v>
      </c>
      <c r="AD180" t="s">
        <v>441</v>
      </c>
      <c r="AF180" s="140">
        <v>43783.48846064815</v>
      </c>
      <c r="AG180" s="140">
        <v>43783.487337962964</v>
      </c>
      <c r="AH180" s="140">
        <v>43783.499293981484</v>
      </c>
      <c r="AI180" s="140">
        <v>43783.65625</v>
      </c>
      <c r="AJ180">
        <v>0</v>
      </c>
      <c r="AK180" s="122"/>
      <c r="AM180" s="122"/>
      <c r="AO180" s="122"/>
      <c r="AQ180" s="122"/>
      <c r="AS180" s="122"/>
      <c r="AU180" s="122">
        <v>43783.5</v>
      </c>
      <c r="AV180" s="122"/>
      <c r="AW180" t="b">
        <v>0</v>
      </c>
      <c r="AX180" t="b">
        <v>1</v>
      </c>
      <c r="AZ180" t="b">
        <v>1</v>
      </c>
      <c r="BB180" s="122"/>
      <c r="BD180" t="b">
        <v>1</v>
      </c>
      <c r="BF180" t="b">
        <v>1</v>
      </c>
      <c r="BG180" s="122"/>
      <c r="BH180" t="b">
        <v>1</v>
      </c>
      <c r="BI180" t="b">
        <v>1</v>
      </c>
      <c r="BL180">
        <v>441</v>
      </c>
      <c r="BM180">
        <v>1267</v>
      </c>
      <c r="BN180">
        <v>4388</v>
      </c>
      <c r="BO180">
        <v>1</v>
      </c>
      <c r="BP180">
        <v>4</v>
      </c>
      <c r="BQ180">
        <v>2</v>
      </c>
      <c r="BR180">
        <v>1</v>
      </c>
      <c r="BS180" t="b">
        <v>1</v>
      </c>
      <c r="CA180" s="122"/>
      <c r="CJ180" t="s">
        <v>1401</v>
      </c>
      <c r="CK180" t="s">
        <v>1904</v>
      </c>
      <c r="CL180" t="s">
        <v>2000</v>
      </c>
      <c r="CM180" t="s">
        <v>305</v>
      </c>
      <c r="CN180" t="s">
        <v>306</v>
      </c>
      <c r="CO180" t="s">
        <v>307</v>
      </c>
      <c r="CP180" t="s">
        <v>1906</v>
      </c>
      <c r="CQ180" t="s">
        <v>309</v>
      </c>
      <c r="CR180" t="s">
        <v>1907</v>
      </c>
      <c r="CS180" t="s">
        <v>311</v>
      </c>
      <c r="CT180" t="s">
        <v>2001</v>
      </c>
      <c r="CU180" t="s">
        <v>2002</v>
      </c>
      <c r="CV180" s="122">
        <v>43783.65625</v>
      </c>
      <c r="CW180" s="122"/>
      <c r="CX180" s="122"/>
      <c r="CY180" s="122"/>
      <c r="CZ180" s="122"/>
      <c r="DA180" s="122"/>
      <c r="DB180" t="s">
        <v>314</v>
      </c>
      <c r="DC180" t="s">
        <v>315</v>
      </c>
      <c r="DD180" t="s">
        <v>316</v>
      </c>
      <c r="DE180" t="b">
        <v>0</v>
      </c>
      <c r="DG180" t="s">
        <v>351</v>
      </c>
      <c r="DI180" s="122"/>
      <c r="DJ180">
        <v>-37.978088700000001</v>
      </c>
      <c r="DK180">
        <v>145.25872770000001</v>
      </c>
      <c r="DL180" t="s">
        <v>336</v>
      </c>
      <c r="DM180" t="s">
        <v>1409</v>
      </c>
      <c r="DN180">
        <v>0</v>
      </c>
      <c r="DO180">
        <v>0</v>
      </c>
    </row>
    <row r="181" spans="1:119" x14ac:dyDescent="0.3">
      <c r="A181" t="s">
        <v>2003</v>
      </c>
      <c r="B181" t="s">
        <v>288</v>
      </c>
      <c r="C181" t="s">
        <v>2004</v>
      </c>
      <c r="D181" t="s">
        <v>290</v>
      </c>
      <c r="E181" t="s">
        <v>2005</v>
      </c>
      <c r="F181" t="s">
        <v>2004</v>
      </c>
      <c r="G181" t="s">
        <v>2006</v>
      </c>
      <c r="I181" t="b">
        <v>0</v>
      </c>
      <c r="J181" t="s">
        <v>2007</v>
      </c>
      <c r="K181" t="s">
        <v>2008</v>
      </c>
      <c r="L181" t="s">
        <v>2009</v>
      </c>
      <c r="N181" t="s">
        <v>2010</v>
      </c>
      <c r="O181" t="s">
        <v>297</v>
      </c>
      <c r="S181">
        <v>8005</v>
      </c>
      <c r="T181">
        <v>320</v>
      </c>
      <c r="U181">
        <v>8005</v>
      </c>
      <c r="V181">
        <v>8005</v>
      </c>
      <c r="W181" t="s">
        <v>1841</v>
      </c>
      <c r="Y181" t="s">
        <v>2011</v>
      </c>
      <c r="AA181" t="b">
        <v>0</v>
      </c>
      <c r="AC181" t="s">
        <v>300</v>
      </c>
      <c r="AD181" t="s">
        <v>441</v>
      </c>
      <c r="AE181" t="s">
        <v>716</v>
      </c>
      <c r="AF181" s="140">
        <v>43783.503958333335</v>
      </c>
      <c r="AG181" s="140">
        <v>43783.500439814816</v>
      </c>
      <c r="AH181" s="140">
        <v>43783.508194444446</v>
      </c>
      <c r="AI181" s="140">
        <v>43786.5</v>
      </c>
      <c r="AJ181">
        <v>0</v>
      </c>
      <c r="AK181" s="122"/>
      <c r="AM181" s="122"/>
      <c r="AO181" s="122"/>
      <c r="AQ181" s="122"/>
      <c r="AS181" s="122"/>
      <c r="AU181" s="122">
        <v>43784.461064814815</v>
      </c>
      <c r="AV181" s="122"/>
      <c r="AW181" t="b">
        <v>0</v>
      </c>
      <c r="AX181" t="b">
        <v>1</v>
      </c>
      <c r="AZ181" t="b">
        <v>1</v>
      </c>
      <c r="BB181" s="122"/>
      <c r="BD181" t="b">
        <v>1</v>
      </c>
      <c r="BF181" t="b">
        <v>1</v>
      </c>
      <c r="BG181" s="122"/>
      <c r="BH181" t="b">
        <v>1</v>
      </c>
      <c r="BI181" t="b">
        <v>1</v>
      </c>
      <c r="BL181">
        <v>419</v>
      </c>
      <c r="BM181">
        <v>1896</v>
      </c>
      <c r="BN181">
        <v>5432</v>
      </c>
      <c r="BO181">
        <v>1</v>
      </c>
      <c r="BP181">
        <v>4</v>
      </c>
      <c r="BQ181">
        <v>2</v>
      </c>
      <c r="BR181">
        <v>4</v>
      </c>
      <c r="BS181" t="b">
        <v>1</v>
      </c>
      <c r="CA181" s="122"/>
      <c r="CJ181" t="s">
        <v>302</v>
      </c>
      <c r="CK181" t="s">
        <v>422</v>
      </c>
      <c r="CL181" t="s">
        <v>2012</v>
      </c>
      <c r="CM181" t="s">
        <v>305</v>
      </c>
      <c r="CN181" t="s">
        <v>306</v>
      </c>
      <c r="CO181" t="s">
        <v>307</v>
      </c>
      <c r="CP181" t="s">
        <v>2013</v>
      </c>
      <c r="CQ181" t="s">
        <v>309</v>
      </c>
      <c r="CR181" t="s">
        <v>2014</v>
      </c>
      <c r="CS181" t="s">
        <v>311</v>
      </c>
      <c r="CT181" t="s">
        <v>1540</v>
      </c>
      <c r="CU181" t="s">
        <v>2015</v>
      </c>
      <c r="CV181" s="122">
        <v>43786.5</v>
      </c>
      <c r="CW181" s="122"/>
      <c r="CX181" s="122"/>
      <c r="CY181" s="122"/>
      <c r="CZ181" s="122"/>
      <c r="DA181" s="122"/>
      <c r="DB181" t="s">
        <v>314</v>
      </c>
      <c r="DC181" t="s">
        <v>315</v>
      </c>
      <c r="DD181" t="s">
        <v>316</v>
      </c>
      <c r="DE181" t="b">
        <v>0</v>
      </c>
      <c r="DG181" t="s">
        <v>498</v>
      </c>
      <c r="DI181" s="122"/>
      <c r="DJ181">
        <v>-36.381748000000002</v>
      </c>
      <c r="DK181">
        <v>145.40260129999999</v>
      </c>
      <c r="DL181" t="s">
        <v>336</v>
      </c>
      <c r="DM181" t="s">
        <v>318</v>
      </c>
      <c r="DN181">
        <v>0</v>
      </c>
      <c r="DO181">
        <v>0</v>
      </c>
    </row>
    <row r="182" spans="1:119" x14ac:dyDescent="0.3">
      <c r="A182" t="s">
        <v>2016</v>
      </c>
      <c r="B182" t="s">
        <v>388</v>
      </c>
      <c r="C182" t="s">
        <v>979</v>
      </c>
      <c r="D182" t="s">
        <v>290</v>
      </c>
      <c r="E182" t="s">
        <v>958</v>
      </c>
      <c r="F182" t="s">
        <v>979</v>
      </c>
      <c r="G182" t="s">
        <v>959</v>
      </c>
      <c r="I182" t="b">
        <v>0</v>
      </c>
      <c r="J182" t="s">
        <v>960</v>
      </c>
      <c r="K182" t="s">
        <v>961</v>
      </c>
      <c r="L182" t="s">
        <v>962</v>
      </c>
      <c r="N182" t="s">
        <v>963</v>
      </c>
      <c r="O182" t="s">
        <v>297</v>
      </c>
      <c r="S182">
        <v>8006</v>
      </c>
      <c r="T182">
        <v>320</v>
      </c>
      <c r="U182">
        <v>8006</v>
      </c>
      <c r="V182">
        <v>8006</v>
      </c>
      <c r="W182" t="s">
        <v>1841</v>
      </c>
      <c r="Y182" t="s">
        <v>980</v>
      </c>
      <c r="AA182" t="b">
        <v>0</v>
      </c>
      <c r="AC182" t="s">
        <v>300</v>
      </c>
      <c r="AD182" t="s">
        <v>441</v>
      </c>
      <c r="AF182" s="140">
        <v>43783.503483796296</v>
      </c>
      <c r="AG182" s="140">
        <v>43783.503229166665</v>
      </c>
      <c r="AH182" s="140">
        <v>43783.509456018517</v>
      </c>
      <c r="AI182" s="140">
        <v>43783.670138888891</v>
      </c>
      <c r="AJ182">
        <v>0</v>
      </c>
      <c r="AK182" s="122"/>
      <c r="AM182" s="122"/>
      <c r="AO182" s="122"/>
      <c r="AQ182" s="122"/>
      <c r="AS182" s="122"/>
      <c r="AU182" s="122">
        <v>43783.510092592594</v>
      </c>
      <c r="AV182" s="122"/>
      <c r="AW182" t="b">
        <v>0</v>
      </c>
      <c r="AX182" t="b">
        <v>1</v>
      </c>
      <c r="AZ182" t="b">
        <v>1</v>
      </c>
      <c r="BB182" s="122"/>
      <c r="BD182" t="b">
        <v>1</v>
      </c>
      <c r="BF182" t="b">
        <v>1</v>
      </c>
      <c r="BG182" s="122"/>
      <c r="BH182" t="b">
        <v>1</v>
      </c>
      <c r="BI182" t="b">
        <v>1</v>
      </c>
      <c r="BL182">
        <v>419</v>
      </c>
      <c r="BM182">
        <v>1250</v>
      </c>
      <c r="BN182">
        <v>4050</v>
      </c>
      <c r="BO182">
        <v>1</v>
      </c>
      <c r="BP182">
        <v>4</v>
      </c>
      <c r="BQ182">
        <v>2</v>
      </c>
      <c r="BR182">
        <v>1</v>
      </c>
      <c r="BS182" t="b">
        <v>1</v>
      </c>
      <c r="CA182" s="122"/>
      <c r="CJ182" t="s">
        <v>302</v>
      </c>
      <c r="CK182" t="s">
        <v>303</v>
      </c>
      <c r="CL182" t="s">
        <v>346</v>
      </c>
      <c r="CM182" t="s">
        <v>305</v>
      </c>
      <c r="CN182" t="s">
        <v>306</v>
      </c>
      <c r="CO182" t="s">
        <v>307</v>
      </c>
      <c r="CP182" t="s">
        <v>966</v>
      </c>
      <c r="CQ182" t="s">
        <v>309</v>
      </c>
      <c r="CR182" t="s">
        <v>967</v>
      </c>
      <c r="CS182" t="s">
        <v>311</v>
      </c>
      <c r="CT182" t="s">
        <v>2017</v>
      </c>
      <c r="CU182" t="s">
        <v>2018</v>
      </c>
      <c r="CV182" s="122">
        <v>43783.670138888891</v>
      </c>
      <c r="CW182" s="122"/>
      <c r="CX182" s="122"/>
      <c r="CY182" s="122"/>
      <c r="CZ182" s="122"/>
      <c r="DA182" s="122"/>
      <c r="DB182" t="s">
        <v>314</v>
      </c>
      <c r="DC182" t="s">
        <v>315</v>
      </c>
      <c r="DD182" t="s">
        <v>316</v>
      </c>
      <c r="DE182" t="b">
        <v>0</v>
      </c>
      <c r="DG182" t="s">
        <v>351</v>
      </c>
      <c r="DI182" s="122"/>
      <c r="DJ182">
        <v>-37.829968000000001</v>
      </c>
      <c r="DK182">
        <v>144.99324899999999</v>
      </c>
      <c r="DL182" t="s">
        <v>336</v>
      </c>
      <c r="DM182" t="s">
        <v>318</v>
      </c>
      <c r="DN182">
        <v>0</v>
      </c>
      <c r="DO182">
        <v>0</v>
      </c>
    </row>
    <row r="183" spans="1:119" x14ac:dyDescent="0.3">
      <c r="A183" t="s">
        <v>2019</v>
      </c>
      <c r="B183" t="s">
        <v>288</v>
      </c>
      <c r="C183" t="s">
        <v>353</v>
      </c>
      <c r="D183" t="s">
        <v>290</v>
      </c>
      <c r="E183" t="s">
        <v>354</v>
      </c>
      <c r="F183" t="s">
        <v>353</v>
      </c>
      <c r="G183" t="s">
        <v>340</v>
      </c>
      <c r="I183" t="b">
        <v>0</v>
      </c>
      <c r="J183" t="s">
        <v>355</v>
      </c>
      <c r="K183" t="s">
        <v>356</v>
      </c>
      <c r="L183" t="s">
        <v>357</v>
      </c>
      <c r="N183" t="s">
        <v>358</v>
      </c>
      <c r="O183" t="s">
        <v>359</v>
      </c>
      <c r="S183">
        <v>8004</v>
      </c>
      <c r="T183">
        <v>320</v>
      </c>
      <c r="U183">
        <v>8004</v>
      </c>
      <c r="V183">
        <v>8004</v>
      </c>
      <c r="W183" t="s">
        <v>1929</v>
      </c>
      <c r="Y183" t="s">
        <v>361</v>
      </c>
      <c r="AA183" t="b">
        <v>0</v>
      </c>
      <c r="AC183" t="s">
        <v>300</v>
      </c>
      <c r="AD183" t="s">
        <v>301</v>
      </c>
      <c r="AF183" s="140">
        <v>43783.513043981482</v>
      </c>
      <c r="AG183" s="140">
        <v>43783.512673611112</v>
      </c>
      <c r="AH183" s="140">
        <v>43783.513611111113</v>
      </c>
      <c r="AI183" s="140">
        <v>43783.680555555555</v>
      </c>
      <c r="AJ183">
        <v>0</v>
      </c>
      <c r="AK183" s="122"/>
      <c r="AM183" s="122"/>
      <c r="AO183" s="122"/>
      <c r="AQ183" s="122"/>
      <c r="AS183" s="122"/>
      <c r="AU183" s="122">
        <v>43783.513923611114</v>
      </c>
      <c r="AV183" s="122"/>
      <c r="AW183" t="b">
        <v>0</v>
      </c>
      <c r="AX183" t="b">
        <v>1</v>
      </c>
      <c r="AZ183" t="b">
        <v>1</v>
      </c>
      <c r="BB183" s="122"/>
      <c r="BD183" t="b">
        <v>1</v>
      </c>
      <c r="BF183" t="b">
        <v>1</v>
      </c>
      <c r="BG183" s="122"/>
      <c r="BH183" t="b">
        <v>1</v>
      </c>
      <c r="BI183" t="b">
        <v>1</v>
      </c>
      <c r="BL183">
        <v>212</v>
      </c>
      <c r="BM183">
        <v>1459</v>
      </c>
      <c r="BN183">
        <v>4139</v>
      </c>
      <c r="BO183">
        <v>1</v>
      </c>
      <c r="BP183">
        <v>4</v>
      </c>
      <c r="BQ183">
        <v>2</v>
      </c>
      <c r="BR183">
        <v>1</v>
      </c>
      <c r="BS183" t="b">
        <v>1</v>
      </c>
      <c r="CA183" s="122"/>
      <c r="CJ183" t="s">
        <v>362</v>
      </c>
      <c r="CK183" t="s">
        <v>406</v>
      </c>
      <c r="CL183" t="s">
        <v>1530</v>
      </c>
      <c r="CM183" t="s">
        <v>305</v>
      </c>
      <c r="CN183" t="s">
        <v>306</v>
      </c>
      <c r="CO183" t="s">
        <v>307</v>
      </c>
      <c r="CP183" t="s">
        <v>364</v>
      </c>
      <c r="CR183" t="s">
        <v>365</v>
      </c>
      <c r="CS183" t="s">
        <v>311</v>
      </c>
      <c r="CT183" t="s">
        <v>2020</v>
      </c>
      <c r="CU183" t="s">
        <v>2021</v>
      </c>
      <c r="CV183" s="122">
        <v>43783.680555555555</v>
      </c>
      <c r="CW183" s="122"/>
      <c r="CX183" s="122"/>
      <c r="CY183" s="122"/>
      <c r="CZ183" s="122"/>
      <c r="DA183" s="122"/>
      <c r="DB183" t="s">
        <v>314</v>
      </c>
      <c r="DC183" t="s">
        <v>315</v>
      </c>
      <c r="DD183" t="s">
        <v>316</v>
      </c>
      <c r="DE183" t="b">
        <v>0</v>
      </c>
      <c r="DG183" t="s">
        <v>351</v>
      </c>
      <c r="DI183" s="122"/>
      <c r="DJ183">
        <v>-33.703378299999997</v>
      </c>
      <c r="DK183">
        <v>151.2086505</v>
      </c>
      <c r="DL183" t="s">
        <v>367</v>
      </c>
      <c r="DM183" t="s">
        <v>368</v>
      </c>
      <c r="DN183">
        <v>0</v>
      </c>
      <c r="DO183">
        <v>0</v>
      </c>
    </row>
    <row r="184" spans="1:119" x14ac:dyDescent="0.3">
      <c r="A184" t="s">
        <v>2022</v>
      </c>
      <c r="B184" t="s">
        <v>288</v>
      </c>
      <c r="C184" t="s">
        <v>353</v>
      </c>
      <c r="D184" t="s">
        <v>290</v>
      </c>
      <c r="E184" t="s">
        <v>354</v>
      </c>
      <c r="F184" t="s">
        <v>353</v>
      </c>
      <c r="H184" t="s">
        <v>535</v>
      </c>
      <c r="I184" t="b">
        <v>0</v>
      </c>
      <c r="J184" t="s">
        <v>355</v>
      </c>
      <c r="K184" t="s">
        <v>356</v>
      </c>
      <c r="L184" t="s">
        <v>357</v>
      </c>
      <c r="N184" t="s">
        <v>358</v>
      </c>
      <c r="O184" t="s">
        <v>359</v>
      </c>
      <c r="S184">
        <v>8001</v>
      </c>
      <c r="T184">
        <v>320</v>
      </c>
      <c r="U184">
        <v>8001</v>
      </c>
      <c r="V184">
        <v>8001</v>
      </c>
      <c r="X184" t="s">
        <v>535</v>
      </c>
      <c r="AA184" t="b">
        <v>0</v>
      </c>
      <c r="AC184" t="s">
        <v>300</v>
      </c>
      <c r="AD184" t="s">
        <v>301</v>
      </c>
      <c r="AF184" s="140">
        <v>43783.513715277775</v>
      </c>
      <c r="AG184" s="140">
        <v>43783.513715277775</v>
      </c>
      <c r="AH184" s="140">
        <v>43783.513715277775</v>
      </c>
      <c r="AK184" s="122"/>
      <c r="AM184" s="122"/>
      <c r="AO184" s="122"/>
      <c r="AQ184" s="122">
        <v>43783.513715277775</v>
      </c>
      <c r="AR184">
        <v>0</v>
      </c>
      <c r="AS184" s="122">
        <v>43783.513715277775</v>
      </c>
      <c r="AT184">
        <v>0</v>
      </c>
      <c r="AU184" s="122">
        <v>43783.513715277775</v>
      </c>
      <c r="AV184" s="122"/>
      <c r="AW184" t="b">
        <v>0</v>
      </c>
      <c r="AX184" t="b">
        <v>1</v>
      </c>
      <c r="AZ184" t="b">
        <v>1</v>
      </c>
      <c r="BB184" s="122"/>
      <c r="BD184" t="b">
        <v>1</v>
      </c>
      <c r="BF184" t="b">
        <v>0</v>
      </c>
      <c r="BG184" s="122"/>
      <c r="BH184" t="b">
        <v>0</v>
      </c>
      <c r="BI184" t="b">
        <v>1</v>
      </c>
      <c r="BL184">
        <v>196</v>
      </c>
      <c r="BM184">
        <v>1235</v>
      </c>
      <c r="BN184">
        <v>3576</v>
      </c>
      <c r="BO184">
        <v>1</v>
      </c>
      <c r="BP184">
        <v>4</v>
      </c>
      <c r="BQ184">
        <v>1</v>
      </c>
      <c r="BR184">
        <v>1</v>
      </c>
      <c r="BS184" t="b">
        <v>1</v>
      </c>
      <c r="CA184" s="122"/>
      <c r="CJ184" t="s">
        <v>536</v>
      </c>
      <c r="CK184" t="s">
        <v>537</v>
      </c>
      <c r="CL184" t="s">
        <v>537</v>
      </c>
      <c r="CM184" t="s">
        <v>305</v>
      </c>
      <c r="CN184" t="s">
        <v>306</v>
      </c>
      <c r="CO184" t="s">
        <v>300</v>
      </c>
      <c r="CP184" t="s">
        <v>364</v>
      </c>
      <c r="CR184" t="s">
        <v>365</v>
      </c>
      <c r="CS184" t="s">
        <v>311</v>
      </c>
      <c r="CT184" t="s">
        <v>2023</v>
      </c>
      <c r="CV184" s="122"/>
      <c r="CW184" s="122"/>
      <c r="CX184" s="122"/>
      <c r="CY184" s="122"/>
      <c r="CZ184" s="122">
        <v>43783.513715277775</v>
      </c>
      <c r="DA184" s="122">
        <v>43783.513715277775</v>
      </c>
      <c r="DB184" t="s">
        <v>314</v>
      </c>
      <c r="DC184" t="s">
        <v>315</v>
      </c>
      <c r="DD184" t="s">
        <v>316</v>
      </c>
      <c r="DE184" t="b">
        <v>0</v>
      </c>
      <c r="DG184" t="s">
        <v>351</v>
      </c>
      <c r="DI184" s="122"/>
      <c r="DJ184">
        <v>-33.703378299999997</v>
      </c>
      <c r="DK184">
        <v>151.2086505</v>
      </c>
      <c r="DL184" t="s">
        <v>367</v>
      </c>
      <c r="DM184" t="s">
        <v>368</v>
      </c>
      <c r="DN184">
        <v>0</v>
      </c>
      <c r="DO184">
        <v>0</v>
      </c>
    </row>
    <row r="185" spans="1:119" x14ac:dyDescent="0.3">
      <c r="A185" t="s">
        <v>2024</v>
      </c>
      <c r="B185" t="s">
        <v>288</v>
      </c>
      <c r="C185" t="s">
        <v>353</v>
      </c>
      <c r="D185" t="s">
        <v>290</v>
      </c>
      <c r="E185" t="s">
        <v>354</v>
      </c>
      <c r="F185" t="s">
        <v>353</v>
      </c>
      <c r="G185" t="s">
        <v>340</v>
      </c>
      <c r="I185" t="b">
        <v>0</v>
      </c>
      <c r="J185" t="s">
        <v>355</v>
      </c>
      <c r="K185" t="s">
        <v>356</v>
      </c>
      <c r="L185" t="s">
        <v>357</v>
      </c>
      <c r="N185" t="s">
        <v>358</v>
      </c>
      <c r="O185" t="s">
        <v>359</v>
      </c>
      <c r="S185">
        <v>8002</v>
      </c>
      <c r="T185">
        <v>320</v>
      </c>
      <c r="U185">
        <v>8002</v>
      </c>
      <c r="V185">
        <v>8002</v>
      </c>
      <c r="W185" t="s">
        <v>1929</v>
      </c>
      <c r="Y185" t="s">
        <v>361</v>
      </c>
      <c r="AA185" t="b">
        <v>0</v>
      </c>
      <c r="AC185" t="s">
        <v>300</v>
      </c>
      <c r="AD185" t="s">
        <v>301</v>
      </c>
      <c r="AF185" s="140">
        <v>43783.524652777778</v>
      </c>
      <c r="AG185" s="140">
        <v>43783.522615740738</v>
      </c>
      <c r="AH185" s="140">
        <v>43783.525127314817</v>
      </c>
      <c r="AI185" s="140">
        <v>43783.690972222219</v>
      </c>
      <c r="AJ185">
        <v>0</v>
      </c>
      <c r="AK185" s="122"/>
      <c r="AM185" s="122"/>
      <c r="AO185" s="122"/>
      <c r="AQ185" s="122"/>
      <c r="AS185" s="122"/>
      <c r="AU185" s="122">
        <v>43783.525289351855</v>
      </c>
      <c r="AV185" s="122"/>
      <c r="AW185" t="b">
        <v>0</v>
      </c>
      <c r="AX185" t="b">
        <v>1</v>
      </c>
      <c r="AZ185" t="b">
        <v>1</v>
      </c>
      <c r="BB185" s="122"/>
      <c r="BD185" t="b">
        <v>1</v>
      </c>
      <c r="BF185" t="b">
        <v>1</v>
      </c>
      <c r="BG185" s="122"/>
      <c r="BH185" t="b">
        <v>1</v>
      </c>
      <c r="BI185" t="b">
        <v>1</v>
      </c>
      <c r="BL185">
        <v>212</v>
      </c>
      <c r="BM185">
        <v>1900</v>
      </c>
      <c r="BN185">
        <v>5454</v>
      </c>
      <c r="BO185">
        <v>1</v>
      </c>
      <c r="BP185">
        <v>4</v>
      </c>
      <c r="BQ185">
        <v>2</v>
      </c>
      <c r="BR185">
        <v>1</v>
      </c>
      <c r="BS185" t="b">
        <v>1</v>
      </c>
      <c r="CA185" s="122"/>
      <c r="CJ185" t="s">
        <v>362</v>
      </c>
      <c r="CK185" t="s">
        <v>363</v>
      </c>
      <c r="CL185" t="s">
        <v>363</v>
      </c>
      <c r="CM185" t="s">
        <v>305</v>
      </c>
      <c r="CN185" t="s">
        <v>306</v>
      </c>
      <c r="CO185" t="s">
        <v>307</v>
      </c>
      <c r="CP185" t="s">
        <v>364</v>
      </c>
      <c r="CR185" t="s">
        <v>365</v>
      </c>
      <c r="CS185" t="s">
        <v>311</v>
      </c>
      <c r="CT185" t="s">
        <v>2025</v>
      </c>
      <c r="CU185" t="s">
        <v>796</v>
      </c>
      <c r="CV185" s="122">
        <v>43783.690972222219</v>
      </c>
      <c r="CW185" s="122"/>
      <c r="CX185" s="122"/>
      <c r="CY185" s="122"/>
      <c r="CZ185" s="122"/>
      <c r="DA185" s="122"/>
      <c r="DB185" t="s">
        <v>314</v>
      </c>
      <c r="DC185" t="s">
        <v>315</v>
      </c>
      <c r="DD185" t="s">
        <v>316</v>
      </c>
      <c r="DE185" t="b">
        <v>0</v>
      </c>
      <c r="DG185" t="s">
        <v>351</v>
      </c>
      <c r="DI185" s="122"/>
      <c r="DJ185">
        <v>-33.703378299999997</v>
      </c>
      <c r="DK185">
        <v>151.2086505</v>
      </c>
      <c r="DL185" t="s">
        <v>367</v>
      </c>
      <c r="DM185" t="s">
        <v>368</v>
      </c>
      <c r="DN185">
        <v>0</v>
      </c>
      <c r="DO185">
        <v>0</v>
      </c>
    </row>
    <row r="186" spans="1:119" x14ac:dyDescent="0.3">
      <c r="A186" t="s">
        <v>2026</v>
      </c>
      <c r="B186" t="s">
        <v>288</v>
      </c>
      <c r="C186" t="s">
        <v>2027</v>
      </c>
      <c r="D186" t="s">
        <v>290</v>
      </c>
      <c r="E186" t="s">
        <v>2028</v>
      </c>
      <c r="F186" t="s">
        <v>2027</v>
      </c>
      <c r="G186" t="s">
        <v>2029</v>
      </c>
      <c r="I186" t="b">
        <v>0</v>
      </c>
      <c r="J186" t="s">
        <v>2030</v>
      </c>
      <c r="K186" t="s">
        <v>2031</v>
      </c>
      <c r="L186" t="s">
        <v>2032</v>
      </c>
      <c r="N186" t="s">
        <v>2033</v>
      </c>
      <c r="O186" t="s">
        <v>297</v>
      </c>
      <c r="S186">
        <v>8010</v>
      </c>
      <c r="T186">
        <v>2461</v>
      </c>
      <c r="U186">
        <v>8010</v>
      </c>
      <c r="V186">
        <v>1365</v>
      </c>
      <c r="W186" t="s">
        <v>1841</v>
      </c>
      <c r="Y186" t="s">
        <v>2034</v>
      </c>
      <c r="AA186" t="b">
        <v>0</v>
      </c>
      <c r="AC186" t="s">
        <v>300</v>
      </c>
      <c r="AD186" t="s">
        <v>301</v>
      </c>
      <c r="AF186" s="140">
        <v>43783.523587962962</v>
      </c>
      <c r="AG186" s="140">
        <v>43783.523425925923</v>
      </c>
      <c r="AH186" s="140">
        <v>43783.528993055559</v>
      </c>
      <c r="AI186" s="140">
        <v>43784.524305555555</v>
      </c>
      <c r="AJ186">
        <v>0</v>
      </c>
      <c r="AK186" s="122"/>
      <c r="AM186" s="122"/>
      <c r="AO186" s="122"/>
      <c r="AQ186" s="122">
        <v>43783.587500000001</v>
      </c>
      <c r="AR186">
        <v>0</v>
      </c>
      <c r="AS186" s="122">
        <v>43783.587500000001</v>
      </c>
      <c r="AT186">
        <v>0</v>
      </c>
      <c r="AU186" s="122">
        <v>43783.588055555556</v>
      </c>
      <c r="AV186" s="122"/>
      <c r="AW186" t="b">
        <v>0</v>
      </c>
      <c r="AX186" t="b">
        <v>1</v>
      </c>
      <c r="AZ186" t="b">
        <v>1</v>
      </c>
      <c r="BB186" s="122"/>
      <c r="BD186" t="b">
        <v>1</v>
      </c>
      <c r="BF186" t="b">
        <v>1</v>
      </c>
      <c r="BG186" s="122"/>
      <c r="BH186" t="b">
        <v>1</v>
      </c>
      <c r="BI186" t="b">
        <v>1</v>
      </c>
      <c r="BL186">
        <v>419</v>
      </c>
      <c r="BM186">
        <v>1250</v>
      </c>
      <c r="BN186">
        <v>4397</v>
      </c>
      <c r="BO186">
        <v>3</v>
      </c>
      <c r="BP186">
        <v>4</v>
      </c>
      <c r="BQ186">
        <v>2</v>
      </c>
      <c r="BR186">
        <v>2</v>
      </c>
      <c r="BS186" t="b">
        <v>0</v>
      </c>
      <c r="CA186" s="122"/>
      <c r="CH186">
        <v>15</v>
      </c>
      <c r="CI186" t="s">
        <v>1985</v>
      </c>
      <c r="CJ186" t="s">
        <v>302</v>
      </c>
      <c r="CK186" t="s">
        <v>303</v>
      </c>
      <c r="CL186" t="s">
        <v>2035</v>
      </c>
      <c r="CM186" t="s">
        <v>320</v>
      </c>
      <c r="CN186" t="s">
        <v>306</v>
      </c>
      <c r="CO186" t="s">
        <v>307</v>
      </c>
      <c r="CP186" t="s">
        <v>2036</v>
      </c>
      <c r="CQ186" t="s">
        <v>309</v>
      </c>
      <c r="CR186" t="s">
        <v>2037</v>
      </c>
      <c r="CS186" t="s">
        <v>311</v>
      </c>
      <c r="CT186" t="s">
        <v>2038</v>
      </c>
      <c r="CU186" t="s">
        <v>2039</v>
      </c>
      <c r="CV186" s="122">
        <v>43784.524305555555</v>
      </c>
      <c r="CW186" s="122"/>
      <c r="CX186" s="122"/>
      <c r="CY186" s="122"/>
      <c r="CZ186" s="122">
        <v>43783.587500000001</v>
      </c>
      <c r="DA186" s="122">
        <v>43783.587500000001</v>
      </c>
      <c r="DB186" t="s">
        <v>314</v>
      </c>
      <c r="DC186" t="s">
        <v>1990</v>
      </c>
      <c r="DD186" t="s">
        <v>314</v>
      </c>
      <c r="DE186" t="b">
        <v>1</v>
      </c>
      <c r="DF186" t="s">
        <v>1991</v>
      </c>
      <c r="DG186" t="s">
        <v>810</v>
      </c>
      <c r="DI186" s="122"/>
      <c r="DJ186">
        <v>-30.282655800000001</v>
      </c>
      <c r="DK186">
        <v>153.13141759999999</v>
      </c>
      <c r="DL186" t="s">
        <v>367</v>
      </c>
      <c r="DM186" t="s">
        <v>318</v>
      </c>
      <c r="DN186">
        <v>1</v>
      </c>
      <c r="DO186">
        <v>0</v>
      </c>
    </row>
    <row r="187" spans="1:119" x14ac:dyDescent="0.3">
      <c r="A187" t="s">
        <v>2040</v>
      </c>
      <c r="B187" t="s">
        <v>288</v>
      </c>
      <c r="C187" t="s">
        <v>1776</v>
      </c>
      <c r="D187" t="s">
        <v>290</v>
      </c>
      <c r="E187" t="s">
        <v>1777</v>
      </c>
      <c r="F187" t="s">
        <v>1776</v>
      </c>
      <c r="G187" t="s">
        <v>1778</v>
      </c>
      <c r="I187" t="b">
        <v>0</v>
      </c>
      <c r="J187" t="s">
        <v>1779</v>
      </c>
      <c r="K187" t="s">
        <v>1085</v>
      </c>
      <c r="L187" t="s">
        <v>1780</v>
      </c>
      <c r="N187" t="s">
        <v>1781</v>
      </c>
      <c r="O187" t="s">
        <v>297</v>
      </c>
      <c r="S187">
        <v>8003</v>
      </c>
      <c r="T187">
        <v>320</v>
      </c>
      <c r="U187">
        <v>8003</v>
      </c>
      <c r="V187">
        <v>8003</v>
      </c>
      <c r="W187" t="s">
        <v>1841</v>
      </c>
      <c r="Y187" t="s">
        <v>1782</v>
      </c>
      <c r="AA187" t="b">
        <v>0</v>
      </c>
      <c r="AC187" t="s">
        <v>300</v>
      </c>
      <c r="AD187" t="s">
        <v>330</v>
      </c>
      <c r="AF187" s="140">
        <v>43783.5312037037</v>
      </c>
      <c r="AG187" s="140">
        <v>43783.530787037038</v>
      </c>
      <c r="AH187" s="140">
        <v>43783.53361111111</v>
      </c>
      <c r="AI187" s="140">
        <v>43786.53125</v>
      </c>
      <c r="AJ187">
        <v>-60</v>
      </c>
      <c r="AK187" s="122"/>
      <c r="AM187" s="122"/>
      <c r="AO187" s="122"/>
      <c r="AQ187" s="122"/>
      <c r="AS187" s="122"/>
      <c r="AU187" s="122">
        <v>43783.534317129626</v>
      </c>
      <c r="AV187" s="122"/>
      <c r="AW187" t="b">
        <v>0</v>
      </c>
      <c r="AX187" t="b">
        <v>1</v>
      </c>
      <c r="AZ187" t="b">
        <v>1</v>
      </c>
      <c r="BB187" s="122"/>
      <c r="BD187" t="b">
        <v>1</v>
      </c>
      <c r="BF187" t="b">
        <v>1</v>
      </c>
      <c r="BG187" s="122"/>
      <c r="BH187" t="b">
        <v>1</v>
      </c>
      <c r="BI187" t="b">
        <v>1</v>
      </c>
      <c r="BL187">
        <v>419</v>
      </c>
      <c r="BM187">
        <v>1250</v>
      </c>
      <c r="BN187">
        <v>1586</v>
      </c>
      <c r="BO187">
        <v>1</v>
      </c>
      <c r="BP187">
        <v>4</v>
      </c>
      <c r="BQ187">
        <v>2</v>
      </c>
      <c r="BR187">
        <v>4</v>
      </c>
      <c r="BS187" t="b">
        <v>1</v>
      </c>
      <c r="CA187" s="122"/>
      <c r="CJ187" t="s">
        <v>302</v>
      </c>
      <c r="CK187" t="s">
        <v>303</v>
      </c>
      <c r="CL187" t="s">
        <v>890</v>
      </c>
      <c r="CM187" t="s">
        <v>305</v>
      </c>
      <c r="CN187" t="s">
        <v>306</v>
      </c>
      <c r="CO187" t="s">
        <v>307</v>
      </c>
      <c r="CP187" t="s">
        <v>1783</v>
      </c>
      <c r="CQ187" t="s">
        <v>309</v>
      </c>
      <c r="CR187" t="s">
        <v>1784</v>
      </c>
      <c r="CS187" t="s">
        <v>311</v>
      </c>
      <c r="CT187" t="s">
        <v>2041</v>
      </c>
      <c r="CU187" t="s">
        <v>2042</v>
      </c>
      <c r="CV187" s="122">
        <v>43786.489583333336</v>
      </c>
      <c r="CW187" s="122"/>
      <c r="CX187" s="122"/>
      <c r="CY187" s="122"/>
      <c r="CZ187" s="122"/>
      <c r="DA187" s="122"/>
      <c r="DB187" t="s">
        <v>314</v>
      </c>
      <c r="DC187" t="s">
        <v>315</v>
      </c>
      <c r="DD187" t="s">
        <v>316</v>
      </c>
      <c r="DE187" t="b">
        <v>0</v>
      </c>
      <c r="DG187" t="s">
        <v>498</v>
      </c>
      <c r="DI187" s="122"/>
      <c r="DJ187">
        <v>-28.100197300000001</v>
      </c>
      <c r="DK187">
        <v>153.42503199999999</v>
      </c>
      <c r="DL187" t="s">
        <v>367</v>
      </c>
      <c r="DM187" t="s">
        <v>318</v>
      </c>
      <c r="DN187">
        <v>0</v>
      </c>
      <c r="DO187">
        <v>0</v>
      </c>
    </row>
    <row r="188" spans="1:119" x14ac:dyDescent="0.3">
      <c r="A188" t="s">
        <v>2043</v>
      </c>
      <c r="B188" t="s">
        <v>288</v>
      </c>
      <c r="C188" t="s">
        <v>2044</v>
      </c>
      <c r="D188" t="s">
        <v>290</v>
      </c>
      <c r="E188" t="s">
        <v>2045</v>
      </c>
      <c r="F188" t="s">
        <v>2044</v>
      </c>
      <c r="G188" t="s">
        <v>340</v>
      </c>
      <c r="I188" t="b">
        <v>0</v>
      </c>
      <c r="J188" t="s">
        <v>2046</v>
      </c>
      <c r="K188" t="s">
        <v>342</v>
      </c>
      <c r="L188" t="s">
        <v>2047</v>
      </c>
      <c r="N188" t="s">
        <v>2048</v>
      </c>
      <c r="O188" t="s">
        <v>403</v>
      </c>
      <c r="S188">
        <v>8001</v>
      </c>
      <c r="T188">
        <v>320</v>
      </c>
      <c r="U188">
        <v>8001</v>
      </c>
      <c r="V188">
        <v>8001</v>
      </c>
      <c r="W188" t="s">
        <v>1841</v>
      </c>
      <c r="Y188" t="s">
        <v>2049</v>
      </c>
      <c r="AA188" t="b">
        <v>0</v>
      </c>
      <c r="AC188" t="s">
        <v>300</v>
      </c>
      <c r="AD188" t="s">
        <v>301</v>
      </c>
      <c r="AF188" s="140">
        <v>43783.532060185185</v>
      </c>
      <c r="AG188" s="140">
        <v>43783.531736111108</v>
      </c>
      <c r="AH188" s="140">
        <v>43783.537858796299</v>
      </c>
      <c r="AI188" s="140">
        <v>43783.697916666664</v>
      </c>
      <c r="AJ188">
        <v>0</v>
      </c>
      <c r="AK188" s="122"/>
      <c r="AM188" s="122"/>
      <c r="AO188" s="122"/>
      <c r="AQ188" s="122"/>
      <c r="AS188" s="122"/>
      <c r="AU188" s="122">
        <v>43783.538113425922</v>
      </c>
      <c r="AV188" s="122"/>
      <c r="AW188" t="b">
        <v>0</v>
      </c>
      <c r="AX188" t="b">
        <v>1</v>
      </c>
      <c r="AZ188" t="b">
        <v>1</v>
      </c>
      <c r="BB188" s="122"/>
      <c r="BD188" t="b">
        <v>1</v>
      </c>
      <c r="BF188" t="b">
        <v>1</v>
      </c>
      <c r="BG188" s="122"/>
      <c r="BH188" t="b">
        <v>1</v>
      </c>
      <c r="BI188" t="b">
        <v>1</v>
      </c>
      <c r="BL188">
        <v>354</v>
      </c>
      <c r="BM188">
        <v>1456</v>
      </c>
      <c r="BN188">
        <v>4521</v>
      </c>
      <c r="BO188">
        <v>1</v>
      </c>
      <c r="BP188">
        <v>4</v>
      </c>
      <c r="BQ188">
        <v>2</v>
      </c>
      <c r="BR188">
        <v>1</v>
      </c>
      <c r="BS188" t="b">
        <v>1</v>
      </c>
      <c r="CA188" s="122"/>
      <c r="CJ188" t="s">
        <v>405</v>
      </c>
      <c r="CK188" t="s">
        <v>746</v>
      </c>
      <c r="CL188" t="s">
        <v>2050</v>
      </c>
      <c r="CM188" t="s">
        <v>305</v>
      </c>
      <c r="CN188" t="s">
        <v>306</v>
      </c>
      <c r="CO188" t="s">
        <v>307</v>
      </c>
      <c r="CP188" t="s">
        <v>2051</v>
      </c>
      <c r="CQ188" t="s">
        <v>309</v>
      </c>
      <c r="CR188" t="s">
        <v>2052</v>
      </c>
      <c r="CS188" t="s">
        <v>311</v>
      </c>
      <c r="CT188" t="s">
        <v>557</v>
      </c>
      <c r="CU188" t="s">
        <v>2053</v>
      </c>
      <c r="CV188" s="122">
        <v>43783.697916666664</v>
      </c>
      <c r="CW188" s="122"/>
      <c r="CX188" s="122"/>
      <c r="CY188" s="122"/>
      <c r="CZ188" s="122"/>
      <c r="DA188" s="122"/>
      <c r="DB188" t="s">
        <v>314</v>
      </c>
      <c r="DC188" t="s">
        <v>315</v>
      </c>
      <c r="DD188" t="s">
        <v>316</v>
      </c>
      <c r="DE188" t="b">
        <v>0</v>
      </c>
      <c r="DG188" t="s">
        <v>351</v>
      </c>
      <c r="DI188" s="122"/>
      <c r="DJ188">
        <v>-34.200067900000001</v>
      </c>
      <c r="DK188">
        <v>150.7874659</v>
      </c>
      <c r="DL188" t="s">
        <v>2054</v>
      </c>
      <c r="DM188" t="s">
        <v>405</v>
      </c>
      <c r="DN188">
        <v>0</v>
      </c>
      <c r="DO188">
        <v>0</v>
      </c>
    </row>
    <row r="189" spans="1:119" x14ac:dyDescent="0.3">
      <c r="A189" t="s">
        <v>2055</v>
      </c>
      <c r="B189" t="s">
        <v>288</v>
      </c>
      <c r="C189" t="s">
        <v>1776</v>
      </c>
      <c r="D189" t="s">
        <v>290</v>
      </c>
      <c r="E189" t="s">
        <v>1777</v>
      </c>
      <c r="F189" t="s">
        <v>1776</v>
      </c>
      <c r="G189" t="s">
        <v>1778</v>
      </c>
      <c r="I189" t="b">
        <v>0</v>
      </c>
      <c r="J189" t="s">
        <v>1779</v>
      </c>
      <c r="K189" t="s">
        <v>1085</v>
      </c>
      <c r="L189" t="s">
        <v>1780</v>
      </c>
      <c r="N189" t="s">
        <v>1781</v>
      </c>
      <c r="O189" t="s">
        <v>297</v>
      </c>
      <c r="S189">
        <v>8011</v>
      </c>
      <c r="T189">
        <v>320</v>
      </c>
      <c r="U189">
        <v>8011</v>
      </c>
      <c r="V189">
        <v>8011</v>
      </c>
      <c r="W189" t="s">
        <v>1841</v>
      </c>
      <c r="Y189" t="s">
        <v>1782</v>
      </c>
      <c r="AA189" t="b">
        <v>0</v>
      </c>
      <c r="AC189" t="s">
        <v>300</v>
      </c>
      <c r="AD189" t="s">
        <v>330</v>
      </c>
      <c r="AF189" s="140">
        <v>43783.534016203703</v>
      </c>
      <c r="AG189" s="140">
        <v>43783.533946759257</v>
      </c>
      <c r="AH189" s="140">
        <v>43783.635949074072</v>
      </c>
      <c r="AI189" s="140">
        <v>43786.534722222219</v>
      </c>
      <c r="AJ189">
        <v>-60</v>
      </c>
      <c r="AK189" s="122"/>
      <c r="AM189" s="122"/>
      <c r="AO189" s="122"/>
      <c r="AQ189" s="122"/>
      <c r="AS189" s="122"/>
      <c r="AU189" s="122">
        <v>43783.636423611111</v>
      </c>
      <c r="AV189" s="122"/>
      <c r="AW189" t="b">
        <v>0</v>
      </c>
      <c r="AX189" t="b">
        <v>1</v>
      </c>
      <c r="AZ189" t="b">
        <v>1</v>
      </c>
      <c r="BB189" s="122"/>
      <c r="BD189" t="b">
        <v>1</v>
      </c>
      <c r="BF189" t="b">
        <v>1</v>
      </c>
      <c r="BG189" s="122"/>
      <c r="BH189" t="b">
        <v>1</v>
      </c>
      <c r="BI189" t="b">
        <v>1</v>
      </c>
      <c r="BL189">
        <v>419</v>
      </c>
      <c r="BM189">
        <v>820</v>
      </c>
      <c r="BN189">
        <v>1455</v>
      </c>
      <c r="BO189">
        <v>1</v>
      </c>
      <c r="BP189">
        <v>4</v>
      </c>
      <c r="BQ189">
        <v>2</v>
      </c>
      <c r="BR189">
        <v>4</v>
      </c>
      <c r="BS189" t="b">
        <v>1</v>
      </c>
      <c r="CA189" s="122"/>
      <c r="CJ189" t="s">
        <v>302</v>
      </c>
      <c r="CK189" t="s">
        <v>766</v>
      </c>
      <c r="CL189" t="s">
        <v>767</v>
      </c>
      <c r="CM189" t="s">
        <v>305</v>
      </c>
      <c r="CN189" t="s">
        <v>306</v>
      </c>
      <c r="CO189" t="s">
        <v>307</v>
      </c>
      <c r="CP189" t="s">
        <v>1783</v>
      </c>
      <c r="CQ189" t="s">
        <v>309</v>
      </c>
      <c r="CR189" t="s">
        <v>1784</v>
      </c>
      <c r="CS189" t="s">
        <v>311</v>
      </c>
      <c r="CT189" t="s">
        <v>2056</v>
      </c>
      <c r="CU189" t="s">
        <v>2057</v>
      </c>
      <c r="CV189" s="122">
        <v>43786.493055555555</v>
      </c>
      <c r="CW189" s="122"/>
      <c r="CX189" s="122"/>
      <c r="CY189" s="122"/>
      <c r="CZ189" s="122"/>
      <c r="DA189" s="122"/>
      <c r="DB189" t="s">
        <v>314</v>
      </c>
      <c r="DC189" t="s">
        <v>315</v>
      </c>
      <c r="DD189" t="s">
        <v>316</v>
      </c>
      <c r="DE189" t="b">
        <v>0</v>
      </c>
      <c r="DG189" t="s">
        <v>498</v>
      </c>
      <c r="DI189" s="122"/>
      <c r="DJ189">
        <v>-28.100197300000001</v>
      </c>
      <c r="DK189">
        <v>153.42503199999999</v>
      </c>
      <c r="DL189" t="s">
        <v>367</v>
      </c>
      <c r="DM189" t="s">
        <v>318</v>
      </c>
      <c r="DN189">
        <v>0</v>
      </c>
      <c r="DO189">
        <v>0</v>
      </c>
    </row>
    <row r="190" spans="1:119" x14ac:dyDescent="0.3">
      <c r="A190" t="s">
        <v>2058</v>
      </c>
      <c r="B190" t="s">
        <v>288</v>
      </c>
      <c r="C190" t="s">
        <v>2059</v>
      </c>
      <c r="D190" t="s">
        <v>290</v>
      </c>
      <c r="E190" t="s">
        <v>2060</v>
      </c>
      <c r="F190" t="s">
        <v>2059</v>
      </c>
      <c r="G190" t="s">
        <v>340</v>
      </c>
      <c r="I190" t="b">
        <v>0</v>
      </c>
      <c r="J190" t="s">
        <v>2061</v>
      </c>
      <c r="K190" t="s">
        <v>2062</v>
      </c>
      <c r="L190" t="s">
        <v>2063</v>
      </c>
      <c r="N190" t="s">
        <v>2064</v>
      </c>
      <c r="O190" t="s">
        <v>1752</v>
      </c>
      <c r="S190">
        <v>8008</v>
      </c>
      <c r="T190">
        <v>320</v>
      </c>
      <c r="U190">
        <v>8008</v>
      </c>
      <c r="V190">
        <v>8008</v>
      </c>
      <c r="W190" t="s">
        <v>1956</v>
      </c>
      <c r="Y190" t="s">
        <v>2065</v>
      </c>
      <c r="AA190" t="b">
        <v>0</v>
      </c>
      <c r="AC190" t="s">
        <v>300</v>
      </c>
      <c r="AD190" t="s">
        <v>301</v>
      </c>
      <c r="AF190" s="140">
        <v>43783.53534722222</v>
      </c>
      <c r="AG190" s="140">
        <v>43783.534895833334</v>
      </c>
      <c r="AH190" s="140">
        <v>43783.548819444448</v>
      </c>
      <c r="AI190" s="140">
        <v>43783.701388888891</v>
      </c>
      <c r="AJ190">
        <v>0</v>
      </c>
      <c r="AK190" s="122"/>
      <c r="AM190" s="122"/>
      <c r="AO190" s="122"/>
      <c r="AQ190" s="122"/>
      <c r="AS190" s="122"/>
      <c r="AU190" s="122">
        <v>43783.549293981479</v>
      </c>
      <c r="AV190" s="122"/>
      <c r="AW190" t="b">
        <v>0</v>
      </c>
      <c r="AX190" t="b">
        <v>1</v>
      </c>
      <c r="AZ190" t="b">
        <v>1</v>
      </c>
      <c r="BB190" s="122"/>
      <c r="BD190" t="b">
        <v>1</v>
      </c>
      <c r="BF190" t="b">
        <v>1</v>
      </c>
      <c r="BG190" s="122"/>
      <c r="BH190" t="b">
        <v>1</v>
      </c>
      <c r="BI190" t="b">
        <v>1</v>
      </c>
      <c r="BL190">
        <v>379</v>
      </c>
      <c r="BM190">
        <v>1460</v>
      </c>
      <c r="BN190">
        <v>4150</v>
      </c>
      <c r="BO190">
        <v>1</v>
      </c>
      <c r="BP190">
        <v>4</v>
      </c>
      <c r="BQ190">
        <v>2</v>
      </c>
      <c r="BR190">
        <v>1</v>
      </c>
      <c r="BS190" t="b">
        <v>1</v>
      </c>
      <c r="CA190" s="122"/>
      <c r="CJ190" t="s">
        <v>1754</v>
      </c>
      <c r="CK190" t="s">
        <v>442</v>
      </c>
      <c r="CL190" t="s">
        <v>443</v>
      </c>
      <c r="CM190" t="s">
        <v>305</v>
      </c>
      <c r="CN190" t="s">
        <v>306</v>
      </c>
      <c r="CO190" t="s">
        <v>307</v>
      </c>
      <c r="CP190" t="s">
        <v>2066</v>
      </c>
      <c r="CQ190" t="s">
        <v>309</v>
      </c>
      <c r="CR190" t="s">
        <v>2067</v>
      </c>
      <c r="CS190" t="s">
        <v>311</v>
      </c>
      <c r="CT190" t="s">
        <v>2068</v>
      </c>
      <c r="CU190" t="s">
        <v>2069</v>
      </c>
      <c r="CV190" s="122">
        <v>43783.701388888891</v>
      </c>
      <c r="CW190" s="122"/>
      <c r="CX190" s="122"/>
      <c r="CY190" s="122"/>
      <c r="CZ190" s="122"/>
      <c r="DA190" s="122"/>
      <c r="DB190" t="s">
        <v>314</v>
      </c>
      <c r="DC190" t="s">
        <v>315</v>
      </c>
      <c r="DD190" t="s">
        <v>316</v>
      </c>
      <c r="DE190" t="b">
        <v>0</v>
      </c>
      <c r="DG190" t="s">
        <v>351</v>
      </c>
      <c r="DI190" s="122"/>
      <c r="DJ190">
        <v>-33.7525841</v>
      </c>
      <c r="DK190">
        <v>150.69425939999999</v>
      </c>
      <c r="DL190" t="s">
        <v>2070</v>
      </c>
      <c r="DM190" t="s">
        <v>1754</v>
      </c>
      <c r="DN190">
        <v>0</v>
      </c>
      <c r="DO190">
        <v>0</v>
      </c>
    </row>
    <row r="191" spans="1:119" x14ac:dyDescent="0.3">
      <c r="A191" t="s">
        <v>2071</v>
      </c>
      <c r="B191" t="s">
        <v>288</v>
      </c>
      <c r="C191" t="s">
        <v>2072</v>
      </c>
      <c r="D191" t="s">
        <v>290</v>
      </c>
      <c r="E191" t="s">
        <v>2073</v>
      </c>
      <c r="F191" t="s">
        <v>2072</v>
      </c>
      <c r="G191" t="s">
        <v>2074</v>
      </c>
      <c r="I191" t="b">
        <v>0</v>
      </c>
      <c r="J191" t="s">
        <v>2075</v>
      </c>
      <c r="K191" t="s">
        <v>2076</v>
      </c>
      <c r="L191" t="s">
        <v>2077</v>
      </c>
      <c r="N191" t="s">
        <v>2078</v>
      </c>
      <c r="O191" t="s">
        <v>297</v>
      </c>
      <c r="S191">
        <v>8004</v>
      </c>
      <c r="T191">
        <v>320</v>
      </c>
      <c r="U191">
        <v>8004</v>
      </c>
      <c r="V191">
        <v>8004</v>
      </c>
      <c r="W191" t="s">
        <v>1841</v>
      </c>
      <c r="Y191" t="s">
        <v>2079</v>
      </c>
      <c r="AA191" t="b">
        <v>0</v>
      </c>
      <c r="AC191" t="s">
        <v>300</v>
      </c>
      <c r="AD191" t="s">
        <v>441</v>
      </c>
      <c r="AF191" s="140">
        <v>43783.535717592589</v>
      </c>
      <c r="AG191" s="140">
        <v>43783.535497685189</v>
      </c>
      <c r="AH191" s="140">
        <v>43783.556770833333</v>
      </c>
      <c r="AI191" s="140">
        <v>43783.704861111109</v>
      </c>
      <c r="AJ191">
        <v>0</v>
      </c>
      <c r="AK191" s="122"/>
      <c r="AM191" s="122"/>
      <c r="AO191" s="122"/>
      <c r="AQ191" s="122"/>
      <c r="AS191" s="122"/>
      <c r="AU191" s="122">
        <v>43783.557152777779</v>
      </c>
      <c r="AV191" s="122"/>
      <c r="AW191" t="b">
        <v>0</v>
      </c>
      <c r="AX191" t="b">
        <v>1</v>
      </c>
      <c r="AZ191" t="b">
        <v>1</v>
      </c>
      <c r="BB191" s="122"/>
      <c r="BD191" t="b">
        <v>1</v>
      </c>
      <c r="BF191" t="b">
        <v>1</v>
      </c>
      <c r="BG191" s="122"/>
      <c r="BH191" t="b">
        <v>1</v>
      </c>
      <c r="BI191" t="b">
        <v>1</v>
      </c>
      <c r="BL191">
        <v>419</v>
      </c>
      <c r="BM191">
        <v>1250</v>
      </c>
      <c r="BN191">
        <v>3703</v>
      </c>
      <c r="BO191">
        <v>1</v>
      </c>
      <c r="BP191">
        <v>4</v>
      </c>
      <c r="BQ191">
        <v>2</v>
      </c>
      <c r="BR191">
        <v>1</v>
      </c>
      <c r="BS191" t="b">
        <v>1</v>
      </c>
      <c r="CA191" s="122"/>
      <c r="CJ191" t="s">
        <v>302</v>
      </c>
      <c r="CK191" t="s">
        <v>303</v>
      </c>
      <c r="CL191" t="s">
        <v>507</v>
      </c>
      <c r="CM191" t="s">
        <v>305</v>
      </c>
      <c r="CN191" t="s">
        <v>306</v>
      </c>
      <c r="CO191" t="s">
        <v>307</v>
      </c>
      <c r="CP191" t="s">
        <v>2080</v>
      </c>
      <c r="CQ191" t="s">
        <v>309</v>
      </c>
      <c r="CR191" t="s">
        <v>2081</v>
      </c>
      <c r="CS191" t="s">
        <v>311</v>
      </c>
      <c r="CT191" t="s">
        <v>2082</v>
      </c>
      <c r="CU191" t="s">
        <v>2083</v>
      </c>
      <c r="CV191" s="122">
        <v>43783.704861111109</v>
      </c>
      <c r="CW191" s="122"/>
      <c r="CX191" s="122"/>
      <c r="CY191" s="122"/>
      <c r="CZ191" s="122"/>
      <c r="DA191" s="122"/>
      <c r="DB191" t="s">
        <v>314</v>
      </c>
      <c r="DC191" t="s">
        <v>315</v>
      </c>
      <c r="DD191" t="s">
        <v>316</v>
      </c>
      <c r="DE191" t="b">
        <v>0</v>
      </c>
      <c r="DG191" t="s">
        <v>351</v>
      </c>
      <c r="DI191" s="122"/>
      <c r="DJ191">
        <v>-37.842962499999999</v>
      </c>
      <c r="DK191">
        <v>145.01944320000001</v>
      </c>
      <c r="DL191" t="s">
        <v>367</v>
      </c>
      <c r="DM191" t="s">
        <v>318</v>
      </c>
      <c r="DN191">
        <v>0</v>
      </c>
      <c r="DO191">
        <v>0</v>
      </c>
    </row>
    <row r="192" spans="1:119" x14ac:dyDescent="0.3">
      <c r="A192" t="s">
        <v>2084</v>
      </c>
      <c r="B192" t="s">
        <v>288</v>
      </c>
      <c r="C192" t="s">
        <v>1776</v>
      </c>
      <c r="D192" t="s">
        <v>290</v>
      </c>
      <c r="E192" t="s">
        <v>1777</v>
      </c>
      <c r="F192" t="s">
        <v>1776</v>
      </c>
      <c r="G192" t="s">
        <v>1778</v>
      </c>
      <c r="I192" t="b">
        <v>0</v>
      </c>
      <c r="J192" t="s">
        <v>1779</v>
      </c>
      <c r="K192" t="s">
        <v>1085</v>
      </c>
      <c r="L192" t="s">
        <v>1780</v>
      </c>
      <c r="N192" t="s">
        <v>1781</v>
      </c>
      <c r="O192" t="s">
        <v>297</v>
      </c>
      <c r="S192">
        <v>8011</v>
      </c>
      <c r="T192">
        <v>320</v>
      </c>
      <c r="U192">
        <v>8011</v>
      </c>
      <c r="V192">
        <v>8011</v>
      </c>
      <c r="W192" t="s">
        <v>1841</v>
      </c>
      <c r="Y192" t="s">
        <v>1782</v>
      </c>
      <c r="AA192" t="b">
        <v>0</v>
      </c>
      <c r="AC192" t="s">
        <v>300</v>
      </c>
      <c r="AD192" t="s">
        <v>330</v>
      </c>
      <c r="AF192" s="140">
        <v>43783.536712962959</v>
      </c>
      <c r="AG192" s="140">
        <v>43783.536562499998</v>
      </c>
      <c r="AH192" s="140">
        <v>43783.537546296298</v>
      </c>
      <c r="AI192" s="140">
        <v>43786.538194444445</v>
      </c>
      <c r="AJ192">
        <v>-60</v>
      </c>
      <c r="AK192" s="122"/>
      <c r="AM192" s="122"/>
      <c r="AO192" s="122"/>
      <c r="AQ192" s="122"/>
      <c r="AS192" s="122"/>
      <c r="AU192" s="122">
        <v>43783.537824074076</v>
      </c>
      <c r="AV192" s="122"/>
      <c r="AW192" t="b">
        <v>0</v>
      </c>
      <c r="AX192" t="b">
        <v>1</v>
      </c>
      <c r="AZ192" t="b">
        <v>1</v>
      </c>
      <c r="BB192" s="122"/>
      <c r="BD192" t="b">
        <v>1</v>
      </c>
      <c r="BF192" t="b">
        <v>1</v>
      </c>
      <c r="BG192" s="122"/>
      <c r="BH192" t="b">
        <v>1</v>
      </c>
      <c r="BI192" t="b">
        <v>1</v>
      </c>
      <c r="BL192">
        <v>419</v>
      </c>
      <c r="BM192">
        <v>1250</v>
      </c>
      <c r="BN192">
        <v>1591</v>
      </c>
      <c r="BO192">
        <v>1</v>
      </c>
      <c r="BP192">
        <v>4</v>
      </c>
      <c r="BQ192">
        <v>2</v>
      </c>
      <c r="BR192">
        <v>4</v>
      </c>
      <c r="BS192" t="b">
        <v>1</v>
      </c>
      <c r="CA192" s="122"/>
      <c r="CJ192" t="s">
        <v>302</v>
      </c>
      <c r="CK192" t="s">
        <v>303</v>
      </c>
      <c r="CL192" t="s">
        <v>1463</v>
      </c>
      <c r="CM192" t="s">
        <v>305</v>
      </c>
      <c r="CN192" t="s">
        <v>306</v>
      </c>
      <c r="CO192" t="s">
        <v>307</v>
      </c>
      <c r="CP192" t="s">
        <v>1783</v>
      </c>
      <c r="CQ192" t="s">
        <v>309</v>
      </c>
      <c r="CR192" t="s">
        <v>1784</v>
      </c>
      <c r="CS192" t="s">
        <v>311</v>
      </c>
      <c r="CT192" t="s">
        <v>2085</v>
      </c>
      <c r="CU192" t="s">
        <v>2086</v>
      </c>
      <c r="CV192" s="122">
        <v>43786.496527777781</v>
      </c>
      <c r="CW192" s="122"/>
      <c r="CX192" s="122"/>
      <c r="CY192" s="122"/>
      <c r="CZ192" s="122"/>
      <c r="DA192" s="122"/>
      <c r="DB192" t="s">
        <v>314</v>
      </c>
      <c r="DC192" t="s">
        <v>315</v>
      </c>
      <c r="DD192" t="s">
        <v>316</v>
      </c>
      <c r="DE192" t="b">
        <v>0</v>
      </c>
      <c r="DG192" t="s">
        <v>498</v>
      </c>
      <c r="DI192" s="122"/>
      <c r="DJ192">
        <v>-28.100197300000001</v>
      </c>
      <c r="DK192">
        <v>153.42503199999999</v>
      </c>
      <c r="DL192" t="s">
        <v>367</v>
      </c>
      <c r="DM192" t="s">
        <v>318</v>
      </c>
      <c r="DN192">
        <v>0</v>
      </c>
      <c r="DO192">
        <v>0</v>
      </c>
    </row>
    <row r="193" spans="1:119" x14ac:dyDescent="0.3">
      <c r="A193" t="s">
        <v>2087</v>
      </c>
      <c r="B193" t="s">
        <v>288</v>
      </c>
      <c r="C193" t="s">
        <v>338</v>
      </c>
      <c r="D193" t="s">
        <v>290</v>
      </c>
      <c r="E193" t="s">
        <v>339</v>
      </c>
      <c r="F193" t="s">
        <v>338</v>
      </c>
      <c r="G193" t="s">
        <v>340</v>
      </c>
      <c r="I193" t="b">
        <v>0</v>
      </c>
      <c r="J193" t="s">
        <v>341</v>
      </c>
      <c r="K193" t="s">
        <v>342</v>
      </c>
      <c r="L193" t="s">
        <v>343</v>
      </c>
      <c r="N193" t="s">
        <v>344</v>
      </c>
      <c r="O193" t="s">
        <v>297</v>
      </c>
      <c r="S193">
        <v>8009</v>
      </c>
      <c r="T193">
        <v>2218</v>
      </c>
      <c r="U193">
        <v>8009</v>
      </c>
      <c r="V193">
        <v>1366</v>
      </c>
      <c r="W193" t="s">
        <v>1841</v>
      </c>
      <c r="Y193" t="s">
        <v>345</v>
      </c>
      <c r="AA193" t="b">
        <v>0</v>
      </c>
      <c r="AC193" t="s">
        <v>300</v>
      </c>
      <c r="AD193" t="s">
        <v>301</v>
      </c>
      <c r="AF193" s="140">
        <v>43783.545162037037</v>
      </c>
      <c r="AG193" s="140">
        <v>43783.544629629629</v>
      </c>
      <c r="AH193" s="140">
        <v>43783.546400462961</v>
      </c>
      <c r="AI193" s="140">
        <v>43783.711805555555</v>
      </c>
      <c r="AJ193">
        <v>0</v>
      </c>
      <c r="AK193" s="122">
        <v>43783.708333333336</v>
      </c>
      <c r="AL193">
        <v>0</v>
      </c>
      <c r="AM193" s="122"/>
      <c r="AO193" s="122">
        <v>43783.711805555555</v>
      </c>
      <c r="AP193">
        <v>0</v>
      </c>
      <c r="AQ193" s="122">
        <v>43783.604166666664</v>
      </c>
      <c r="AR193">
        <v>0</v>
      </c>
      <c r="AS193" s="122">
        <v>43783.625</v>
      </c>
      <c r="AT193">
        <v>0</v>
      </c>
      <c r="AU193" s="122">
        <v>43783.626064814816</v>
      </c>
      <c r="AV193" s="122"/>
      <c r="AW193" t="b">
        <v>0</v>
      </c>
      <c r="AX193" t="b">
        <v>1</v>
      </c>
      <c r="AZ193" t="b">
        <v>1</v>
      </c>
      <c r="BB193" s="122"/>
      <c r="BD193" t="b">
        <v>1</v>
      </c>
      <c r="BF193" t="b">
        <v>1</v>
      </c>
      <c r="BG193" s="122"/>
      <c r="BH193" t="b">
        <v>1</v>
      </c>
      <c r="BI193" t="b">
        <v>1</v>
      </c>
      <c r="BL193">
        <v>419</v>
      </c>
      <c r="BM193">
        <v>1884</v>
      </c>
      <c r="BN193">
        <v>5098</v>
      </c>
      <c r="BO193">
        <v>2</v>
      </c>
      <c r="BP193">
        <v>4</v>
      </c>
      <c r="BQ193">
        <v>24</v>
      </c>
      <c r="BR193">
        <v>1</v>
      </c>
      <c r="BS193" t="b">
        <v>1</v>
      </c>
      <c r="CA193" s="122"/>
      <c r="CH193">
        <v>9</v>
      </c>
      <c r="CI193" t="s">
        <v>2088</v>
      </c>
      <c r="CJ193" t="s">
        <v>302</v>
      </c>
      <c r="CK193" t="s">
        <v>1485</v>
      </c>
      <c r="CL193" t="s">
        <v>1486</v>
      </c>
      <c r="CM193" t="s">
        <v>735</v>
      </c>
      <c r="CN193" t="s">
        <v>306</v>
      </c>
      <c r="CO193" t="s">
        <v>424</v>
      </c>
      <c r="CP193" t="s">
        <v>347</v>
      </c>
      <c r="CQ193" t="s">
        <v>309</v>
      </c>
      <c r="CR193" t="s">
        <v>348</v>
      </c>
      <c r="CS193" t="s">
        <v>311</v>
      </c>
      <c r="CT193" t="s">
        <v>2089</v>
      </c>
      <c r="CU193" t="s">
        <v>2090</v>
      </c>
      <c r="CV193" s="122">
        <v>43783.711805555555</v>
      </c>
      <c r="CW193" s="122">
        <v>43783.708333333336</v>
      </c>
      <c r="CX193" s="122"/>
      <c r="CY193" s="122">
        <v>43783.711805555555</v>
      </c>
      <c r="CZ193" s="122">
        <v>43783.604166666664</v>
      </c>
      <c r="DA193" s="122">
        <v>43783.625</v>
      </c>
      <c r="DB193" t="s">
        <v>314</v>
      </c>
      <c r="DC193" t="s">
        <v>1512</v>
      </c>
      <c r="DD193" t="s">
        <v>758</v>
      </c>
      <c r="DE193" t="b">
        <v>1</v>
      </c>
      <c r="DF193" t="s">
        <v>2091</v>
      </c>
      <c r="DG193" t="s">
        <v>351</v>
      </c>
      <c r="DI193" s="122"/>
      <c r="DJ193">
        <v>-34.048149700000003</v>
      </c>
      <c r="DK193">
        <v>150.83024570000001</v>
      </c>
      <c r="DL193" t="s">
        <v>336</v>
      </c>
      <c r="DM193" t="s">
        <v>318</v>
      </c>
      <c r="DN193">
        <v>1</v>
      </c>
      <c r="DO193">
        <v>0</v>
      </c>
    </row>
    <row r="194" spans="1:119" x14ac:dyDescent="0.3">
      <c r="A194" t="s">
        <v>2092</v>
      </c>
      <c r="B194" t="s">
        <v>288</v>
      </c>
      <c r="C194" t="s">
        <v>2093</v>
      </c>
      <c r="D194" t="s">
        <v>290</v>
      </c>
      <c r="E194" t="s">
        <v>2094</v>
      </c>
      <c r="F194" t="s">
        <v>2093</v>
      </c>
      <c r="G194" t="s">
        <v>340</v>
      </c>
      <c r="I194" t="b">
        <v>0</v>
      </c>
      <c r="J194" t="s">
        <v>2095</v>
      </c>
      <c r="K194" t="s">
        <v>2096</v>
      </c>
      <c r="L194" t="s">
        <v>2097</v>
      </c>
      <c r="N194" t="s">
        <v>2098</v>
      </c>
      <c r="O194" t="s">
        <v>378</v>
      </c>
      <c r="S194">
        <v>8002</v>
      </c>
      <c r="T194">
        <v>6002</v>
      </c>
      <c r="U194">
        <v>8002</v>
      </c>
      <c r="V194">
        <v>-6002</v>
      </c>
      <c r="W194" t="s">
        <v>1841</v>
      </c>
      <c r="Y194" t="s">
        <v>2099</v>
      </c>
      <c r="AA194" t="b">
        <v>0</v>
      </c>
      <c r="AC194" t="s">
        <v>300</v>
      </c>
      <c r="AD194" t="s">
        <v>636</v>
      </c>
      <c r="AF194" s="140">
        <v>43783.55159722222</v>
      </c>
      <c r="AG194" s="140">
        <v>43783.551006944443</v>
      </c>
      <c r="AH194" s="140">
        <v>43783.564699074072</v>
      </c>
      <c r="AI194" s="140">
        <v>43783.71875</v>
      </c>
      <c r="AJ194">
        <v>-180</v>
      </c>
      <c r="AK194" s="122">
        <v>43783.729166666664</v>
      </c>
      <c r="AL194">
        <v>-180</v>
      </c>
      <c r="AM194" s="122"/>
      <c r="AO194" s="122">
        <v>43783.729166666664</v>
      </c>
      <c r="AP194">
        <v>-180</v>
      </c>
      <c r="AQ194" s="122">
        <v>43783.683333333334</v>
      </c>
      <c r="AR194">
        <v>-180</v>
      </c>
      <c r="AS194" s="122">
        <v>43783.694444444445</v>
      </c>
      <c r="AT194">
        <v>-180</v>
      </c>
      <c r="AU194" s="122">
        <v>43783.689317129632</v>
      </c>
      <c r="AV194" s="122"/>
      <c r="AW194" t="b">
        <v>0</v>
      </c>
      <c r="AX194" t="b">
        <v>1</v>
      </c>
      <c r="AZ194" t="b">
        <v>1</v>
      </c>
      <c r="BB194" s="122"/>
      <c r="BD194" t="b">
        <v>1</v>
      </c>
      <c r="BF194" t="b">
        <v>1</v>
      </c>
      <c r="BG194" s="122"/>
      <c r="BH194" t="b">
        <v>1</v>
      </c>
      <c r="BI194" t="b">
        <v>1</v>
      </c>
      <c r="BJ194">
        <v>3</v>
      </c>
      <c r="BL194">
        <v>420</v>
      </c>
      <c r="BM194">
        <v>1771</v>
      </c>
      <c r="BN194">
        <v>4868</v>
      </c>
      <c r="BO194">
        <v>1</v>
      </c>
      <c r="BP194">
        <v>4</v>
      </c>
      <c r="BQ194">
        <v>24</v>
      </c>
      <c r="BR194">
        <v>1</v>
      </c>
      <c r="BS194" t="b">
        <v>1</v>
      </c>
      <c r="CA194" s="122"/>
      <c r="CI194" t="s">
        <v>2100</v>
      </c>
      <c r="CJ194" t="s">
        <v>380</v>
      </c>
      <c r="CK194" t="s">
        <v>666</v>
      </c>
      <c r="CL194" t="s">
        <v>682</v>
      </c>
      <c r="CM194" t="s">
        <v>305</v>
      </c>
      <c r="CN194" t="s">
        <v>306</v>
      </c>
      <c r="CO194" t="s">
        <v>424</v>
      </c>
      <c r="CP194" t="s">
        <v>2101</v>
      </c>
      <c r="CQ194" t="s">
        <v>309</v>
      </c>
      <c r="CR194" t="s">
        <v>2102</v>
      </c>
      <c r="CS194" t="s">
        <v>311</v>
      </c>
      <c r="CT194" t="s">
        <v>2103</v>
      </c>
      <c r="CU194" t="s">
        <v>2104</v>
      </c>
      <c r="CV194" s="122">
        <v>43783.59375</v>
      </c>
      <c r="CW194" s="122">
        <v>43783.604166666664</v>
      </c>
      <c r="CX194" s="122"/>
      <c r="CY194" s="122">
        <v>43783.604166666664</v>
      </c>
      <c r="CZ194" s="122">
        <v>43783.558333333334</v>
      </c>
      <c r="DA194" s="122">
        <v>43783.569444444445</v>
      </c>
      <c r="DB194" t="s">
        <v>314</v>
      </c>
      <c r="DC194" t="s">
        <v>2105</v>
      </c>
      <c r="DD194" t="s">
        <v>2106</v>
      </c>
      <c r="DE194" t="b">
        <v>1</v>
      </c>
      <c r="DF194" t="s">
        <v>2107</v>
      </c>
      <c r="DG194" t="s">
        <v>351</v>
      </c>
      <c r="DI194" s="122"/>
      <c r="DJ194">
        <v>-32.289574000000002</v>
      </c>
      <c r="DK194">
        <v>115.744946</v>
      </c>
      <c r="DL194" t="s">
        <v>431</v>
      </c>
      <c r="DM194" t="s">
        <v>386</v>
      </c>
      <c r="DN194">
        <v>1</v>
      </c>
      <c r="DO194">
        <v>0</v>
      </c>
    </row>
    <row r="195" spans="1:119" x14ac:dyDescent="0.3">
      <c r="A195" t="s">
        <v>2108</v>
      </c>
      <c r="B195" t="s">
        <v>288</v>
      </c>
      <c r="C195" t="s">
        <v>2109</v>
      </c>
      <c r="D195" t="s">
        <v>290</v>
      </c>
      <c r="E195" t="s">
        <v>2110</v>
      </c>
      <c r="F195" t="s">
        <v>2109</v>
      </c>
      <c r="G195" t="s">
        <v>340</v>
      </c>
      <c r="I195" t="b">
        <v>0</v>
      </c>
      <c r="J195" t="s">
        <v>2111</v>
      </c>
      <c r="K195" t="s">
        <v>375</v>
      </c>
      <c r="L195" t="s">
        <v>2112</v>
      </c>
      <c r="N195" t="s">
        <v>2113</v>
      </c>
      <c r="O195" t="s">
        <v>297</v>
      </c>
      <c r="S195">
        <v>8005</v>
      </c>
      <c r="T195">
        <v>320</v>
      </c>
      <c r="U195">
        <v>8005</v>
      </c>
      <c r="V195">
        <v>8005</v>
      </c>
      <c r="W195" t="s">
        <v>1841</v>
      </c>
      <c r="Y195" t="s">
        <v>2114</v>
      </c>
      <c r="AA195" t="b">
        <v>0</v>
      </c>
      <c r="AC195" t="s">
        <v>300</v>
      </c>
      <c r="AD195" t="s">
        <v>330</v>
      </c>
      <c r="AF195" s="140">
        <v>43783.553483796299</v>
      </c>
      <c r="AG195" s="140">
        <v>43783.553067129629</v>
      </c>
      <c r="AH195" s="140">
        <v>43783.556469907409</v>
      </c>
      <c r="AI195" s="140">
        <v>43783.722222222219</v>
      </c>
      <c r="AJ195">
        <v>-60</v>
      </c>
      <c r="AK195" s="122"/>
      <c r="AM195" s="122"/>
      <c r="AO195" s="122"/>
      <c r="AQ195" s="122"/>
      <c r="AS195" s="122"/>
      <c r="AU195" s="122">
        <v>43783.556932870371</v>
      </c>
      <c r="AV195" s="122"/>
      <c r="AW195" t="b">
        <v>0</v>
      </c>
      <c r="AX195" t="b">
        <v>1</v>
      </c>
      <c r="AZ195" t="b">
        <v>1</v>
      </c>
      <c r="BB195" s="122"/>
      <c r="BD195" t="b">
        <v>1</v>
      </c>
      <c r="BF195" t="b">
        <v>1</v>
      </c>
      <c r="BG195" s="122"/>
      <c r="BH195" t="b">
        <v>1</v>
      </c>
      <c r="BI195" t="b">
        <v>1</v>
      </c>
      <c r="BL195">
        <v>419</v>
      </c>
      <c r="BM195">
        <v>1555</v>
      </c>
      <c r="BN195">
        <v>4412</v>
      </c>
      <c r="BO195">
        <v>1</v>
      </c>
      <c r="BP195">
        <v>4</v>
      </c>
      <c r="BQ195">
        <v>2</v>
      </c>
      <c r="BR195">
        <v>1</v>
      </c>
      <c r="BS195" t="b">
        <v>1</v>
      </c>
      <c r="CA195" s="122"/>
      <c r="CJ195" t="s">
        <v>302</v>
      </c>
      <c r="CK195" t="s">
        <v>470</v>
      </c>
      <c r="CL195" t="s">
        <v>2115</v>
      </c>
      <c r="CM195" t="s">
        <v>305</v>
      </c>
      <c r="CN195" t="s">
        <v>306</v>
      </c>
      <c r="CO195" t="s">
        <v>307</v>
      </c>
      <c r="CP195" t="s">
        <v>2116</v>
      </c>
      <c r="CQ195" t="s">
        <v>309</v>
      </c>
      <c r="CR195" t="s">
        <v>382</v>
      </c>
      <c r="CS195" t="s">
        <v>311</v>
      </c>
      <c r="CT195" t="s">
        <v>2117</v>
      </c>
      <c r="CU195" t="s">
        <v>2118</v>
      </c>
      <c r="CV195" s="122">
        <v>43783.680555555555</v>
      </c>
      <c r="CW195" s="122"/>
      <c r="CX195" s="122"/>
      <c r="CY195" s="122"/>
      <c r="CZ195" s="122"/>
      <c r="DA195" s="122"/>
      <c r="DB195" t="s">
        <v>314</v>
      </c>
      <c r="DC195" t="s">
        <v>315</v>
      </c>
      <c r="DD195" t="s">
        <v>316</v>
      </c>
      <c r="DE195" t="b">
        <v>0</v>
      </c>
      <c r="DG195" t="s">
        <v>351</v>
      </c>
      <c r="DI195" s="122"/>
      <c r="DJ195">
        <v>-27.223072299999998</v>
      </c>
      <c r="DK195">
        <v>153.00063940000001</v>
      </c>
      <c r="DL195" t="s">
        <v>336</v>
      </c>
      <c r="DM195" t="s">
        <v>318</v>
      </c>
      <c r="DN195">
        <v>0</v>
      </c>
      <c r="DO195">
        <v>0</v>
      </c>
    </row>
    <row r="196" spans="1:119" x14ac:dyDescent="0.3">
      <c r="A196" t="s">
        <v>2119</v>
      </c>
      <c r="B196" t="s">
        <v>288</v>
      </c>
      <c r="C196" t="s">
        <v>2120</v>
      </c>
      <c r="D196" t="s">
        <v>290</v>
      </c>
      <c r="E196" t="s">
        <v>2121</v>
      </c>
      <c r="F196" t="s">
        <v>2120</v>
      </c>
      <c r="G196" t="s">
        <v>2122</v>
      </c>
      <c r="I196" t="b">
        <v>0</v>
      </c>
      <c r="J196" t="s">
        <v>2123</v>
      </c>
      <c r="K196" t="s">
        <v>2124</v>
      </c>
      <c r="L196" t="s">
        <v>2125</v>
      </c>
      <c r="N196" t="s">
        <v>2126</v>
      </c>
      <c r="O196" t="s">
        <v>297</v>
      </c>
      <c r="S196">
        <v>8011</v>
      </c>
      <c r="T196">
        <v>320</v>
      </c>
      <c r="U196">
        <v>8011</v>
      </c>
      <c r="V196">
        <v>1316</v>
      </c>
      <c r="W196" t="s">
        <v>1841</v>
      </c>
      <c r="Y196" t="s">
        <v>2127</v>
      </c>
      <c r="AA196" t="b">
        <v>0</v>
      </c>
      <c r="AC196" t="s">
        <v>300</v>
      </c>
      <c r="AD196" t="s">
        <v>636</v>
      </c>
      <c r="AF196" s="140">
        <v>43783.556608796294</v>
      </c>
      <c r="AG196" s="140">
        <v>43783.556493055556</v>
      </c>
      <c r="AH196" s="140">
        <v>43783.561886574076</v>
      </c>
      <c r="AI196" s="140">
        <v>43783.725694444445</v>
      </c>
      <c r="AJ196">
        <v>-180</v>
      </c>
      <c r="AK196" s="122"/>
      <c r="AM196" s="122"/>
      <c r="AO196" s="122"/>
      <c r="AQ196" s="122"/>
      <c r="AS196" s="122"/>
      <c r="AU196" s="122">
        <v>43783.570393518516</v>
      </c>
      <c r="AV196" s="122"/>
      <c r="AW196" t="b">
        <v>0</v>
      </c>
      <c r="AX196" t="b">
        <v>1</v>
      </c>
      <c r="AZ196" t="b">
        <v>1</v>
      </c>
      <c r="BB196" s="122"/>
      <c r="BD196" t="b">
        <v>1</v>
      </c>
      <c r="BF196" t="b">
        <v>1</v>
      </c>
      <c r="BG196" s="122"/>
      <c r="BH196" t="b">
        <v>1</v>
      </c>
      <c r="BI196" t="b">
        <v>1</v>
      </c>
      <c r="BL196">
        <v>419</v>
      </c>
      <c r="BM196">
        <v>1250</v>
      </c>
      <c r="BN196">
        <v>4150</v>
      </c>
      <c r="BO196">
        <v>1</v>
      </c>
      <c r="BP196">
        <v>4</v>
      </c>
      <c r="BQ196">
        <v>2</v>
      </c>
      <c r="BR196">
        <v>1</v>
      </c>
      <c r="BS196" t="b">
        <v>1</v>
      </c>
      <c r="CA196" s="122"/>
      <c r="CJ196" t="s">
        <v>302</v>
      </c>
      <c r="CK196" t="s">
        <v>303</v>
      </c>
      <c r="CL196" t="s">
        <v>443</v>
      </c>
      <c r="CM196" t="s">
        <v>305</v>
      </c>
      <c r="CN196" t="s">
        <v>306</v>
      </c>
      <c r="CO196" t="s">
        <v>307</v>
      </c>
      <c r="CP196" t="s">
        <v>2128</v>
      </c>
      <c r="CQ196" t="s">
        <v>309</v>
      </c>
      <c r="CR196" t="s">
        <v>2129</v>
      </c>
      <c r="CS196" t="s">
        <v>311</v>
      </c>
      <c r="CT196" t="s">
        <v>2130</v>
      </c>
      <c r="CU196" t="s">
        <v>2131</v>
      </c>
      <c r="CV196" s="122">
        <v>43783.600694444445</v>
      </c>
      <c r="CW196" s="122"/>
      <c r="CX196" s="122"/>
      <c r="CY196" s="122"/>
      <c r="CZ196" s="122"/>
      <c r="DA196" s="122"/>
      <c r="DB196" t="s">
        <v>314</v>
      </c>
      <c r="DC196" t="s">
        <v>315</v>
      </c>
      <c r="DD196" t="s">
        <v>316</v>
      </c>
      <c r="DE196" t="b">
        <v>0</v>
      </c>
      <c r="DG196" t="s">
        <v>351</v>
      </c>
      <c r="DI196" s="122"/>
      <c r="DJ196">
        <v>-32.070121800000003</v>
      </c>
      <c r="DK196">
        <v>115.75255009999999</v>
      </c>
      <c r="DL196" t="s">
        <v>336</v>
      </c>
      <c r="DM196" t="s">
        <v>318</v>
      </c>
      <c r="DN196">
        <v>0</v>
      </c>
      <c r="DO196">
        <v>0</v>
      </c>
    </row>
    <row r="197" spans="1:119" x14ac:dyDescent="0.3">
      <c r="A197" t="s">
        <v>2132</v>
      </c>
      <c r="B197" t="s">
        <v>288</v>
      </c>
      <c r="C197" t="s">
        <v>2133</v>
      </c>
      <c r="D197" t="s">
        <v>290</v>
      </c>
      <c r="E197" t="s">
        <v>2134</v>
      </c>
      <c r="F197" t="s">
        <v>2133</v>
      </c>
      <c r="G197" t="s">
        <v>435</v>
      </c>
      <c r="I197" t="b">
        <v>0</v>
      </c>
      <c r="J197" t="s">
        <v>2135</v>
      </c>
      <c r="K197" t="s">
        <v>2136</v>
      </c>
      <c r="L197" t="s">
        <v>2137</v>
      </c>
      <c r="N197" t="s">
        <v>2138</v>
      </c>
      <c r="O197" t="s">
        <v>297</v>
      </c>
      <c r="S197">
        <v>8006</v>
      </c>
      <c r="T197">
        <v>320</v>
      </c>
      <c r="U197">
        <v>8006</v>
      </c>
      <c r="V197">
        <v>8006</v>
      </c>
      <c r="W197" t="s">
        <v>1841</v>
      </c>
      <c r="Y197" t="s">
        <v>2139</v>
      </c>
      <c r="AA197" t="b">
        <v>0</v>
      </c>
      <c r="AC197" t="s">
        <v>300</v>
      </c>
      <c r="AD197" t="s">
        <v>441</v>
      </c>
      <c r="AF197" s="140">
        <v>43783.55976851852</v>
      </c>
      <c r="AG197" s="140">
        <v>43783.559699074074</v>
      </c>
      <c r="AH197" s="140">
        <v>43783.563726851855</v>
      </c>
      <c r="AI197" s="140">
        <v>43786.559027777781</v>
      </c>
      <c r="AJ197">
        <v>0</v>
      </c>
      <c r="AK197" s="122"/>
      <c r="AM197" s="122"/>
      <c r="AO197" s="122"/>
      <c r="AQ197" s="122"/>
      <c r="AS197" s="122"/>
      <c r="AU197" s="122">
        <v>43783.56417824074</v>
      </c>
      <c r="AV197" s="122"/>
      <c r="AW197" t="b">
        <v>0</v>
      </c>
      <c r="AX197" t="b">
        <v>1</v>
      </c>
      <c r="AZ197" t="b">
        <v>1</v>
      </c>
      <c r="BB197" s="122"/>
      <c r="BD197" t="b">
        <v>1</v>
      </c>
      <c r="BF197" t="b">
        <v>1</v>
      </c>
      <c r="BG197" s="122"/>
      <c r="BH197" t="b">
        <v>1</v>
      </c>
      <c r="BI197" t="b">
        <v>1</v>
      </c>
      <c r="BL197">
        <v>419</v>
      </c>
      <c r="BM197">
        <v>1250</v>
      </c>
      <c r="BN197">
        <v>4406</v>
      </c>
      <c r="BO197">
        <v>1</v>
      </c>
      <c r="BP197">
        <v>4</v>
      </c>
      <c r="BQ197">
        <v>2</v>
      </c>
      <c r="BR197">
        <v>4</v>
      </c>
      <c r="BS197" t="b">
        <v>1</v>
      </c>
      <c r="CA197" s="122"/>
      <c r="CJ197" t="s">
        <v>302</v>
      </c>
      <c r="CK197" t="s">
        <v>303</v>
      </c>
      <c r="CL197" t="s">
        <v>608</v>
      </c>
      <c r="CM197" t="s">
        <v>305</v>
      </c>
      <c r="CN197" t="s">
        <v>306</v>
      </c>
      <c r="CO197" t="s">
        <v>307</v>
      </c>
      <c r="CP197" t="s">
        <v>2140</v>
      </c>
      <c r="CQ197" t="s">
        <v>309</v>
      </c>
      <c r="CR197" t="s">
        <v>2141</v>
      </c>
      <c r="CS197" t="s">
        <v>311</v>
      </c>
      <c r="CT197" t="s">
        <v>1597</v>
      </c>
      <c r="CU197" t="s">
        <v>2142</v>
      </c>
      <c r="CV197" s="122">
        <v>43786.559027777781</v>
      </c>
      <c r="CW197" s="122"/>
      <c r="CX197" s="122"/>
      <c r="CY197" s="122"/>
      <c r="CZ197" s="122"/>
      <c r="DA197" s="122"/>
      <c r="DB197" t="s">
        <v>314</v>
      </c>
      <c r="DC197" t="s">
        <v>315</v>
      </c>
      <c r="DD197" t="s">
        <v>316</v>
      </c>
      <c r="DE197" t="b">
        <v>0</v>
      </c>
      <c r="DG197" t="s">
        <v>498</v>
      </c>
      <c r="DI197" s="122"/>
      <c r="DJ197">
        <v>-38.4504959</v>
      </c>
      <c r="DK197">
        <v>145.23967579999999</v>
      </c>
      <c r="DL197" t="s">
        <v>367</v>
      </c>
      <c r="DM197" t="s">
        <v>318</v>
      </c>
      <c r="DN197">
        <v>0</v>
      </c>
      <c r="DO197">
        <v>0</v>
      </c>
    </row>
    <row r="198" spans="1:119" x14ac:dyDescent="0.3">
      <c r="A198" t="s">
        <v>2143</v>
      </c>
      <c r="B198" t="s">
        <v>288</v>
      </c>
      <c r="C198" t="s">
        <v>2144</v>
      </c>
      <c r="D198" t="s">
        <v>290</v>
      </c>
      <c r="E198" t="s">
        <v>2145</v>
      </c>
      <c r="F198" t="s">
        <v>2144</v>
      </c>
      <c r="G198" t="s">
        <v>340</v>
      </c>
      <c r="I198" t="b">
        <v>0</v>
      </c>
      <c r="J198" t="s">
        <v>2146</v>
      </c>
      <c r="K198" t="s">
        <v>2147</v>
      </c>
      <c r="L198" t="s">
        <v>2148</v>
      </c>
      <c r="N198" t="s">
        <v>2149</v>
      </c>
      <c r="O198" t="s">
        <v>378</v>
      </c>
      <c r="S198">
        <v>8001</v>
      </c>
      <c r="T198">
        <v>320</v>
      </c>
      <c r="U198">
        <v>8001</v>
      </c>
      <c r="V198">
        <v>8001</v>
      </c>
      <c r="W198" t="s">
        <v>1956</v>
      </c>
      <c r="Y198" t="s">
        <v>2150</v>
      </c>
      <c r="AA198" t="b">
        <v>0</v>
      </c>
      <c r="AC198" t="s">
        <v>300</v>
      </c>
      <c r="AD198" t="s">
        <v>301</v>
      </c>
      <c r="AF198" s="140">
        <v>43783.563761574071</v>
      </c>
      <c r="AG198" s="140">
        <v>43783.563576388886</v>
      </c>
      <c r="AH198" s="140">
        <v>43783.568564814814</v>
      </c>
      <c r="AI198" s="140">
        <v>43784.357638888891</v>
      </c>
      <c r="AJ198">
        <v>0</v>
      </c>
      <c r="AK198" s="122"/>
      <c r="AM198" s="122"/>
      <c r="AO198" s="122"/>
      <c r="AQ198" s="122"/>
      <c r="AS198" s="122"/>
      <c r="AU198" s="122">
        <v>43783.568888888891</v>
      </c>
      <c r="AV198" s="122"/>
      <c r="AW198" t="b">
        <v>0</v>
      </c>
      <c r="AX198" t="b">
        <v>1</v>
      </c>
      <c r="AZ198" t="b">
        <v>1</v>
      </c>
      <c r="BB198" s="122"/>
      <c r="BD198" t="b">
        <v>1</v>
      </c>
      <c r="BF198" t="b">
        <v>1</v>
      </c>
      <c r="BG198" s="122"/>
      <c r="BH198" t="b">
        <v>1</v>
      </c>
      <c r="BI198" t="b">
        <v>1</v>
      </c>
      <c r="BL198">
        <v>420</v>
      </c>
      <c r="BM198">
        <v>1250</v>
      </c>
      <c r="BN198">
        <v>3689</v>
      </c>
      <c r="BO198">
        <v>1</v>
      </c>
      <c r="BP198">
        <v>4</v>
      </c>
      <c r="BQ198">
        <v>2</v>
      </c>
      <c r="BR198">
        <v>1</v>
      </c>
      <c r="BS198" t="b">
        <v>1</v>
      </c>
      <c r="CA198" s="122"/>
      <c r="CJ198" t="s">
        <v>380</v>
      </c>
      <c r="CK198" t="s">
        <v>303</v>
      </c>
      <c r="CL198" t="s">
        <v>531</v>
      </c>
      <c r="CM198" t="s">
        <v>305</v>
      </c>
      <c r="CN198" t="s">
        <v>306</v>
      </c>
      <c r="CO198" t="s">
        <v>307</v>
      </c>
      <c r="CP198" t="s">
        <v>2151</v>
      </c>
      <c r="CQ198" t="s">
        <v>309</v>
      </c>
      <c r="CR198" t="s">
        <v>2152</v>
      </c>
      <c r="CS198" t="s">
        <v>311</v>
      </c>
      <c r="CT198" t="s">
        <v>2153</v>
      </c>
      <c r="CU198" t="s">
        <v>2154</v>
      </c>
      <c r="CV198" s="122">
        <v>43784.357638888891</v>
      </c>
      <c r="CW198" s="122"/>
      <c r="CX198" s="122"/>
      <c r="CY198" s="122"/>
      <c r="CZ198" s="122"/>
      <c r="DA198" s="122"/>
      <c r="DB198" t="s">
        <v>314</v>
      </c>
      <c r="DC198" t="s">
        <v>315</v>
      </c>
      <c r="DD198" t="s">
        <v>316</v>
      </c>
      <c r="DE198" t="b">
        <v>0</v>
      </c>
      <c r="DG198" t="s">
        <v>351</v>
      </c>
      <c r="DI198" s="122"/>
      <c r="DJ198">
        <v>-33.8013099</v>
      </c>
      <c r="DK198">
        <v>150.95478209999999</v>
      </c>
      <c r="DL198" t="s">
        <v>2155</v>
      </c>
      <c r="DM198" t="s">
        <v>386</v>
      </c>
      <c r="DN198">
        <v>0</v>
      </c>
      <c r="DO198">
        <v>0</v>
      </c>
    </row>
    <row r="199" spans="1:119" ht="72" x14ac:dyDescent="0.3">
      <c r="A199" t="s">
        <v>2156</v>
      </c>
      <c r="B199" t="s">
        <v>288</v>
      </c>
      <c r="C199" t="s">
        <v>2157</v>
      </c>
      <c r="D199" t="s">
        <v>290</v>
      </c>
      <c r="E199" t="s">
        <v>2158</v>
      </c>
      <c r="F199" t="s">
        <v>2157</v>
      </c>
      <c r="G199" t="s">
        <v>2159</v>
      </c>
      <c r="I199" t="b">
        <v>0</v>
      </c>
      <c r="J199" s="3" t="s">
        <v>2160</v>
      </c>
      <c r="K199" t="s">
        <v>2161</v>
      </c>
      <c r="L199" t="s">
        <v>2162</v>
      </c>
      <c r="N199" t="s">
        <v>2163</v>
      </c>
      <c r="O199" t="s">
        <v>297</v>
      </c>
      <c r="S199">
        <v>8008</v>
      </c>
      <c r="T199">
        <v>320</v>
      </c>
      <c r="U199">
        <v>8008</v>
      </c>
      <c r="V199">
        <v>8008</v>
      </c>
      <c r="W199" t="s">
        <v>1983</v>
      </c>
      <c r="Y199" t="s">
        <v>2164</v>
      </c>
      <c r="AA199" t="b">
        <v>0</v>
      </c>
      <c r="AC199" t="s">
        <v>300</v>
      </c>
      <c r="AD199" t="s">
        <v>301</v>
      </c>
      <c r="AF199" s="140">
        <v>43783.61142361111</v>
      </c>
      <c r="AG199" s="140">
        <v>43783.611157407409</v>
      </c>
      <c r="AH199" s="140">
        <v>43783.621261574073</v>
      </c>
      <c r="AI199" s="140">
        <v>43786.611111111109</v>
      </c>
      <c r="AJ199">
        <v>0</v>
      </c>
      <c r="AK199" s="122"/>
      <c r="AM199" s="122"/>
      <c r="AO199" s="122"/>
      <c r="AQ199" s="122"/>
      <c r="AS199" s="122"/>
      <c r="AU199" s="122">
        <v>43783.621620370373</v>
      </c>
      <c r="AV199" s="122"/>
      <c r="AW199" t="b">
        <v>0</v>
      </c>
      <c r="AX199" t="b">
        <v>1</v>
      </c>
      <c r="AZ199" t="b">
        <v>1</v>
      </c>
      <c r="BB199" s="122"/>
      <c r="BD199" t="b">
        <v>1</v>
      </c>
      <c r="BF199" t="b">
        <v>1</v>
      </c>
      <c r="BG199" s="122"/>
      <c r="BH199" t="b">
        <v>1</v>
      </c>
      <c r="BI199" t="b">
        <v>1</v>
      </c>
      <c r="BL199">
        <v>419</v>
      </c>
      <c r="BM199">
        <v>1250</v>
      </c>
      <c r="BN199">
        <v>3689</v>
      </c>
      <c r="BO199">
        <v>1</v>
      </c>
      <c r="BP199">
        <v>4</v>
      </c>
      <c r="BQ199">
        <v>2</v>
      </c>
      <c r="BR199">
        <v>4</v>
      </c>
      <c r="BS199" t="b">
        <v>1</v>
      </c>
      <c r="CA199" s="122"/>
      <c r="CJ199" t="s">
        <v>302</v>
      </c>
      <c r="CK199" t="s">
        <v>303</v>
      </c>
      <c r="CL199" t="s">
        <v>531</v>
      </c>
      <c r="CM199" t="s">
        <v>305</v>
      </c>
      <c r="CN199" t="s">
        <v>306</v>
      </c>
      <c r="CO199" t="s">
        <v>307</v>
      </c>
      <c r="CP199" t="s">
        <v>2165</v>
      </c>
      <c r="CQ199" t="s">
        <v>309</v>
      </c>
      <c r="CR199" t="s">
        <v>2166</v>
      </c>
      <c r="CS199" t="s">
        <v>311</v>
      </c>
      <c r="CT199" t="s">
        <v>2167</v>
      </c>
      <c r="CU199" t="s">
        <v>2168</v>
      </c>
      <c r="CV199" s="122">
        <v>43786.611111111109</v>
      </c>
      <c r="CW199" s="122"/>
      <c r="CX199" s="122"/>
      <c r="CY199" s="122"/>
      <c r="CZ199" s="122"/>
      <c r="DA199" s="122"/>
      <c r="DB199" t="s">
        <v>314</v>
      </c>
      <c r="DC199" t="s">
        <v>315</v>
      </c>
      <c r="DD199" t="s">
        <v>316</v>
      </c>
      <c r="DE199" t="b">
        <v>0</v>
      </c>
      <c r="DG199" t="s">
        <v>498</v>
      </c>
      <c r="DI199" s="122"/>
      <c r="DJ199">
        <v>-34.929009000000001</v>
      </c>
      <c r="DK199">
        <v>150.76099099999999</v>
      </c>
      <c r="DL199" t="s">
        <v>367</v>
      </c>
      <c r="DM199" t="s">
        <v>318</v>
      </c>
      <c r="DN199">
        <v>0</v>
      </c>
      <c r="DO199">
        <v>0</v>
      </c>
    </row>
    <row r="200" spans="1:119" x14ac:dyDescent="0.3">
      <c r="A200" t="s">
        <v>2169</v>
      </c>
      <c r="B200" t="s">
        <v>288</v>
      </c>
      <c r="C200" t="s">
        <v>1714</v>
      </c>
      <c r="D200" t="s">
        <v>290</v>
      </c>
      <c r="E200" t="s">
        <v>1715</v>
      </c>
      <c r="F200" t="s">
        <v>1714</v>
      </c>
      <c r="G200" t="s">
        <v>1716</v>
      </c>
      <c r="I200" t="b">
        <v>0</v>
      </c>
      <c r="J200" t="s">
        <v>1717</v>
      </c>
      <c r="K200" t="s">
        <v>1718</v>
      </c>
      <c r="L200" t="s">
        <v>1719</v>
      </c>
      <c r="N200" t="s">
        <v>1720</v>
      </c>
      <c r="O200" t="s">
        <v>297</v>
      </c>
      <c r="S200">
        <v>8007</v>
      </c>
      <c r="T200">
        <v>320</v>
      </c>
      <c r="U200">
        <v>8007</v>
      </c>
      <c r="V200">
        <v>8007</v>
      </c>
      <c r="W200" t="s">
        <v>1841</v>
      </c>
      <c r="Y200" t="s">
        <v>1721</v>
      </c>
      <c r="AA200" t="b">
        <v>0</v>
      </c>
      <c r="AC200" t="s">
        <v>300</v>
      </c>
      <c r="AD200" t="s">
        <v>441</v>
      </c>
      <c r="AF200" s="140">
        <v>43783.617210648146</v>
      </c>
      <c r="AG200" s="140">
        <v>43783.617152777777</v>
      </c>
      <c r="AH200" s="140">
        <v>43783.621388888889</v>
      </c>
      <c r="AI200" s="140">
        <v>43784.368055555555</v>
      </c>
      <c r="AJ200">
        <v>0</v>
      </c>
      <c r="AK200" s="122"/>
      <c r="AM200" s="122"/>
      <c r="AO200" s="122"/>
      <c r="AQ200" s="122"/>
      <c r="AS200" s="122"/>
      <c r="AU200" s="122">
        <v>43783.621817129628</v>
      </c>
      <c r="AV200" s="122"/>
      <c r="AW200" t="b">
        <v>0</v>
      </c>
      <c r="AX200" t="b">
        <v>1</v>
      </c>
      <c r="AZ200" t="b">
        <v>1</v>
      </c>
      <c r="BB200" s="122"/>
      <c r="BD200" t="b">
        <v>1</v>
      </c>
      <c r="BF200" t="b">
        <v>1</v>
      </c>
      <c r="BG200" s="122"/>
      <c r="BH200" t="b">
        <v>1</v>
      </c>
      <c r="BI200" t="b">
        <v>1</v>
      </c>
      <c r="BL200">
        <v>419</v>
      </c>
      <c r="BM200">
        <v>1250</v>
      </c>
      <c r="BN200">
        <v>4406</v>
      </c>
      <c r="BO200">
        <v>1</v>
      </c>
      <c r="BP200">
        <v>4</v>
      </c>
      <c r="BQ200">
        <v>2</v>
      </c>
      <c r="BR200">
        <v>1</v>
      </c>
      <c r="BS200" t="b">
        <v>1</v>
      </c>
      <c r="CA200" s="122"/>
      <c r="CJ200" t="s">
        <v>302</v>
      </c>
      <c r="CK200" t="s">
        <v>303</v>
      </c>
      <c r="CL200" t="s">
        <v>608</v>
      </c>
      <c r="CM200" t="s">
        <v>305</v>
      </c>
      <c r="CN200" t="s">
        <v>306</v>
      </c>
      <c r="CO200" t="s">
        <v>307</v>
      </c>
      <c r="CP200" t="s">
        <v>1722</v>
      </c>
      <c r="CQ200" t="s">
        <v>309</v>
      </c>
      <c r="CR200" t="s">
        <v>1723</v>
      </c>
      <c r="CS200" t="s">
        <v>311</v>
      </c>
      <c r="CT200" t="s">
        <v>2170</v>
      </c>
      <c r="CU200" t="s">
        <v>2171</v>
      </c>
      <c r="CV200" s="122">
        <v>43784.368055555555</v>
      </c>
      <c r="CW200" s="122"/>
      <c r="CX200" s="122"/>
      <c r="CY200" s="122"/>
      <c r="CZ200" s="122"/>
      <c r="DA200" s="122"/>
      <c r="DB200" t="s">
        <v>314</v>
      </c>
      <c r="DC200" t="s">
        <v>315</v>
      </c>
      <c r="DD200" t="s">
        <v>316</v>
      </c>
      <c r="DE200" t="b">
        <v>0</v>
      </c>
      <c r="DG200" t="s">
        <v>351</v>
      </c>
      <c r="DI200" s="122"/>
      <c r="DJ200">
        <v>-37.745698099999998</v>
      </c>
      <c r="DK200">
        <v>144.9105089</v>
      </c>
      <c r="DL200" t="s">
        <v>367</v>
      </c>
      <c r="DM200" t="s">
        <v>318</v>
      </c>
      <c r="DN200">
        <v>0</v>
      </c>
      <c r="DO200">
        <v>0</v>
      </c>
    </row>
    <row r="201" spans="1:119" x14ac:dyDescent="0.3">
      <c r="A201" t="s">
        <v>2172</v>
      </c>
      <c r="B201" t="s">
        <v>388</v>
      </c>
      <c r="C201" t="s">
        <v>2173</v>
      </c>
      <c r="D201" t="s">
        <v>290</v>
      </c>
      <c r="E201" t="s">
        <v>2174</v>
      </c>
      <c r="F201" t="s">
        <v>2173</v>
      </c>
      <c r="G201" t="s">
        <v>435</v>
      </c>
      <c r="I201" t="b">
        <v>0</v>
      </c>
      <c r="J201" t="s">
        <v>2175</v>
      </c>
      <c r="K201" t="s">
        <v>2176</v>
      </c>
      <c r="L201" t="s">
        <v>2177</v>
      </c>
      <c r="N201" t="s">
        <v>2178</v>
      </c>
      <c r="O201" t="s">
        <v>378</v>
      </c>
      <c r="S201">
        <v>8009</v>
      </c>
      <c r="T201">
        <v>6003</v>
      </c>
      <c r="U201">
        <v>8009</v>
      </c>
      <c r="V201">
        <v>1288</v>
      </c>
      <c r="W201" t="s">
        <v>1841</v>
      </c>
      <c r="Y201" t="s">
        <v>2179</v>
      </c>
      <c r="AA201" t="b">
        <v>0</v>
      </c>
      <c r="AC201" t="s">
        <v>300</v>
      </c>
      <c r="AD201" t="s">
        <v>636</v>
      </c>
      <c r="AF201" s="140">
        <v>43783.622106481482</v>
      </c>
      <c r="AG201" s="140">
        <v>43783.621770833335</v>
      </c>
      <c r="AH201" s="140">
        <v>43783.626932870371</v>
      </c>
      <c r="AI201" s="140">
        <v>43783.788194444445</v>
      </c>
      <c r="AJ201">
        <v>-180</v>
      </c>
      <c r="AK201" s="122">
        <v>43783.791666666664</v>
      </c>
      <c r="AL201">
        <v>-180</v>
      </c>
      <c r="AM201" s="122"/>
      <c r="AO201" s="122">
        <v>43783.791666666664</v>
      </c>
      <c r="AP201">
        <v>-180</v>
      </c>
      <c r="AQ201" s="122">
        <v>43783.955555555556</v>
      </c>
      <c r="AR201">
        <v>-180</v>
      </c>
      <c r="AS201" s="122">
        <v>43783.955555555556</v>
      </c>
      <c r="AT201">
        <v>-180</v>
      </c>
      <c r="AU201" s="122">
        <v>43783.832696759258</v>
      </c>
      <c r="AV201" s="122"/>
      <c r="AW201" t="b">
        <v>0</v>
      </c>
      <c r="AX201" t="b">
        <v>0</v>
      </c>
      <c r="AY201">
        <v>8</v>
      </c>
      <c r="AZ201" t="b">
        <v>0</v>
      </c>
      <c r="BA201">
        <v>8</v>
      </c>
      <c r="BB201" s="122"/>
      <c r="BD201" t="b">
        <v>1</v>
      </c>
      <c r="BF201" t="b">
        <v>1</v>
      </c>
      <c r="BG201" s="122"/>
      <c r="BH201" t="b">
        <v>1</v>
      </c>
      <c r="BI201" t="b">
        <v>1</v>
      </c>
      <c r="BL201">
        <v>420</v>
      </c>
      <c r="BM201">
        <v>1897</v>
      </c>
      <c r="BN201">
        <v>5436</v>
      </c>
      <c r="BO201">
        <v>2</v>
      </c>
      <c r="BP201">
        <v>4</v>
      </c>
      <c r="BQ201">
        <v>2</v>
      </c>
      <c r="BR201">
        <v>1</v>
      </c>
      <c r="BS201" t="b">
        <v>1</v>
      </c>
      <c r="CA201" s="122"/>
      <c r="CH201">
        <v>7</v>
      </c>
      <c r="CI201" t="s">
        <v>2180</v>
      </c>
      <c r="CJ201" t="s">
        <v>380</v>
      </c>
      <c r="CK201" t="s">
        <v>552</v>
      </c>
      <c r="CL201" t="s">
        <v>1402</v>
      </c>
      <c r="CM201" t="s">
        <v>735</v>
      </c>
      <c r="CN201" t="s">
        <v>306</v>
      </c>
      <c r="CO201" t="s">
        <v>307</v>
      </c>
      <c r="CP201" t="s">
        <v>2181</v>
      </c>
      <c r="CQ201" t="s">
        <v>309</v>
      </c>
      <c r="CR201" t="s">
        <v>2182</v>
      </c>
      <c r="CS201" t="s">
        <v>311</v>
      </c>
      <c r="CT201" t="s">
        <v>2183</v>
      </c>
      <c r="CU201" t="s">
        <v>2184</v>
      </c>
      <c r="CV201" s="122">
        <v>43783.663194444445</v>
      </c>
      <c r="CW201" s="122">
        <v>43783.666666666664</v>
      </c>
      <c r="CX201" s="122"/>
      <c r="CY201" s="122">
        <v>43783.666666666664</v>
      </c>
      <c r="CZ201" s="122">
        <v>43783.830555555556</v>
      </c>
      <c r="DA201" s="122">
        <v>43783.830555555556</v>
      </c>
      <c r="DB201" t="s">
        <v>314</v>
      </c>
      <c r="DC201" t="s">
        <v>2105</v>
      </c>
      <c r="DD201" t="s">
        <v>2185</v>
      </c>
      <c r="DE201" t="b">
        <v>1</v>
      </c>
      <c r="DF201" t="s">
        <v>2186</v>
      </c>
      <c r="DG201" t="s">
        <v>351</v>
      </c>
      <c r="DI201" s="122"/>
      <c r="DJ201">
        <v>-32.010938699999997</v>
      </c>
      <c r="DK201">
        <v>115.8509705</v>
      </c>
      <c r="DL201" t="s">
        <v>1644</v>
      </c>
      <c r="DM201" t="s">
        <v>386</v>
      </c>
      <c r="DN201">
        <v>1</v>
      </c>
      <c r="DO201">
        <v>0</v>
      </c>
    </row>
    <row r="202" spans="1:119" x14ac:dyDescent="0.3">
      <c r="A202" t="s">
        <v>2187</v>
      </c>
      <c r="B202" t="s">
        <v>288</v>
      </c>
      <c r="C202" t="s">
        <v>2188</v>
      </c>
      <c r="D202" t="s">
        <v>290</v>
      </c>
      <c r="E202" t="s">
        <v>2189</v>
      </c>
      <c r="F202" t="s">
        <v>2188</v>
      </c>
      <c r="G202" t="s">
        <v>435</v>
      </c>
      <c r="I202" t="b">
        <v>0</v>
      </c>
      <c r="J202" t="s">
        <v>2190</v>
      </c>
      <c r="K202" t="s">
        <v>2191</v>
      </c>
      <c r="L202" t="s">
        <v>2192</v>
      </c>
      <c r="N202" t="s">
        <v>2193</v>
      </c>
      <c r="O202" t="s">
        <v>297</v>
      </c>
      <c r="S202">
        <v>8005</v>
      </c>
      <c r="T202">
        <v>320</v>
      </c>
      <c r="U202">
        <v>8005</v>
      </c>
      <c r="V202">
        <v>8002</v>
      </c>
      <c r="W202" t="s">
        <v>1841</v>
      </c>
      <c r="Y202" t="s">
        <v>2194</v>
      </c>
      <c r="AA202" t="b">
        <v>0</v>
      </c>
      <c r="AC202" t="s">
        <v>300</v>
      </c>
      <c r="AD202" t="s">
        <v>551</v>
      </c>
      <c r="AF202" s="140">
        <v>43783.62636574074</v>
      </c>
      <c r="AG202" s="140">
        <v>43783.626215277778</v>
      </c>
      <c r="AH202" s="140">
        <v>43783.627824074072</v>
      </c>
      <c r="AI202" s="140">
        <v>43784.378472222219</v>
      </c>
      <c r="AJ202">
        <v>-30</v>
      </c>
      <c r="AK202" s="122"/>
      <c r="AM202" s="122"/>
      <c r="AO202" s="122"/>
      <c r="AQ202" s="122"/>
      <c r="AS202" s="122"/>
      <c r="AU202" s="122">
        <v>43783.64167824074</v>
      </c>
      <c r="AV202" s="122"/>
      <c r="AW202" t="b">
        <v>0</v>
      </c>
      <c r="AX202" t="b">
        <v>1</v>
      </c>
      <c r="AZ202" t="b">
        <v>1</v>
      </c>
      <c r="BB202" s="122"/>
      <c r="BD202" t="b">
        <v>1</v>
      </c>
      <c r="BF202" t="b">
        <v>1</v>
      </c>
      <c r="BG202" s="122"/>
      <c r="BH202" t="b">
        <v>1</v>
      </c>
      <c r="BI202" t="b">
        <v>1</v>
      </c>
      <c r="BL202">
        <v>419</v>
      </c>
      <c r="BM202">
        <v>1250</v>
      </c>
      <c r="BN202">
        <v>3703</v>
      </c>
      <c r="BO202">
        <v>1</v>
      </c>
      <c r="BP202">
        <v>4</v>
      </c>
      <c r="BQ202">
        <v>2</v>
      </c>
      <c r="BR202">
        <v>1</v>
      </c>
      <c r="BS202" t="b">
        <v>1</v>
      </c>
      <c r="CA202" s="122"/>
      <c r="CJ202" t="s">
        <v>302</v>
      </c>
      <c r="CK202" t="s">
        <v>303</v>
      </c>
      <c r="CL202" t="s">
        <v>507</v>
      </c>
      <c r="CM202" t="s">
        <v>305</v>
      </c>
      <c r="CN202" t="s">
        <v>306</v>
      </c>
      <c r="CO202" t="s">
        <v>307</v>
      </c>
      <c r="CP202" t="s">
        <v>2195</v>
      </c>
      <c r="CQ202" t="s">
        <v>309</v>
      </c>
      <c r="CR202" t="s">
        <v>2196</v>
      </c>
      <c r="CS202" t="s">
        <v>311</v>
      </c>
      <c r="CT202" t="s">
        <v>2197</v>
      </c>
      <c r="CU202" t="s">
        <v>2198</v>
      </c>
      <c r="CV202" s="122">
        <v>43784.357638888891</v>
      </c>
      <c r="CW202" s="122"/>
      <c r="CX202" s="122"/>
      <c r="CY202" s="122"/>
      <c r="CZ202" s="122"/>
      <c r="DA202" s="122"/>
      <c r="DB202" t="s">
        <v>314</v>
      </c>
      <c r="DC202" t="s">
        <v>315</v>
      </c>
      <c r="DD202" t="s">
        <v>316</v>
      </c>
      <c r="DE202" t="b">
        <v>0</v>
      </c>
      <c r="DG202" t="s">
        <v>351</v>
      </c>
      <c r="DI202" s="122"/>
      <c r="DJ202">
        <v>-35.015027400000001</v>
      </c>
      <c r="DK202">
        <v>138.7356346</v>
      </c>
      <c r="DL202" t="s">
        <v>367</v>
      </c>
      <c r="DM202" t="s">
        <v>318</v>
      </c>
      <c r="DN202">
        <v>0</v>
      </c>
      <c r="DO202">
        <v>0</v>
      </c>
    </row>
    <row r="203" spans="1:119" x14ac:dyDescent="0.3">
      <c r="A203" t="s">
        <v>2199</v>
      </c>
      <c r="B203" t="s">
        <v>288</v>
      </c>
      <c r="C203" t="s">
        <v>2200</v>
      </c>
      <c r="D203" t="s">
        <v>290</v>
      </c>
      <c r="E203" t="s">
        <v>2201</v>
      </c>
      <c r="F203" t="s">
        <v>2200</v>
      </c>
      <c r="G203" t="s">
        <v>435</v>
      </c>
      <c r="I203" t="b">
        <v>0</v>
      </c>
      <c r="J203" t="s">
        <v>2202</v>
      </c>
      <c r="K203" t="s">
        <v>2203</v>
      </c>
      <c r="L203" t="s">
        <v>2204</v>
      </c>
      <c r="N203" t="s">
        <v>2205</v>
      </c>
      <c r="O203" t="s">
        <v>297</v>
      </c>
      <c r="S203">
        <v>8003</v>
      </c>
      <c r="T203">
        <v>3320</v>
      </c>
      <c r="U203">
        <v>8003</v>
      </c>
      <c r="V203">
        <v>-3320</v>
      </c>
      <c r="W203" t="s">
        <v>1983</v>
      </c>
      <c r="Y203" t="s">
        <v>2206</v>
      </c>
      <c r="AA203" t="b">
        <v>0</v>
      </c>
      <c r="AC203" t="s">
        <v>300</v>
      </c>
      <c r="AD203" t="s">
        <v>441</v>
      </c>
      <c r="AF203" s="140">
        <v>43783.626527777778</v>
      </c>
      <c r="AG203" s="140">
        <v>43783.626481481479</v>
      </c>
      <c r="AH203" s="140">
        <v>43783.629618055558</v>
      </c>
      <c r="AI203" s="140">
        <v>43784.440972222219</v>
      </c>
      <c r="AJ203">
        <v>0</v>
      </c>
      <c r="AK203" s="122">
        <v>43784.458333333336</v>
      </c>
      <c r="AL203">
        <v>0</v>
      </c>
      <c r="AM203" s="122"/>
      <c r="AO203" s="122">
        <v>43784.458333333336</v>
      </c>
      <c r="AP203">
        <v>0</v>
      </c>
      <c r="AQ203" s="122">
        <v>43784.42083333333</v>
      </c>
      <c r="AR203">
        <v>0</v>
      </c>
      <c r="AS203" s="122">
        <v>43784.424305555556</v>
      </c>
      <c r="AT203">
        <v>0</v>
      </c>
      <c r="AU203" s="122">
        <v>43784.424432870372</v>
      </c>
      <c r="AV203" s="122"/>
      <c r="AW203" t="b">
        <v>0</v>
      </c>
      <c r="AX203" t="b">
        <v>1</v>
      </c>
      <c r="AZ203" t="b">
        <v>1</v>
      </c>
      <c r="BA203">
        <v>27</v>
      </c>
      <c r="BB203" s="122"/>
      <c r="BD203" t="b">
        <v>1</v>
      </c>
      <c r="BF203" t="b">
        <v>1</v>
      </c>
      <c r="BG203" s="122"/>
      <c r="BH203" t="b">
        <v>1</v>
      </c>
      <c r="BI203" t="b">
        <v>1</v>
      </c>
      <c r="BJ203">
        <v>1</v>
      </c>
      <c r="BL203">
        <v>419</v>
      </c>
      <c r="BM203">
        <v>1555</v>
      </c>
      <c r="BN203">
        <v>5455</v>
      </c>
      <c r="BO203">
        <v>1</v>
      </c>
      <c r="BP203">
        <v>4</v>
      </c>
      <c r="BQ203">
        <v>24</v>
      </c>
      <c r="BR203">
        <v>1</v>
      </c>
      <c r="BS203" t="b">
        <v>1</v>
      </c>
      <c r="CA203" s="122"/>
      <c r="CI203" t="s">
        <v>1317</v>
      </c>
      <c r="CJ203" t="s">
        <v>302</v>
      </c>
      <c r="CK203" t="s">
        <v>470</v>
      </c>
      <c r="CL203" t="s">
        <v>849</v>
      </c>
      <c r="CM203" t="s">
        <v>305</v>
      </c>
      <c r="CN203" t="s">
        <v>306</v>
      </c>
      <c r="CO203" t="s">
        <v>424</v>
      </c>
      <c r="CP203" t="s">
        <v>2207</v>
      </c>
      <c r="CQ203" t="s">
        <v>309</v>
      </c>
      <c r="CR203" t="s">
        <v>2208</v>
      </c>
      <c r="CS203" t="s">
        <v>311</v>
      </c>
      <c r="CT203" t="s">
        <v>2209</v>
      </c>
      <c r="CU203" t="s">
        <v>2210</v>
      </c>
      <c r="CV203" s="122">
        <v>43784.440972222219</v>
      </c>
      <c r="CW203" s="122">
        <v>43784.458333333336</v>
      </c>
      <c r="CX203" s="122"/>
      <c r="CY203" s="122">
        <v>43784.458333333336</v>
      </c>
      <c r="CZ203" s="122">
        <v>43784.42083333333</v>
      </c>
      <c r="DA203" s="122">
        <v>43784.424305555556</v>
      </c>
      <c r="DB203" t="s">
        <v>314</v>
      </c>
      <c r="DC203" t="s">
        <v>671</v>
      </c>
      <c r="DD203" t="s">
        <v>1322</v>
      </c>
      <c r="DE203" t="b">
        <v>0</v>
      </c>
      <c r="DG203" t="s">
        <v>351</v>
      </c>
      <c r="DI203" s="122"/>
      <c r="DJ203">
        <v>-38.020944700000001</v>
      </c>
      <c r="DK203">
        <v>145.31143589999999</v>
      </c>
      <c r="DM203" t="s">
        <v>318</v>
      </c>
      <c r="DN203">
        <v>1</v>
      </c>
      <c r="DO203">
        <v>0</v>
      </c>
    </row>
    <row r="204" spans="1:119" x14ac:dyDescent="0.3">
      <c r="A204" t="s">
        <v>2211</v>
      </c>
      <c r="B204" t="s">
        <v>288</v>
      </c>
      <c r="C204" t="s">
        <v>1714</v>
      </c>
      <c r="D204" t="s">
        <v>290</v>
      </c>
      <c r="E204" t="s">
        <v>1715</v>
      </c>
      <c r="F204" t="s">
        <v>1714</v>
      </c>
      <c r="G204" t="s">
        <v>1716</v>
      </c>
      <c r="I204" t="b">
        <v>0</v>
      </c>
      <c r="J204" t="s">
        <v>1717</v>
      </c>
      <c r="K204" t="s">
        <v>1718</v>
      </c>
      <c r="L204" t="s">
        <v>1719</v>
      </c>
      <c r="N204" t="s">
        <v>1720</v>
      </c>
      <c r="O204" t="s">
        <v>297</v>
      </c>
      <c r="S204">
        <v>8011</v>
      </c>
      <c r="T204">
        <v>320</v>
      </c>
      <c r="U204">
        <v>8011</v>
      </c>
      <c r="V204">
        <v>8011</v>
      </c>
      <c r="W204" t="s">
        <v>1841</v>
      </c>
      <c r="Y204" t="s">
        <v>1721</v>
      </c>
      <c r="AA204" t="b">
        <v>0</v>
      </c>
      <c r="AC204" t="s">
        <v>300</v>
      </c>
      <c r="AD204" t="s">
        <v>441</v>
      </c>
      <c r="AF204" s="140">
        <v>43783.630300925928</v>
      </c>
      <c r="AG204" s="140">
        <v>43783.630243055559</v>
      </c>
      <c r="AH204" s="140">
        <v>43783.633750000001</v>
      </c>
      <c r="AI204" s="140">
        <v>43784.381944444445</v>
      </c>
      <c r="AJ204">
        <v>0</v>
      </c>
      <c r="AK204" s="122"/>
      <c r="AM204" s="122"/>
      <c r="AO204" s="122"/>
      <c r="AQ204" s="122"/>
      <c r="AS204" s="122"/>
      <c r="AU204" s="122">
        <v>43783.63486111111</v>
      </c>
      <c r="AV204" s="122"/>
      <c r="AW204" t="b">
        <v>0</v>
      </c>
      <c r="AX204" t="b">
        <v>1</v>
      </c>
      <c r="AZ204" t="b">
        <v>1</v>
      </c>
      <c r="BB204" s="122"/>
      <c r="BD204" t="b">
        <v>1</v>
      </c>
      <c r="BF204" t="b">
        <v>1</v>
      </c>
      <c r="BG204" s="122"/>
      <c r="BH204" t="b">
        <v>1</v>
      </c>
      <c r="BI204" t="b">
        <v>1</v>
      </c>
      <c r="BL204">
        <v>419</v>
      </c>
      <c r="BM204">
        <v>1250</v>
      </c>
      <c r="BN204">
        <v>3703</v>
      </c>
      <c r="BO204">
        <v>1</v>
      </c>
      <c r="BP204">
        <v>4</v>
      </c>
      <c r="BQ204">
        <v>2</v>
      </c>
      <c r="BR204">
        <v>1</v>
      </c>
      <c r="BS204" t="b">
        <v>1</v>
      </c>
      <c r="CA204" s="122"/>
      <c r="CJ204" t="s">
        <v>302</v>
      </c>
      <c r="CK204" t="s">
        <v>303</v>
      </c>
      <c r="CL204" t="s">
        <v>507</v>
      </c>
      <c r="CM204" t="s">
        <v>305</v>
      </c>
      <c r="CN204" t="s">
        <v>306</v>
      </c>
      <c r="CO204" t="s">
        <v>307</v>
      </c>
      <c r="CP204" t="s">
        <v>1722</v>
      </c>
      <c r="CQ204" t="s">
        <v>309</v>
      </c>
      <c r="CR204" t="s">
        <v>1723</v>
      </c>
      <c r="CS204" t="s">
        <v>311</v>
      </c>
      <c r="CT204" t="s">
        <v>2212</v>
      </c>
      <c r="CU204" t="s">
        <v>2213</v>
      </c>
      <c r="CV204" s="122">
        <v>43784.381944444445</v>
      </c>
      <c r="CW204" s="122"/>
      <c r="CX204" s="122"/>
      <c r="CY204" s="122"/>
      <c r="CZ204" s="122"/>
      <c r="DA204" s="122"/>
      <c r="DB204" t="s">
        <v>314</v>
      </c>
      <c r="DC204" t="s">
        <v>315</v>
      </c>
      <c r="DD204" t="s">
        <v>316</v>
      </c>
      <c r="DE204" t="b">
        <v>0</v>
      </c>
      <c r="DG204" t="s">
        <v>351</v>
      </c>
      <c r="DI204" s="122"/>
      <c r="DJ204">
        <v>-37.745698099999998</v>
      </c>
      <c r="DK204">
        <v>144.9105089</v>
      </c>
      <c r="DL204" t="s">
        <v>367</v>
      </c>
      <c r="DM204" t="s">
        <v>318</v>
      </c>
      <c r="DN204">
        <v>0</v>
      </c>
      <c r="DO204">
        <v>0</v>
      </c>
    </row>
    <row r="205" spans="1:119" x14ac:dyDescent="0.3">
      <c r="A205" t="s">
        <v>2214</v>
      </c>
      <c r="B205" t="s">
        <v>288</v>
      </c>
      <c r="C205" t="s">
        <v>2215</v>
      </c>
      <c r="D205" t="s">
        <v>290</v>
      </c>
      <c r="E205" t="s">
        <v>2216</v>
      </c>
      <c r="F205" t="s">
        <v>2215</v>
      </c>
      <c r="G205" t="s">
        <v>340</v>
      </c>
      <c r="I205" t="b">
        <v>0</v>
      </c>
      <c r="J205" t="s">
        <v>2217</v>
      </c>
      <c r="K205" t="s">
        <v>2218</v>
      </c>
      <c r="L205" t="s">
        <v>2219</v>
      </c>
      <c r="N205" t="s">
        <v>2220</v>
      </c>
      <c r="O205" t="s">
        <v>403</v>
      </c>
      <c r="S205">
        <v>8004</v>
      </c>
      <c r="T205">
        <v>2052</v>
      </c>
      <c r="U205">
        <v>8004</v>
      </c>
      <c r="V205">
        <v>1377</v>
      </c>
      <c r="W205" t="s">
        <v>1841</v>
      </c>
      <c r="Y205" t="s">
        <v>2221</v>
      </c>
      <c r="AA205" t="b">
        <v>0</v>
      </c>
      <c r="AC205" t="s">
        <v>300</v>
      </c>
      <c r="AD205" t="s">
        <v>551</v>
      </c>
      <c r="AF205" s="140">
        <v>43783.631412037037</v>
      </c>
      <c r="AG205" s="140">
        <v>43783.630902777775</v>
      </c>
      <c r="AH205" s="140">
        <v>43783.647418981483</v>
      </c>
      <c r="AI205" s="140">
        <v>43784.381944444445</v>
      </c>
      <c r="AJ205">
        <v>-30</v>
      </c>
      <c r="AK205" s="122">
        <v>43784.729166666664</v>
      </c>
      <c r="AL205">
        <v>-30</v>
      </c>
      <c r="AM205" s="122"/>
      <c r="AO205" s="122">
        <v>43784.729166666664</v>
      </c>
      <c r="AP205">
        <v>-30</v>
      </c>
      <c r="AQ205" s="122">
        <v>43784.67291666667</v>
      </c>
      <c r="AR205">
        <v>-30</v>
      </c>
      <c r="AS205" s="122">
        <v>43784.677083333336</v>
      </c>
      <c r="AT205">
        <v>-30</v>
      </c>
      <c r="AU205" s="122">
        <v>43787.364479166667</v>
      </c>
      <c r="AV205" s="122"/>
      <c r="AW205" t="b">
        <v>0</v>
      </c>
      <c r="AX205" t="b">
        <v>0</v>
      </c>
      <c r="AY205">
        <v>8</v>
      </c>
      <c r="AZ205" t="b">
        <v>1</v>
      </c>
      <c r="BA205">
        <v>27</v>
      </c>
      <c r="BB205" s="122"/>
      <c r="BD205" t="b">
        <v>1</v>
      </c>
      <c r="BF205" t="b">
        <v>1</v>
      </c>
      <c r="BG205" s="122"/>
      <c r="BH205" t="b">
        <v>1</v>
      </c>
      <c r="BI205" t="b">
        <v>1</v>
      </c>
      <c r="BL205">
        <v>354</v>
      </c>
      <c r="BM205">
        <v>1455</v>
      </c>
      <c r="BN205">
        <v>4738</v>
      </c>
      <c r="BO205">
        <v>1</v>
      </c>
      <c r="BP205">
        <v>4</v>
      </c>
      <c r="BQ205">
        <v>6</v>
      </c>
      <c r="BR205">
        <v>1</v>
      </c>
      <c r="BS205" t="b">
        <v>1</v>
      </c>
      <c r="CA205" s="122"/>
      <c r="CI205" t="s">
        <v>2222</v>
      </c>
      <c r="CJ205" t="s">
        <v>405</v>
      </c>
      <c r="CK205" t="s">
        <v>492</v>
      </c>
      <c r="CL205" t="s">
        <v>2223</v>
      </c>
      <c r="CM205" t="s">
        <v>305</v>
      </c>
      <c r="CN205" t="s">
        <v>306</v>
      </c>
      <c r="CO205" t="s">
        <v>832</v>
      </c>
      <c r="CP205" t="s">
        <v>2224</v>
      </c>
      <c r="CQ205" t="s">
        <v>309</v>
      </c>
      <c r="CR205" t="s">
        <v>2225</v>
      </c>
      <c r="CS205" t="s">
        <v>311</v>
      </c>
      <c r="CT205" t="s">
        <v>2226</v>
      </c>
      <c r="CU205" t="s">
        <v>2213</v>
      </c>
      <c r="CV205" s="122">
        <v>43784.361111111109</v>
      </c>
      <c r="CW205" s="122">
        <v>43784.708333333336</v>
      </c>
      <c r="CX205" s="122"/>
      <c r="CY205" s="122">
        <v>43784.708333333336</v>
      </c>
      <c r="CZ205" s="122">
        <v>43784.652083333334</v>
      </c>
      <c r="DA205" s="122">
        <v>43784.65625</v>
      </c>
      <c r="DB205" t="s">
        <v>314</v>
      </c>
      <c r="DC205" t="s">
        <v>2227</v>
      </c>
      <c r="DE205" t="b">
        <v>1</v>
      </c>
      <c r="DG205" t="s">
        <v>351</v>
      </c>
      <c r="DI205" s="122"/>
      <c r="DJ205">
        <v>-34.916045799999999</v>
      </c>
      <c r="DK205">
        <v>138.56699839999999</v>
      </c>
      <c r="DL205" t="s">
        <v>2228</v>
      </c>
      <c r="DM205" t="s">
        <v>405</v>
      </c>
      <c r="DN205">
        <v>1</v>
      </c>
      <c r="DO205">
        <v>0</v>
      </c>
    </row>
    <row r="206" spans="1:119" x14ac:dyDescent="0.3">
      <c r="A206" t="s">
        <v>2229</v>
      </c>
      <c r="B206" t="s">
        <v>288</v>
      </c>
      <c r="C206" t="s">
        <v>1714</v>
      </c>
      <c r="D206" t="s">
        <v>290</v>
      </c>
      <c r="E206" t="s">
        <v>1715</v>
      </c>
      <c r="F206" t="s">
        <v>1714</v>
      </c>
      <c r="G206" t="s">
        <v>1716</v>
      </c>
      <c r="I206" t="b">
        <v>0</v>
      </c>
      <c r="J206" t="s">
        <v>1717</v>
      </c>
      <c r="K206" t="s">
        <v>1718</v>
      </c>
      <c r="L206" t="s">
        <v>1719</v>
      </c>
      <c r="N206" t="s">
        <v>1720</v>
      </c>
      <c r="O206" t="s">
        <v>297</v>
      </c>
      <c r="S206">
        <v>8001</v>
      </c>
      <c r="T206">
        <v>320</v>
      </c>
      <c r="U206">
        <v>8001</v>
      </c>
      <c r="V206">
        <v>8001</v>
      </c>
      <c r="W206" t="s">
        <v>1841</v>
      </c>
      <c r="Y206" t="s">
        <v>1721</v>
      </c>
      <c r="AA206" t="b">
        <v>0</v>
      </c>
      <c r="AC206" t="s">
        <v>300</v>
      </c>
      <c r="AD206" t="s">
        <v>441</v>
      </c>
      <c r="AF206" s="140">
        <v>43783.63958333333</v>
      </c>
      <c r="AG206" s="140">
        <v>43783.639097222222</v>
      </c>
      <c r="AH206" s="140">
        <v>43783.645543981482</v>
      </c>
      <c r="AI206" s="140">
        <v>43784.388888888891</v>
      </c>
      <c r="AJ206">
        <v>0</v>
      </c>
      <c r="AK206" s="122"/>
      <c r="AM206" s="122"/>
      <c r="AO206" s="122"/>
      <c r="AQ206" s="122"/>
      <c r="AS206" s="122"/>
      <c r="AU206" s="122">
        <v>43783.646180555559</v>
      </c>
      <c r="AV206" s="122"/>
      <c r="AW206" t="b">
        <v>0</v>
      </c>
      <c r="AX206" t="b">
        <v>1</v>
      </c>
      <c r="AZ206" t="b">
        <v>1</v>
      </c>
      <c r="BB206" s="122"/>
      <c r="BD206" t="b">
        <v>1</v>
      </c>
      <c r="BF206" t="b">
        <v>1</v>
      </c>
      <c r="BG206" s="122"/>
      <c r="BH206" t="b">
        <v>1</v>
      </c>
      <c r="BI206" t="b">
        <v>1</v>
      </c>
      <c r="BL206">
        <v>419</v>
      </c>
      <c r="BM206">
        <v>1250</v>
      </c>
      <c r="BN206">
        <v>4406</v>
      </c>
      <c r="BO206">
        <v>1</v>
      </c>
      <c r="BP206">
        <v>4</v>
      </c>
      <c r="BQ206">
        <v>2</v>
      </c>
      <c r="BR206">
        <v>1</v>
      </c>
      <c r="BS206" t="b">
        <v>1</v>
      </c>
      <c r="CA206" s="122"/>
      <c r="CJ206" t="s">
        <v>302</v>
      </c>
      <c r="CK206" t="s">
        <v>303</v>
      </c>
      <c r="CL206" t="s">
        <v>608</v>
      </c>
      <c r="CM206" t="s">
        <v>305</v>
      </c>
      <c r="CN206" t="s">
        <v>306</v>
      </c>
      <c r="CO206" t="s">
        <v>307</v>
      </c>
      <c r="CP206" t="s">
        <v>1722</v>
      </c>
      <c r="CQ206" t="s">
        <v>309</v>
      </c>
      <c r="CR206" t="s">
        <v>1723</v>
      </c>
      <c r="CS206" t="s">
        <v>311</v>
      </c>
      <c r="CT206" t="s">
        <v>2230</v>
      </c>
      <c r="CU206" t="s">
        <v>2231</v>
      </c>
      <c r="CV206" s="122">
        <v>43784.388888888891</v>
      </c>
      <c r="CW206" s="122"/>
      <c r="CX206" s="122"/>
      <c r="CY206" s="122"/>
      <c r="CZ206" s="122"/>
      <c r="DA206" s="122"/>
      <c r="DB206" t="s">
        <v>314</v>
      </c>
      <c r="DC206" t="s">
        <v>315</v>
      </c>
      <c r="DD206" t="s">
        <v>316</v>
      </c>
      <c r="DE206" t="b">
        <v>0</v>
      </c>
      <c r="DG206" t="s">
        <v>351</v>
      </c>
      <c r="DI206" s="122"/>
      <c r="DJ206">
        <v>-37.745698099999998</v>
      </c>
      <c r="DK206">
        <v>144.9105089</v>
      </c>
      <c r="DL206" t="s">
        <v>367</v>
      </c>
      <c r="DM206" t="s">
        <v>318</v>
      </c>
      <c r="DN206">
        <v>0</v>
      </c>
      <c r="DO206">
        <v>0</v>
      </c>
    </row>
    <row r="207" spans="1:119" x14ac:dyDescent="0.3">
      <c r="A207" t="s">
        <v>2232</v>
      </c>
      <c r="B207" t="s">
        <v>288</v>
      </c>
      <c r="C207" t="s">
        <v>402</v>
      </c>
      <c r="D207" t="s">
        <v>290</v>
      </c>
      <c r="E207" t="s">
        <v>339</v>
      </c>
      <c r="F207" t="s">
        <v>402</v>
      </c>
      <c r="G207" t="s">
        <v>340</v>
      </c>
      <c r="I207" t="b">
        <v>0</v>
      </c>
      <c r="J207" t="s">
        <v>341</v>
      </c>
      <c r="K207" t="s">
        <v>342</v>
      </c>
      <c r="L207" t="s">
        <v>343</v>
      </c>
      <c r="N207" t="s">
        <v>344</v>
      </c>
      <c r="O207" t="s">
        <v>403</v>
      </c>
      <c r="S207">
        <v>8004</v>
      </c>
      <c r="T207">
        <v>320</v>
      </c>
      <c r="U207">
        <v>1377</v>
      </c>
      <c r="V207">
        <v>1377</v>
      </c>
      <c r="W207" t="s">
        <v>1841</v>
      </c>
      <c r="Y207" t="s">
        <v>404</v>
      </c>
      <c r="AA207" t="b">
        <v>0</v>
      </c>
      <c r="AC207" t="s">
        <v>300</v>
      </c>
      <c r="AD207" t="s">
        <v>301</v>
      </c>
      <c r="AF207" s="140">
        <v>43783.641574074078</v>
      </c>
      <c r="AG207" s="140">
        <v>43783.641319444447</v>
      </c>
      <c r="AH207" s="140">
        <v>43788.353495370371</v>
      </c>
      <c r="AI207" s="140">
        <v>43784.392361111109</v>
      </c>
      <c r="AJ207">
        <v>0</v>
      </c>
      <c r="AK207" s="122"/>
      <c r="AM207" s="122"/>
      <c r="AO207" s="122"/>
      <c r="AQ207" s="122"/>
      <c r="AS207" s="122"/>
      <c r="AU207" s="122">
        <v>43788.35365740741</v>
      </c>
      <c r="AV207" s="122"/>
      <c r="AW207" t="b">
        <v>0</v>
      </c>
      <c r="AX207" t="b">
        <v>1</v>
      </c>
      <c r="AZ207" t="b">
        <v>1</v>
      </c>
      <c r="BB207" s="122"/>
      <c r="BD207" t="b">
        <v>1</v>
      </c>
      <c r="BF207" t="b">
        <v>1</v>
      </c>
      <c r="BG207" s="122"/>
      <c r="BH207" t="b">
        <v>1</v>
      </c>
      <c r="BI207" t="b">
        <v>1</v>
      </c>
      <c r="BL207">
        <v>354</v>
      </c>
      <c r="BM207">
        <v>1460</v>
      </c>
      <c r="BN207">
        <v>3358</v>
      </c>
      <c r="BO207">
        <v>1</v>
      </c>
      <c r="BP207">
        <v>4</v>
      </c>
      <c r="BQ207">
        <v>2</v>
      </c>
      <c r="BR207">
        <v>1</v>
      </c>
      <c r="BS207" t="b">
        <v>1</v>
      </c>
      <c r="CA207" s="122"/>
      <c r="CJ207" t="s">
        <v>405</v>
      </c>
      <c r="CK207" t="s">
        <v>442</v>
      </c>
      <c r="CL207" t="s">
        <v>2233</v>
      </c>
      <c r="CM207" t="s">
        <v>305</v>
      </c>
      <c r="CN207" t="s">
        <v>306</v>
      </c>
      <c r="CO207" t="s">
        <v>307</v>
      </c>
      <c r="CP207" t="s">
        <v>347</v>
      </c>
      <c r="CQ207" t="s">
        <v>309</v>
      </c>
      <c r="CR207" t="s">
        <v>348</v>
      </c>
      <c r="CS207" t="s">
        <v>311</v>
      </c>
      <c r="CT207" t="s">
        <v>2234</v>
      </c>
      <c r="CU207" t="s">
        <v>2235</v>
      </c>
      <c r="CV207" s="122">
        <v>43784.392361111109</v>
      </c>
      <c r="CW207" s="122"/>
      <c r="CX207" s="122"/>
      <c r="CY207" s="122"/>
      <c r="CZ207" s="122"/>
      <c r="DA207" s="122"/>
      <c r="DB207" t="s">
        <v>314</v>
      </c>
      <c r="DC207" t="s">
        <v>315</v>
      </c>
      <c r="DD207" t="s">
        <v>316</v>
      </c>
      <c r="DE207" t="b">
        <v>0</v>
      </c>
      <c r="DG207" t="s">
        <v>351</v>
      </c>
      <c r="DI207" s="122"/>
      <c r="DJ207">
        <v>-34.048231999999999</v>
      </c>
      <c r="DK207">
        <v>150.83021400000001</v>
      </c>
      <c r="DL207" t="s">
        <v>410</v>
      </c>
      <c r="DM207" t="s">
        <v>405</v>
      </c>
      <c r="DN207">
        <v>0</v>
      </c>
      <c r="DO207">
        <v>0</v>
      </c>
    </row>
    <row r="208" spans="1:119" x14ac:dyDescent="0.3">
      <c r="A208" t="s">
        <v>2236</v>
      </c>
      <c r="B208" t="s">
        <v>288</v>
      </c>
      <c r="C208" t="s">
        <v>2237</v>
      </c>
      <c r="D208" t="s">
        <v>290</v>
      </c>
      <c r="E208" t="s">
        <v>2238</v>
      </c>
      <c r="F208" t="s">
        <v>2237</v>
      </c>
      <c r="G208" t="s">
        <v>340</v>
      </c>
      <c r="I208" t="b">
        <v>0</v>
      </c>
      <c r="J208" t="s">
        <v>2239</v>
      </c>
      <c r="K208" t="s">
        <v>618</v>
      </c>
      <c r="L208" t="s">
        <v>2240</v>
      </c>
      <c r="N208" t="s">
        <v>2241</v>
      </c>
      <c r="O208" t="s">
        <v>297</v>
      </c>
      <c r="S208">
        <v>8010</v>
      </c>
      <c r="T208">
        <v>2209</v>
      </c>
      <c r="U208">
        <v>8010</v>
      </c>
      <c r="V208">
        <v>-2209</v>
      </c>
      <c r="W208" t="s">
        <v>1841</v>
      </c>
      <c r="Y208" t="s">
        <v>2242</v>
      </c>
      <c r="AA208" t="b">
        <v>0</v>
      </c>
      <c r="AC208" t="s">
        <v>300</v>
      </c>
      <c r="AD208" t="s">
        <v>301</v>
      </c>
      <c r="AF208" s="140">
        <v>43783.645208333335</v>
      </c>
      <c r="AG208" s="140">
        <v>43783.645115740743</v>
      </c>
      <c r="AH208" s="140">
        <v>43783.653923611113</v>
      </c>
      <c r="AI208" s="140">
        <v>43784.395833333336</v>
      </c>
      <c r="AJ208">
        <v>0</v>
      </c>
      <c r="AK208" s="122">
        <v>43784.472222222219</v>
      </c>
      <c r="AL208">
        <v>0</v>
      </c>
      <c r="AM208" s="122"/>
      <c r="AO208" s="122">
        <v>43784.472222222219</v>
      </c>
      <c r="AP208">
        <v>0</v>
      </c>
      <c r="AQ208" s="122">
        <v>43784.355555555558</v>
      </c>
      <c r="AR208">
        <v>0</v>
      </c>
      <c r="AS208" s="122">
        <v>43784.361111111109</v>
      </c>
      <c r="AT208">
        <v>0</v>
      </c>
      <c r="AU208" s="122">
        <v>43784.36173611111</v>
      </c>
      <c r="AV208" s="122"/>
      <c r="AW208" t="b">
        <v>0</v>
      </c>
      <c r="AX208" t="b">
        <v>1</v>
      </c>
      <c r="AZ208" t="b">
        <v>1</v>
      </c>
      <c r="BB208" s="122"/>
      <c r="BD208" t="b">
        <v>1</v>
      </c>
      <c r="BF208" t="b">
        <v>1</v>
      </c>
      <c r="BG208" s="122"/>
      <c r="BH208" t="b">
        <v>1</v>
      </c>
      <c r="BI208" t="b">
        <v>1</v>
      </c>
      <c r="BJ208">
        <v>1</v>
      </c>
      <c r="BL208">
        <v>419</v>
      </c>
      <c r="BM208">
        <v>1771</v>
      </c>
      <c r="BN208">
        <v>5322</v>
      </c>
      <c r="BO208">
        <v>1</v>
      </c>
      <c r="BP208">
        <v>4</v>
      </c>
      <c r="BQ208">
        <v>24</v>
      </c>
      <c r="BR208">
        <v>1</v>
      </c>
      <c r="BS208" t="b">
        <v>1</v>
      </c>
      <c r="CA208" s="122"/>
      <c r="CI208" t="s">
        <v>2243</v>
      </c>
      <c r="CJ208" t="s">
        <v>302</v>
      </c>
      <c r="CK208" t="s">
        <v>666</v>
      </c>
      <c r="CL208" t="s">
        <v>1420</v>
      </c>
      <c r="CM208" t="s">
        <v>305</v>
      </c>
      <c r="CN208" t="s">
        <v>306</v>
      </c>
      <c r="CO208" t="s">
        <v>424</v>
      </c>
      <c r="CP208" t="s">
        <v>2244</v>
      </c>
      <c r="CQ208" t="s">
        <v>309</v>
      </c>
      <c r="CR208" t="s">
        <v>879</v>
      </c>
      <c r="CS208" t="s">
        <v>311</v>
      </c>
      <c r="CT208" t="s">
        <v>2245</v>
      </c>
      <c r="CU208" t="s">
        <v>2246</v>
      </c>
      <c r="CV208" s="122">
        <v>43784.395833333336</v>
      </c>
      <c r="CW208" s="122">
        <v>43784.472222222219</v>
      </c>
      <c r="CX208" s="122"/>
      <c r="CY208" s="122">
        <v>43784.472222222219</v>
      </c>
      <c r="CZ208" s="122">
        <v>43784.355555555558</v>
      </c>
      <c r="DA208" s="122">
        <v>43784.361111111109</v>
      </c>
      <c r="DB208" t="s">
        <v>314</v>
      </c>
      <c r="DC208" t="s">
        <v>1512</v>
      </c>
      <c r="DE208" t="b">
        <v>1</v>
      </c>
      <c r="DF208" t="s">
        <v>2247</v>
      </c>
      <c r="DG208" t="s">
        <v>351</v>
      </c>
      <c r="DI208" s="122"/>
      <c r="DJ208">
        <v>-33.868426999999997</v>
      </c>
      <c r="DK208">
        <v>151.20921730000001</v>
      </c>
      <c r="DL208" t="s">
        <v>367</v>
      </c>
      <c r="DM208" t="s">
        <v>318</v>
      </c>
      <c r="DN208">
        <v>1</v>
      </c>
      <c r="DO208">
        <v>0</v>
      </c>
    </row>
    <row r="209" spans="1:119" x14ac:dyDescent="0.3">
      <c r="A209" t="s">
        <v>2248</v>
      </c>
      <c r="B209" t="s">
        <v>288</v>
      </c>
      <c r="C209" t="s">
        <v>2249</v>
      </c>
      <c r="D209" t="s">
        <v>290</v>
      </c>
      <c r="E209" t="s">
        <v>2250</v>
      </c>
      <c r="F209" t="s">
        <v>2249</v>
      </c>
      <c r="G209" t="s">
        <v>340</v>
      </c>
      <c r="I209" t="b">
        <v>0</v>
      </c>
      <c r="J209" t="s">
        <v>2251</v>
      </c>
      <c r="K209" t="s">
        <v>2252</v>
      </c>
      <c r="L209" t="s">
        <v>2253</v>
      </c>
      <c r="N209" t="s">
        <v>2254</v>
      </c>
      <c r="O209" t="s">
        <v>297</v>
      </c>
      <c r="S209">
        <v>8008</v>
      </c>
      <c r="T209">
        <v>320</v>
      </c>
      <c r="U209">
        <v>8008</v>
      </c>
      <c r="V209">
        <v>8008</v>
      </c>
      <c r="W209" t="s">
        <v>2255</v>
      </c>
      <c r="Y209" t="s">
        <v>2256</v>
      </c>
      <c r="AA209" t="b">
        <v>0</v>
      </c>
      <c r="AC209" t="s">
        <v>300</v>
      </c>
      <c r="AD209" t="s">
        <v>330</v>
      </c>
      <c r="AF209" s="140">
        <v>43783.645983796298</v>
      </c>
      <c r="AG209" s="140">
        <v>43783.64571759259</v>
      </c>
      <c r="AH209" s="140">
        <v>43783.651909722219</v>
      </c>
      <c r="AI209" s="140">
        <v>43784.645833333336</v>
      </c>
      <c r="AJ209">
        <v>-60</v>
      </c>
      <c r="AK209" s="122"/>
      <c r="AM209" s="122"/>
      <c r="AO209" s="122"/>
      <c r="AQ209" s="122"/>
      <c r="AS209" s="122"/>
      <c r="AU209" s="122">
        <v>43783.65215277778</v>
      </c>
      <c r="AV209" s="122"/>
      <c r="AW209" t="b">
        <v>0</v>
      </c>
      <c r="AX209" t="b">
        <v>1</v>
      </c>
      <c r="AZ209" t="b">
        <v>1</v>
      </c>
      <c r="BB209" s="122"/>
      <c r="BD209" t="b">
        <v>1</v>
      </c>
      <c r="BF209" t="b">
        <v>1</v>
      </c>
      <c r="BG209" s="122"/>
      <c r="BH209" t="b">
        <v>1</v>
      </c>
      <c r="BI209" t="b">
        <v>1</v>
      </c>
      <c r="BL209">
        <v>419</v>
      </c>
      <c r="BM209">
        <v>1250</v>
      </c>
      <c r="BN209">
        <v>3689</v>
      </c>
      <c r="BO209">
        <v>1</v>
      </c>
      <c r="BP209">
        <v>4</v>
      </c>
      <c r="BQ209">
        <v>2</v>
      </c>
      <c r="BR209">
        <v>3</v>
      </c>
      <c r="BS209" t="b">
        <v>1</v>
      </c>
      <c r="CA209" s="122"/>
      <c r="CJ209" t="s">
        <v>302</v>
      </c>
      <c r="CK209" t="s">
        <v>303</v>
      </c>
      <c r="CL209" t="s">
        <v>531</v>
      </c>
      <c r="CM209" t="s">
        <v>305</v>
      </c>
      <c r="CN209" t="s">
        <v>306</v>
      </c>
      <c r="CO209" t="s">
        <v>307</v>
      </c>
      <c r="CP209" t="s">
        <v>2257</v>
      </c>
      <c r="CQ209" t="s">
        <v>309</v>
      </c>
      <c r="CR209" t="s">
        <v>2258</v>
      </c>
      <c r="CS209" t="s">
        <v>311</v>
      </c>
      <c r="CT209" t="s">
        <v>2259</v>
      </c>
      <c r="CU209" t="s">
        <v>2260</v>
      </c>
      <c r="CV209" s="122">
        <v>43784.604166666664</v>
      </c>
      <c r="CW209" s="122"/>
      <c r="CX209" s="122"/>
      <c r="CY209" s="122"/>
      <c r="CZ209" s="122"/>
      <c r="DA209" s="122"/>
      <c r="DB209" t="s">
        <v>314</v>
      </c>
      <c r="DC209" t="s">
        <v>315</v>
      </c>
      <c r="DD209" t="s">
        <v>316</v>
      </c>
      <c r="DE209" t="b">
        <v>0</v>
      </c>
      <c r="DG209" t="s">
        <v>317</v>
      </c>
      <c r="DI209" s="122"/>
      <c r="DJ209">
        <v>-28.050674600000001</v>
      </c>
      <c r="DK209">
        <v>153.4353778</v>
      </c>
      <c r="DL209" t="s">
        <v>367</v>
      </c>
      <c r="DM209" t="s">
        <v>318</v>
      </c>
      <c r="DN209">
        <v>0</v>
      </c>
      <c r="DO209">
        <v>0</v>
      </c>
    </row>
    <row r="210" spans="1:119" x14ac:dyDescent="0.3">
      <c r="A210" t="s">
        <v>2261</v>
      </c>
      <c r="B210" t="s">
        <v>288</v>
      </c>
      <c r="C210" t="s">
        <v>353</v>
      </c>
      <c r="D210" t="s">
        <v>290</v>
      </c>
      <c r="E210" t="s">
        <v>354</v>
      </c>
      <c r="F210" t="s">
        <v>353</v>
      </c>
      <c r="H210" t="s">
        <v>535</v>
      </c>
      <c r="I210" t="b">
        <v>0</v>
      </c>
      <c r="J210" t="s">
        <v>355</v>
      </c>
      <c r="K210" t="s">
        <v>356</v>
      </c>
      <c r="L210" t="s">
        <v>357</v>
      </c>
      <c r="N210" t="s">
        <v>358</v>
      </c>
      <c r="O210" t="s">
        <v>359</v>
      </c>
      <c r="S210">
        <v>8007</v>
      </c>
      <c r="T210">
        <v>320</v>
      </c>
      <c r="U210">
        <v>8007</v>
      </c>
      <c r="V210">
        <v>8007</v>
      </c>
      <c r="X210" t="s">
        <v>535</v>
      </c>
      <c r="AA210" t="b">
        <v>0</v>
      </c>
      <c r="AC210" t="s">
        <v>300</v>
      </c>
      <c r="AD210" t="s">
        <v>301</v>
      </c>
      <c r="AF210" s="140">
        <v>43783.647905092592</v>
      </c>
      <c r="AG210" s="140">
        <v>43783.647905092592</v>
      </c>
      <c r="AH210" s="140">
        <v>43783.647905092592</v>
      </c>
      <c r="AK210" s="122"/>
      <c r="AM210" s="122"/>
      <c r="AO210" s="122"/>
      <c r="AQ210" s="122">
        <v>43783.647905092592</v>
      </c>
      <c r="AR210">
        <v>0</v>
      </c>
      <c r="AS210" s="122">
        <v>43783.647905092592</v>
      </c>
      <c r="AT210">
        <v>0</v>
      </c>
      <c r="AU210" s="122">
        <v>43783.647905092592</v>
      </c>
      <c r="AV210" s="122"/>
      <c r="AW210" t="b">
        <v>0</v>
      </c>
      <c r="AX210" t="b">
        <v>1</v>
      </c>
      <c r="AZ210" t="b">
        <v>1</v>
      </c>
      <c r="BB210" s="122"/>
      <c r="BD210" t="b">
        <v>1</v>
      </c>
      <c r="BF210" t="b">
        <v>0</v>
      </c>
      <c r="BG210" s="122"/>
      <c r="BH210" t="b">
        <v>0</v>
      </c>
      <c r="BI210" t="b">
        <v>1</v>
      </c>
      <c r="BL210">
        <v>196</v>
      </c>
      <c r="BM210">
        <v>1235</v>
      </c>
      <c r="BN210">
        <v>3576</v>
      </c>
      <c r="BO210">
        <v>1</v>
      </c>
      <c r="BP210">
        <v>4</v>
      </c>
      <c r="BQ210">
        <v>1</v>
      </c>
      <c r="BR210">
        <v>1</v>
      </c>
      <c r="BS210" t="b">
        <v>1</v>
      </c>
      <c r="CA210" s="122"/>
      <c r="CJ210" t="s">
        <v>536</v>
      </c>
      <c r="CK210" t="s">
        <v>537</v>
      </c>
      <c r="CL210" t="s">
        <v>537</v>
      </c>
      <c r="CM210" t="s">
        <v>305</v>
      </c>
      <c r="CN210" t="s">
        <v>306</v>
      </c>
      <c r="CO210" t="s">
        <v>300</v>
      </c>
      <c r="CP210" t="s">
        <v>364</v>
      </c>
      <c r="CR210" t="s">
        <v>365</v>
      </c>
      <c r="CS210" t="s">
        <v>311</v>
      </c>
      <c r="CT210" t="s">
        <v>2262</v>
      </c>
      <c r="CV210" s="122"/>
      <c r="CW210" s="122"/>
      <c r="CX210" s="122"/>
      <c r="CY210" s="122"/>
      <c r="CZ210" s="122">
        <v>43783.647905092592</v>
      </c>
      <c r="DA210" s="122">
        <v>43783.647905092592</v>
      </c>
      <c r="DB210" t="s">
        <v>314</v>
      </c>
      <c r="DC210" t="s">
        <v>315</v>
      </c>
      <c r="DD210" t="s">
        <v>316</v>
      </c>
      <c r="DE210" t="b">
        <v>0</v>
      </c>
      <c r="DG210" t="s">
        <v>351</v>
      </c>
      <c r="DI210" s="122"/>
      <c r="DJ210">
        <v>-33.703378299999997</v>
      </c>
      <c r="DK210">
        <v>151.2086505</v>
      </c>
      <c r="DL210" t="s">
        <v>367</v>
      </c>
      <c r="DM210" t="s">
        <v>368</v>
      </c>
      <c r="DN210">
        <v>0</v>
      </c>
      <c r="DO210">
        <v>0</v>
      </c>
    </row>
    <row r="211" spans="1:119" x14ac:dyDescent="0.3">
      <c r="A211" t="s">
        <v>2263</v>
      </c>
      <c r="B211" t="s">
        <v>288</v>
      </c>
      <c r="C211" t="s">
        <v>1812</v>
      </c>
      <c r="D211" t="s">
        <v>290</v>
      </c>
      <c r="E211" t="s">
        <v>1813</v>
      </c>
      <c r="F211" t="s">
        <v>1812</v>
      </c>
      <c r="G211" t="s">
        <v>340</v>
      </c>
      <c r="I211" t="b">
        <v>0</v>
      </c>
      <c r="J211" t="s">
        <v>1814</v>
      </c>
      <c r="K211" t="s">
        <v>1815</v>
      </c>
      <c r="L211" t="s">
        <v>758</v>
      </c>
      <c r="N211" t="s">
        <v>1816</v>
      </c>
      <c r="O211" t="s">
        <v>489</v>
      </c>
      <c r="S211">
        <v>8009</v>
      </c>
      <c r="T211">
        <v>6011</v>
      </c>
      <c r="U211">
        <v>8009</v>
      </c>
      <c r="V211">
        <v>-6011</v>
      </c>
      <c r="W211" t="s">
        <v>1841</v>
      </c>
      <c r="Y211" t="s">
        <v>1817</v>
      </c>
      <c r="AA211" t="b">
        <v>0</v>
      </c>
      <c r="AC211" t="s">
        <v>300</v>
      </c>
      <c r="AD211" t="s">
        <v>636</v>
      </c>
      <c r="AF211" s="140">
        <v>43783.651539351849</v>
      </c>
      <c r="AG211" s="140">
        <v>43783.651388888888</v>
      </c>
      <c r="AH211" s="140">
        <v>43783.660462962966</v>
      </c>
      <c r="AI211" s="140">
        <v>43783.819444444445</v>
      </c>
      <c r="AJ211">
        <v>-180</v>
      </c>
      <c r="AK211" s="122">
        <v>43783.833333333336</v>
      </c>
      <c r="AL211">
        <v>-180</v>
      </c>
      <c r="AM211" s="122"/>
      <c r="AO211" s="122">
        <v>43783.833333333336</v>
      </c>
      <c r="AP211">
        <v>-180</v>
      </c>
      <c r="AQ211" s="122">
        <v>43783.715277777781</v>
      </c>
      <c r="AR211">
        <v>-180</v>
      </c>
      <c r="AS211" s="122">
        <v>43783.736111111109</v>
      </c>
      <c r="AT211">
        <v>-180</v>
      </c>
      <c r="AU211" s="122">
        <v>43783.734861111108</v>
      </c>
      <c r="AV211" s="122"/>
      <c r="AW211" t="b">
        <v>0</v>
      </c>
      <c r="AX211" t="b">
        <v>1</v>
      </c>
      <c r="AZ211" t="b">
        <v>1</v>
      </c>
      <c r="BB211" s="122"/>
      <c r="BD211" t="b">
        <v>1</v>
      </c>
      <c r="BF211" t="b">
        <v>1</v>
      </c>
      <c r="BG211" s="122"/>
      <c r="BH211" t="b">
        <v>1</v>
      </c>
      <c r="BI211" t="b">
        <v>1</v>
      </c>
      <c r="BJ211">
        <v>1</v>
      </c>
      <c r="BL211">
        <v>353</v>
      </c>
      <c r="BM211">
        <v>1455</v>
      </c>
      <c r="BN211">
        <v>4172</v>
      </c>
      <c r="BO211">
        <v>1</v>
      </c>
      <c r="BP211">
        <v>4</v>
      </c>
      <c r="BQ211">
        <v>2</v>
      </c>
      <c r="BR211">
        <v>1</v>
      </c>
      <c r="BS211" t="b">
        <v>1</v>
      </c>
      <c r="CA211" s="122"/>
      <c r="CI211" t="s">
        <v>2264</v>
      </c>
      <c r="CJ211" t="s">
        <v>491</v>
      </c>
      <c r="CK211" t="s">
        <v>492</v>
      </c>
      <c r="CL211" t="s">
        <v>2265</v>
      </c>
      <c r="CM211" t="s">
        <v>305</v>
      </c>
      <c r="CN211" t="s">
        <v>306</v>
      </c>
      <c r="CO211" t="s">
        <v>307</v>
      </c>
      <c r="CP211" t="s">
        <v>1819</v>
      </c>
      <c r="CQ211" t="s">
        <v>309</v>
      </c>
      <c r="CR211" t="s">
        <v>1820</v>
      </c>
      <c r="CS211" t="s">
        <v>311</v>
      </c>
      <c r="CT211" t="s">
        <v>2266</v>
      </c>
      <c r="CU211" t="s">
        <v>2267</v>
      </c>
      <c r="CV211" s="122">
        <v>43783.694444444445</v>
      </c>
      <c r="CW211" s="122">
        <v>43783.708333333336</v>
      </c>
      <c r="CX211" s="122"/>
      <c r="CY211" s="122">
        <v>43783.708333333336</v>
      </c>
      <c r="CZ211" s="122">
        <v>43783.590277777781</v>
      </c>
      <c r="DA211" s="122">
        <v>43783.611111111109</v>
      </c>
      <c r="DB211" t="s">
        <v>314</v>
      </c>
      <c r="DC211" t="s">
        <v>2105</v>
      </c>
      <c r="DD211" t="s">
        <v>2268</v>
      </c>
      <c r="DE211" t="b">
        <v>1</v>
      </c>
      <c r="DF211" t="s">
        <v>2269</v>
      </c>
      <c r="DG211" t="s">
        <v>351</v>
      </c>
      <c r="DI211" s="122"/>
      <c r="DJ211">
        <v>-31.862921</v>
      </c>
      <c r="DK211">
        <v>115.81368999999999</v>
      </c>
      <c r="DL211" t="s">
        <v>1823</v>
      </c>
      <c r="DM211" t="s">
        <v>491</v>
      </c>
      <c r="DN211">
        <v>1</v>
      </c>
      <c r="DO211">
        <v>0</v>
      </c>
    </row>
    <row r="212" spans="1:119" x14ac:dyDescent="0.3">
      <c r="A212" t="s">
        <v>2270</v>
      </c>
      <c r="B212" t="s">
        <v>288</v>
      </c>
      <c r="C212" t="s">
        <v>2271</v>
      </c>
      <c r="D212" t="s">
        <v>290</v>
      </c>
      <c r="E212" t="s">
        <v>2272</v>
      </c>
      <c r="F212" t="s">
        <v>2271</v>
      </c>
      <c r="G212" t="s">
        <v>2273</v>
      </c>
      <c r="I212" t="b">
        <v>0</v>
      </c>
      <c r="J212" t="s">
        <v>2274</v>
      </c>
      <c r="K212" t="s">
        <v>2275</v>
      </c>
      <c r="L212" t="s">
        <v>2276</v>
      </c>
      <c r="N212" t="s">
        <v>2277</v>
      </c>
      <c r="O212" t="s">
        <v>297</v>
      </c>
      <c r="S212">
        <v>8005</v>
      </c>
      <c r="T212">
        <v>320</v>
      </c>
      <c r="U212">
        <v>8005</v>
      </c>
      <c r="V212">
        <v>8005</v>
      </c>
      <c r="W212" t="s">
        <v>1956</v>
      </c>
      <c r="Y212" t="s">
        <v>2278</v>
      </c>
      <c r="AA212" t="b">
        <v>0</v>
      </c>
      <c r="AC212" t="s">
        <v>300</v>
      </c>
      <c r="AD212" t="s">
        <v>330</v>
      </c>
      <c r="AF212" s="140">
        <v>43783.652129629627</v>
      </c>
      <c r="AG212" s="140">
        <v>43783.651875000003</v>
      </c>
      <c r="AH212" s="140">
        <v>43783.660416666666</v>
      </c>
      <c r="AI212" s="140">
        <v>43784.652777777781</v>
      </c>
      <c r="AJ212">
        <v>-60</v>
      </c>
      <c r="AK212" s="122"/>
      <c r="AM212" s="122"/>
      <c r="AO212" s="122"/>
      <c r="AQ212" s="122"/>
      <c r="AS212" s="122"/>
      <c r="AU212" s="122">
        <v>43784.460752314815</v>
      </c>
      <c r="AV212" s="122"/>
      <c r="AW212" t="b">
        <v>0</v>
      </c>
      <c r="AX212" t="b">
        <v>1</v>
      </c>
      <c r="AZ212" t="b">
        <v>1</v>
      </c>
      <c r="BB212" s="122"/>
      <c r="BD212" t="b">
        <v>1</v>
      </c>
      <c r="BF212" t="b">
        <v>1</v>
      </c>
      <c r="BG212" s="122"/>
      <c r="BH212" t="b">
        <v>1</v>
      </c>
      <c r="BI212" t="b">
        <v>1</v>
      </c>
      <c r="BL212">
        <v>419</v>
      </c>
      <c r="BM212">
        <v>1250</v>
      </c>
      <c r="BN212">
        <v>3703</v>
      </c>
      <c r="BO212">
        <v>1</v>
      </c>
      <c r="BP212">
        <v>4</v>
      </c>
      <c r="BQ212">
        <v>2</v>
      </c>
      <c r="BR212">
        <v>3</v>
      </c>
      <c r="BS212" t="b">
        <v>1</v>
      </c>
      <c r="CA212" s="122"/>
      <c r="CJ212" t="s">
        <v>302</v>
      </c>
      <c r="CK212" t="s">
        <v>303</v>
      </c>
      <c r="CL212" t="s">
        <v>507</v>
      </c>
      <c r="CM212" t="s">
        <v>305</v>
      </c>
      <c r="CN212" t="s">
        <v>306</v>
      </c>
      <c r="CO212" t="s">
        <v>307</v>
      </c>
      <c r="CP212" t="s">
        <v>2279</v>
      </c>
      <c r="CQ212" t="s">
        <v>309</v>
      </c>
      <c r="CR212" t="s">
        <v>2280</v>
      </c>
      <c r="CS212" t="s">
        <v>311</v>
      </c>
      <c r="CT212" t="s">
        <v>2266</v>
      </c>
      <c r="CU212" t="s">
        <v>1213</v>
      </c>
      <c r="CV212" s="122">
        <v>43784.611111111109</v>
      </c>
      <c r="CW212" s="122"/>
      <c r="CX212" s="122"/>
      <c r="CY212" s="122"/>
      <c r="CZ212" s="122"/>
      <c r="DA212" s="122"/>
      <c r="DB212" t="s">
        <v>314</v>
      </c>
      <c r="DC212" t="s">
        <v>315</v>
      </c>
      <c r="DD212" t="s">
        <v>316</v>
      </c>
      <c r="DE212" t="b">
        <v>0</v>
      </c>
      <c r="DG212" t="s">
        <v>317</v>
      </c>
      <c r="DI212" s="122"/>
      <c r="DJ212">
        <v>-28.000606300000001</v>
      </c>
      <c r="DK212">
        <v>153.39650130000001</v>
      </c>
      <c r="DL212" t="s">
        <v>367</v>
      </c>
      <c r="DM212" t="s">
        <v>318</v>
      </c>
      <c r="DN212">
        <v>0</v>
      </c>
      <c r="DO212">
        <v>0</v>
      </c>
    </row>
    <row r="213" spans="1:119" x14ac:dyDescent="0.3">
      <c r="A213" t="s">
        <v>2281</v>
      </c>
      <c r="B213" t="s">
        <v>388</v>
      </c>
      <c r="C213" t="s">
        <v>1067</v>
      </c>
      <c r="D213" t="s">
        <v>290</v>
      </c>
      <c r="E213" t="s">
        <v>1068</v>
      </c>
      <c r="F213" t="s">
        <v>1067</v>
      </c>
      <c r="G213" t="s">
        <v>340</v>
      </c>
      <c r="I213" t="b">
        <v>0</v>
      </c>
      <c r="J213" t="s">
        <v>1069</v>
      </c>
      <c r="K213" t="s">
        <v>1070</v>
      </c>
      <c r="L213" t="s">
        <v>1071</v>
      </c>
      <c r="N213" t="s">
        <v>1072</v>
      </c>
      <c r="O213" t="s">
        <v>297</v>
      </c>
      <c r="S213">
        <v>8002</v>
      </c>
      <c r="T213">
        <v>4850</v>
      </c>
      <c r="U213">
        <v>8002</v>
      </c>
      <c r="V213">
        <v>-4850</v>
      </c>
      <c r="W213" t="s">
        <v>1841</v>
      </c>
      <c r="Y213" t="s">
        <v>1073</v>
      </c>
      <c r="AA213" t="b">
        <v>0</v>
      </c>
      <c r="AC213" t="s">
        <v>300</v>
      </c>
      <c r="AD213" t="s">
        <v>330</v>
      </c>
      <c r="AF213" s="140">
        <v>43783.659780092596</v>
      </c>
      <c r="AG213" s="140">
        <v>43783.65934027778</v>
      </c>
      <c r="AH213" s="140">
        <v>43783.671516203707</v>
      </c>
      <c r="AI213" s="140">
        <v>43784.659722222219</v>
      </c>
      <c r="AJ213">
        <v>-60</v>
      </c>
      <c r="AK213" s="122">
        <v>43784.659722222219</v>
      </c>
      <c r="AL213">
        <v>-60</v>
      </c>
      <c r="AM213" s="122"/>
      <c r="AO213" s="122">
        <v>43784.659722222219</v>
      </c>
      <c r="AP213">
        <v>-60</v>
      </c>
      <c r="AQ213" s="122">
        <v>43784.395138888889</v>
      </c>
      <c r="AR213">
        <v>-60</v>
      </c>
      <c r="AS213" s="122">
        <v>43784.40625</v>
      </c>
      <c r="AT213">
        <v>-60</v>
      </c>
      <c r="AU213" s="122">
        <v>43784.407743055555</v>
      </c>
      <c r="AV213" s="122"/>
      <c r="AW213" t="b">
        <v>0</v>
      </c>
      <c r="AX213" t="b">
        <v>1</v>
      </c>
      <c r="AZ213" t="b">
        <v>1</v>
      </c>
      <c r="BB213" s="122"/>
      <c r="BD213" t="b">
        <v>1</v>
      </c>
      <c r="BF213" t="b">
        <v>1</v>
      </c>
      <c r="BG213" s="122"/>
      <c r="BH213" t="b">
        <v>1</v>
      </c>
      <c r="BI213" t="b">
        <v>1</v>
      </c>
      <c r="BJ213">
        <v>4</v>
      </c>
      <c r="BL213">
        <v>419</v>
      </c>
      <c r="BM213">
        <v>1250</v>
      </c>
      <c r="BN213">
        <v>3703</v>
      </c>
      <c r="BO213">
        <v>1</v>
      </c>
      <c r="BP213">
        <v>4</v>
      </c>
      <c r="BQ213">
        <v>24</v>
      </c>
      <c r="BR213">
        <v>3</v>
      </c>
      <c r="BS213" t="b">
        <v>1</v>
      </c>
      <c r="CA213" s="122"/>
      <c r="CI213" t="s">
        <v>1074</v>
      </c>
      <c r="CJ213" t="s">
        <v>302</v>
      </c>
      <c r="CK213" t="s">
        <v>303</v>
      </c>
      <c r="CL213" t="s">
        <v>507</v>
      </c>
      <c r="CM213" t="s">
        <v>305</v>
      </c>
      <c r="CN213" t="s">
        <v>306</v>
      </c>
      <c r="CO213" t="s">
        <v>424</v>
      </c>
      <c r="CP213" t="s">
        <v>1075</v>
      </c>
      <c r="CQ213" t="s">
        <v>309</v>
      </c>
      <c r="CR213" t="s">
        <v>1076</v>
      </c>
      <c r="CS213" t="s">
        <v>311</v>
      </c>
      <c r="CT213" t="s">
        <v>2282</v>
      </c>
      <c r="CU213" t="s">
        <v>2283</v>
      </c>
      <c r="CV213" s="122">
        <v>43784.618055555555</v>
      </c>
      <c r="CW213" s="122">
        <v>43784.618055555555</v>
      </c>
      <c r="CX213" s="122"/>
      <c r="CY213" s="122">
        <v>43784.618055555555</v>
      </c>
      <c r="CZ213" s="122">
        <v>43784.353472222225</v>
      </c>
      <c r="DA213" s="122">
        <v>43784.364583333336</v>
      </c>
      <c r="DB213" t="s">
        <v>314</v>
      </c>
      <c r="DC213" t="s">
        <v>1079</v>
      </c>
      <c r="DE213" t="b">
        <v>1</v>
      </c>
      <c r="DF213" t="s">
        <v>1080</v>
      </c>
      <c r="DG213" t="s">
        <v>317</v>
      </c>
      <c r="DI213" s="122"/>
      <c r="DJ213">
        <v>-21.172519699999999</v>
      </c>
      <c r="DK213">
        <v>149.1708983</v>
      </c>
      <c r="DL213" t="s">
        <v>336</v>
      </c>
      <c r="DM213" t="s">
        <v>318</v>
      </c>
      <c r="DN213">
        <v>1</v>
      </c>
      <c r="DO213">
        <v>0</v>
      </c>
    </row>
    <row r="214" spans="1:119" x14ac:dyDescent="0.3">
      <c r="A214" t="s">
        <v>2284</v>
      </c>
      <c r="B214" t="s">
        <v>288</v>
      </c>
      <c r="C214" t="s">
        <v>2285</v>
      </c>
      <c r="D214" t="s">
        <v>290</v>
      </c>
      <c r="E214" t="s">
        <v>2286</v>
      </c>
      <c r="F214" t="s">
        <v>2285</v>
      </c>
      <c r="G214" t="s">
        <v>2287</v>
      </c>
      <c r="I214" t="b">
        <v>0</v>
      </c>
      <c r="J214" t="s">
        <v>2288</v>
      </c>
      <c r="K214" t="s">
        <v>2289</v>
      </c>
      <c r="L214" t="s">
        <v>2290</v>
      </c>
      <c r="N214" t="s">
        <v>2291</v>
      </c>
      <c r="O214" t="s">
        <v>297</v>
      </c>
      <c r="S214">
        <v>8001</v>
      </c>
      <c r="T214">
        <v>320</v>
      </c>
      <c r="U214">
        <v>8001</v>
      </c>
      <c r="V214">
        <v>8001</v>
      </c>
      <c r="W214" t="s">
        <v>1841</v>
      </c>
      <c r="Y214" t="s">
        <v>2292</v>
      </c>
      <c r="AA214" t="b">
        <v>0</v>
      </c>
      <c r="AC214" t="s">
        <v>300</v>
      </c>
      <c r="AD214" t="s">
        <v>330</v>
      </c>
      <c r="AF214" s="140">
        <v>43783.665914351855</v>
      </c>
      <c r="AG214" s="140">
        <v>43783.66479166667</v>
      </c>
      <c r="AH214" s="140">
        <v>43783.676238425927</v>
      </c>
      <c r="AI214" s="140">
        <v>43786.666666666664</v>
      </c>
      <c r="AJ214">
        <v>-60</v>
      </c>
      <c r="AK214" s="122"/>
      <c r="AM214" s="122"/>
      <c r="AO214" s="122"/>
      <c r="AQ214" s="122"/>
      <c r="AS214" s="122"/>
      <c r="AU214" s="122">
        <v>43783.677291666667</v>
      </c>
      <c r="AV214" s="122"/>
      <c r="AW214" t="b">
        <v>0</v>
      </c>
      <c r="AX214" t="b">
        <v>1</v>
      </c>
      <c r="AZ214" t="b">
        <v>1</v>
      </c>
      <c r="BB214" s="122"/>
      <c r="BD214" t="b">
        <v>1</v>
      </c>
      <c r="BF214" t="b">
        <v>1</v>
      </c>
      <c r="BG214" s="122"/>
      <c r="BH214" t="b">
        <v>1</v>
      </c>
      <c r="BI214" t="b">
        <v>1</v>
      </c>
      <c r="BL214">
        <v>419</v>
      </c>
      <c r="BM214">
        <v>1250</v>
      </c>
      <c r="BN214">
        <v>3703</v>
      </c>
      <c r="BO214">
        <v>1</v>
      </c>
      <c r="BP214">
        <v>4</v>
      </c>
      <c r="BQ214">
        <v>2</v>
      </c>
      <c r="BR214">
        <v>4</v>
      </c>
      <c r="BS214" t="b">
        <v>1</v>
      </c>
      <c r="CA214" s="122"/>
      <c r="CJ214" t="s">
        <v>302</v>
      </c>
      <c r="CK214" t="s">
        <v>303</v>
      </c>
      <c r="CL214" t="s">
        <v>507</v>
      </c>
      <c r="CM214" t="s">
        <v>305</v>
      </c>
      <c r="CN214" t="s">
        <v>306</v>
      </c>
      <c r="CO214" t="s">
        <v>307</v>
      </c>
      <c r="CP214" t="s">
        <v>2293</v>
      </c>
      <c r="CQ214" t="s">
        <v>309</v>
      </c>
      <c r="CR214" t="s">
        <v>2294</v>
      </c>
      <c r="CS214" t="s">
        <v>311</v>
      </c>
      <c r="CT214" t="s">
        <v>2295</v>
      </c>
      <c r="CU214" t="s">
        <v>2296</v>
      </c>
      <c r="CV214" s="122">
        <v>43786.625</v>
      </c>
      <c r="CW214" s="122"/>
      <c r="CX214" s="122"/>
      <c r="CY214" s="122"/>
      <c r="CZ214" s="122"/>
      <c r="DA214" s="122"/>
      <c r="DB214" t="s">
        <v>314</v>
      </c>
      <c r="DC214" t="s">
        <v>315</v>
      </c>
      <c r="DD214" t="s">
        <v>316</v>
      </c>
      <c r="DE214" t="b">
        <v>0</v>
      </c>
      <c r="DG214" t="s">
        <v>498</v>
      </c>
      <c r="DI214" s="122"/>
      <c r="DJ214">
        <v>-27.851390299999998</v>
      </c>
      <c r="DK214">
        <v>153.3005761</v>
      </c>
      <c r="DL214" t="s">
        <v>367</v>
      </c>
      <c r="DM214" t="s">
        <v>318</v>
      </c>
      <c r="DN214">
        <v>0</v>
      </c>
      <c r="DO214">
        <v>0</v>
      </c>
    </row>
    <row r="215" spans="1:119" x14ac:dyDescent="0.3">
      <c r="A215" t="s">
        <v>2297</v>
      </c>
      <c r="B215" t="s">
        <v>288</v>
      </c>
      <c r="C215" t="s">
        <v>353</v>
      </c>
      <c r="D215" t="s">
        <v>290</v>
      </c>
      <c r="E215" t="s">
        <v>354</v>
      </c>
      <c r="F215" t="s">
        <v>353</v>
      </c>
      <c r="G215" t="s">
        <v>340</v>
      </c>
      <c r="I215" t="b">
        <v>0</v>
      </c>
      <c r="J215" t="s">
        <v>355</v>
      </c>
      <c r="K215" t="s">
        <v>356</v>
      </c>
      <c r="L215" t="s">
        <v>357</v>
      </c>
      <c r="N215" t="s">
        <v>358</v>
      </c>
      <c r="O215" t="s">
        <v>359</v>
      </c>
      <c r="S215">
        <v>8011</v>
      </c>
      <c r="T215">
        <v>320</v>
      </c>
      <c r="U215">
        <v>8011</v>
      </c>
      <c r="V215">
        <v>8011</v>
      </c>
      <c r="W215" t="s">
        <v>1929</v>
      </c>
      <c r="Y215" t="s">
        <v>361</v>
      </c>
      <c r="AA215" t="b">
        <v>0</v>
      </c>
      <c r="AC215" t="s">
        <v>300</v>
      </c>
      <c r="AD215" t="s">
        <v>301</v>
      </c>
      <c r="AF215" s="140">
        <v>43783.668553240743</v>
      </c>
      <c r="AG215" s="140">
        <v>43783.668495370373</v>
      </c>
      <c r="AH215" s="140">
        <v>43783.670023148145</v>
      </c>
      <c r="AI215" s="140">
        <v>43784.482638888891</v>
      </c>
      <c r="AJ215">
        <v>0</v>
      </c>
      <c r="AK215" s="122"/>
      <c r="AM215" s="122"/>
      <c r="AO215" s="122"/>
      <c r="AQ215" s="122"/>
      <c r="AS215" s="122"/>
      <c r="AU215" s="122">
        <v>43783.670636574076</v>
      </c>
      <c r="AV215" s="122"/>
      <c r="AW215" t="b">
        <v>0</v>
      </c>
      <c r="AX215" t="b">
        <v>1</v>
      </c>
      <c r="AZ215" t="b">
        <v>1</v>
      </c>
      <c r="BB215" s="122"/>
      <c r="BD215" t="b">
        <v>1</v>
      </c>
      <c r="BF215" t="b">
        <v>1</v>
      </c>
      <c r="BG215" s="122"/>
      <c r="BH215" t="b">
        <v>1</v>
      </c>
      <c r="BI215" t="b">
        <v>1</v>
      </c>
      <c r="BL215">
        <v>212</v>
      </c>
      <c r="BM215">
        <v>1459</v>
      </c>
      <c r="BN215">
        <v>4183</v>
      </c>
      <c r="BO215">
        <v>1</v>
      </c>
      <c r="BP215">
        <v>4</v>
      </c>
      <c r="BQ215">
        <v>2</v>
      </c>
      <c r="BR215">
        <v>1</v>
      </c>
      <c r="BS215" t="b">
        <v>1</v>
      </c>
      <c r="CA215" s="122"/>
      <c r="CJ215" t="s">
        <v>362</v>
      </c>
      <c r="CK215" t="s">
        <v>406</v>
      </c>
      <c r="CL215" t="s">
        <v>1001</v>
      </c>
      <c r="CM215" t="s">
        <v>305</v>
      </c>
      <c r="CN215" t="s">
        <v>306</v>
      </c>
      <c r="CO215" t="s">
        <v>307</v>
      </c>
      <c r="CP215" t="s">
        <v>364</v>
      </c>
      <c r="CR215" t="s">
        <v>365</v>
      </c>
      <c r="CS215" t="s">
        <v>311</v>
      </c>
      <c r="CT215" t="s">
        <v>2298</v>
      </c>
      <c r="CU215" t="s">
        <v>1998</v>
      </c>
      <c r="CV215" s="122">
        <v>43784.482638888891</v>
      </c>
      <c r="CW215" s="122"/>
      <c r="CX215" s="122"/>
      <c r="CY215" s="122"/>
      <c r="CZ215" s="122"/>
      <c r="DA215" s="122"/>
      <c r="DB215" t="s">
        <v>314</v>
      </c>
      <c r="DC215" t="s">
        <v>315</v>
      </c>
      <c r="DD215" t="s">
        <v>316</v>
      </c>
      <c r="DE215" t="b">
        <v>0</v>
      </c>
      <c r="DG215" t="s">
        <v>351</v>
      </c>
      <c r="DI215" s="122"/>
      <c r="DJ215">
        <v>-33.703378299999997</v>
      </c>
      <c r="DK215">
        <v>151.2086505</v>
      </c>
      <c r="DL215" t="s">
        <v>367</v>
      </c>
      <c r="DM215" t="s">
        <v>368</v>
      </c>
      <c r="DN215">
        <v>0</v>
      </c>
      <c r="DO215">
        <v>0</v>
      </c>
    </row>
    <row r="216" spans="1:119" x14ac:dyDescent="0.3">
      <c r="A216" t="s">
        <v>2299</v>
      </c>
      <c r="B216" t="s">
        <v>288</v>
      </c>
      <c r="C216" t="s">
        <v>353</v>
      </c>
      <c r="D216" t="s">
        <v>290</v>
      </c>
      <c r="E216" t="s">
        <v>354</v>
      </c>
      <c r="F216" t="s">
        <v>353</v>
      </c>
      <c r="G216" t="s">
        <v>340</v>
      </c>
      <c r="I216" t="b">
        <v>0</v>
      </c>
      <c r="J216" t="s">
        <v>355</v>
      </c>
      <c r="K216" t="s">
        <v>356</v>
      </c>
      <c r="L216" t="s">
        <v>357</v>
      </c>
      <c r="N216" t="s">
        <v>358</v>
      </c>
      <c r="O216" t="s">
        <v>359</v>
      </c>
      <c r="S216">
        <v>8004</v>
      </c>
      <c r="T216">
        <v>320</v>
      </c>
      <c r="U216">
        <v>8004</v>
      </c>
      <c r="V216">
        <v>8004</v>
      </c>
      <c r="W216" t="s">
        <v>1929</v>
      </c>
      <c r="Y216" t="s">
        <v>361</v>
      </c>
      <c r="AA216" t="b">
        <v>0</v>
      </c>
      <c r="AC216" t="s">
        <v>300</v>
      </c>
      <c r="AD216" t="s">
        <v>301</v>
      </c>
      <c r="AF216" s="140">
        <v>43783.674560185187</v>
      </c>
      <c r="AG216" s="140">
        <v>43783.674398148149</v>
      </c>
      <c r="AH216" s="140">
        <v>43783.676203703704</v>
      </c>
      <c r="AI216" s="140">
        <v>43784.489583333336</v>
      </c>
      <c r="AJ216">
        <v>0</v>
      </c>
      <c r="AK216" s="122"/>
      <c r="AM216" s="122"/>
      <c r="AO216" s="122"/>
      <c r="AQ216" s="122"/>
      <c r="AS216" s="122"/>
      <c r="AU216" s="122">
        <v>43783.679236111115</v>
      </c>
      <c r="AV216" s="122"/>
      <c r="AW216" t="b">
        <v>0</v>
      </c>
      <c r="AX216" t="b">
        <v>1</v>
      </c>
      <c r="AZ216" t="b">
        <v>1</v>
      </c>
      <c r="BB216" s="122"/>
      <c r="BD216" t="b">
        <v>1</v>
      </c>
      <c r="BF216" t="b">
        <v>1</v>
      </c>
      <c r="BG216" s="122"/>
      <c r="BH216" t="b">
        <v>1</v>
      </c>
      <c r="BI216" t="b">
        <v>1</v>
      </c>
      <c r="BL216">
        <v>212</v>
      </c>
      <c r="BM216">
        <v>1458</v>
      </c>
      <c r="BN216">
        <v>3284</v>
      </c>
      <c r="BO216">
        <v>1</v>
      </c>
      <c r="BP216">
        <v>4</v>
      </c>
      <c r="BQ216">
        <v>2</v>
      </c>
      <c r="BR216">
        <v>1</v>
      </c>
      <c r="BS216" t="b">
        <v>1</v>
      </c>
      <c r="CA216" s="122"/>
      <c r="CJ216" t="s">
        <v>362</v>
      </c>
      <c r="CK216" t="s">
        <v>2300</v>
      </c>
      <c r="CL216" t="s">
        <v>2301</v>
      </c>
      <c r="CM216" t="s">
        <v>305</v>
      </c>
      <c r="CN216" t="s">
        <v>306</v>
      </c>
      <c r="CO216" t="s">
        <v>307</v>
      </c>
      <c r="CP216" t="s">
        <v>364</v>
      </c>
      <c r="CR216" t="s">
        <v>365</v>
      </c>
      <c r="CS216" t="s">
        <v>311</v>
      </c>
      <c r="CT216" t="s">
        <v>2302</v>
      </c>
      <c r="CU216" t="s">
        <v>2303</v>
      </c>
      <c r="CV216" s="122">
        <v>43784.489583333336</v>
      </c>
      <c r="CW216" s="122"/>
      <c r="CX216" s="122"/>
      <c r="CY216" s="122"/>
      <c r="CZ216" s="122"/>
      <c r="DA216" s="122"/>
      <c r="DB216" t="s">
        <v>314</v>
      </c>
      <c r="DC216" t="s">
        <v>315</v>
      </c>
      <c r="DD216" t="s">
        <v>316</v>
      </c>
      <c r="DE216" t="b">
        <v>0</v>
      </c>
      <c r="DG216" t="s">
        <v>351</v>
      </c>
      <c r="DI216" s="122"/>
      <c r="DJ216">
        <v>-33.703378299999997</v>
      </c>
      <c r="DK216">
        <v>151.2086505</v>
      </c>
      <c r="DL216" t="s">
        <v>367</v>
      </c>
      <c r="DM216" t="s">
        <v>368</v>
      </c>
      <c r="DN216">
        <v>0</v>
      </c>
      <c r="DO216">
        <v>0</v>
      </c>
    </row>
    <row r="217" spans="1:119" x14ac:dyDescent="0.3">
      <c r="A217" t="s">
        <v>2304</v>
      </c>
      <c r="B217" t="s">
        <v>288</v>
      </c>
      <c r="C217" t="s">
        <v>353</v>
      </c>
      <c r="D217" t="s">
        <v>290</v>
      </c>
      <c r="E217" t="s">
        <v>354</v>
      </c>
      <c r="F217" t="s">
        <v>353</v>
      </c>
      <c r="G217" t="s">
        <v>340</v>
      </c>
      <c r="I217" t="b">
        <v>0</v>
      </c>
      <c r="J217" t="s">
        <v>355</v>
      </c>
      <c r="K217" t="s">
        <v>356</v>
      </c>
      <c r="L217" t="s">
        <v>357</v>
      </c>
      <c r="N217" t="s">
        <v>358</v>
      </c>
      <c r="O217" t="s">
        <v>359</v>
      </c>
      <c r="S217">
        <v>8008</v>
      </c>
      <c r="T217">
        <v>320</v>
      </c>
      <c r="U217">
        <v>8008</v>
      </c>
      <c r="V217">
        <v>1329</v>
      </c>
      <c r="W217" t="s">
        <v>1929</v>
      </c>
      <c r="Y217" t="s">
        <v>361</v>
      </c>
      <c r="AA217" t="b">
        <v>0</v>
      </c>
      <c r="AC217" t="s">
        <v>300</v>
      </c>
      <c r="AD217" t="s">
        <v>301</v>
      </c>
      <c r="AG217" s="140">
        <v>43783.677708333336</v>
      </c>
      <c r="AH217" s="140">
        <v>43784.459594907406</v>
      </c>
      <c r="AI217" s="140">
        <v>43784.489583333336</v>
      </c>
      <c r="AJ217">
        <v>0</v>
      </c>
      <c r="AK217" s="122"/>
      <c r="AM217" s="122"/>
      <c r="AO217" s="122"/>
      <c r="AQ217" s="122"/>
      <c r="AS217" s="122"/>
      <c r="AU217" s="122">
        <v>43787.359039351853</v>
      </c>
      <c r="AV217" s="122"/>
      <c r="AW217" t="b">
        <v>0</v>
      </c>
      <c r="AX217" t="b">
        <v>1</v>
      </c>
      <c r="AZ217" t="b">
        <v>1</v>
      </c>
      <c r="BB217" s="122"/>
      <c r="BD217" t="b">
        <v>1</v>
      </c>
      <c r="BF217" t="b">
        <v>1</v>
      </c>
      <c r="BG217" s="122"/>
      <c r="BH217" t="b">
        <v>1</v>
      </c>
      <c r="BI217" t="b">
        <v>1</v>
      </c>
      <c r="BL217">
        <v>212</v>
      </c>
      <c r="BM217">
        <v>1459</v>
      </c>
      <c r="BN217">
        <v>4139</v>
      </c>
      <c r="BO217">
        <v>3</v>
      </c>
      <c r="BP217">
        <v>4</v>
      </c>
      <c r="BQ217">
        <v>2</v>
      </c>
      <c r="BR217">
        <v>1</v>
      </c>
      <c r="BS217" t="b">
        <v>0</v>
      </c>
      <c r="CA217" s="122"/>
      <c r="CH217">
        <v>15</v>
      </c>
      <c r="CJ217" t="s">
        <v>362</v>
      </c>
      <c r="CK217" t="s">
        <v>406</v>
      </c>
      <c r="CL217" t="s">
        <v>1530</v>
      </c>
      <c r="CM217" t="s">
        <v>320</v>
      </c>
      <c r="CN217" t="s">
        <v>306</v>
      </c>
      <c r="CO217" t="s">
        <v>307</v>
      </c>
      <c r="CP217" t="s">
        <v>364</v>
      </c>
      <c r="CR217" t="s">
        <v>365</v>
      </c>
      <c r="CS217" t="s">
        <v>311</v>
      </c>
      <c r="CT217" t="s">
        <v>1761</v>
      </c>
      <c r="CU217" t="s">
        <v>2303</v>
      </c>
      <c r="CV217" s="122">
        <v>43784.489583333336</v>
      </c>
      <c r="CW217" s="122"/>
      <c r="CX217" s="122"/>
      <c r="CY217" s="122"/>
      <c r="CZ217" s="122"/>
      <c r="DA217" s="122"/>
      <c r="DB217" t="s">
        <v>314</v>
      </c>
      <c r="DC217" t="s">
        <v>315</v>
      </c>
      <c r="DD217" t="s">
        <v>316</v>
      </c>
      <c r="DE217" t="b">
        <v>0</v>
      </c>
      <c r="DG217" t="s">
        <v>351</v>
      </c>
      <c r="DI217" s="122"/>
      <c r="DJ217">
        <v>-33.703378299999997</v>
      </c>
      <c r="DK217">
        <v>151.2086505</v>
      </c>
      <c r="DL217" t="s">
        <v>367</v>
      </c>
      <c r="DM217" t="s">
        <v>368</v>
      </c>
      <c r="DN217">
        <v>0</v>
      </c>
      <c r="DO217">
        <v>0</v>
      </c>
    </row>
    <row r="218" spans="1:119" x14ac:dyDescent="0.3">
      <c r="A218" t="s">
        <v>2305</v>
      </c>
      <c r="B218" t="s">
        <v>388</v>
      </c>
      <c r="C218" t="s">
        <v>2306</v>
      </c>
      <c r="D218" t="s">
        <v>290</v>
      </c>
      <c r="E218" t="s">
        <v>2307</v>
      </c>
      <c r="F218" t="s">
        <v>2306</v>
      </c>
      <c r="G218" t="s">
        <v>435</v>
      </c>
      <c r="I218" t="b">
        <v>0</v>
      </c>
      <c r="J218" t="s">
        <v>2308</v>
      </c>
      <c r="K218" t="s">
        <v>2309</v>
      </c>
      <c r="L218" t="s">
        <v>2310</v>
      </c>
      <c r="N218" t="s">
        <v>2311</v>
      </c>
      <c r="O218" t="s">
        <v>378</v>
      </c>
      <c r="S218">
        <v>8010</v>
      </c>
      <c r="T218">
        <v>320</v>
      </c>
      <c r="U218">
        <v>8010</v>
      </c>
      <c r="V218">
        <v>8010</v>
      </c>
      <c r="W218" t="s">
        <v>1841</v>
      </c>
      <c r="Y218" t="s">
        <v>2312</v>
      </c>
      <c r="AA218" t="b">
        <v>0</v>
      </c>
      <c r="AC218" t="s">
        <v>300</v>
      </c>
      <c r="AD218" t="s">
        <v>301</v>
      </c>
      <c r="AF218" s="140">
        <v>43783.680810185186</v>
      </c>
      <c r="AG218" s="140">
        <v>43783.680034722223</v>
      </c>
      <c r="AH218" s="140">
        <v>43783.688587962963</v>
      </c>
      <c r="AI218" s="140">
        <v>43786.680555555555</v>
      </c>
      <c r="AJ218">
        <v>0</v>
      </c>
      <c r="AK218" s="122"/>
      <c r="AM218" s="122"/>
      <c r="AO218" s="122"/>
      <c r="AQ218" s="122"/>
      <c r="AS218" s="122"/>
      <c r="AU218" s="122">
        <v>43783.689166666663</v>
      </c>
      <c r="AV218" s="122"/>
      <c r="AW218" t="b">
        <v>0</v>
      </c>
      <c r="AX218" t="b">
        <v>1</v>
      </c>
      <c r="AZ218" t="b">
        <v>1</v>
      </c>
      <c r="BB218" s="122"/>
      <c r="BD218" t="b">
        <v>1</v>
      </c>
      <c r="BF218" t="b">
        <v>1</v>
      </c>
      <c r="BG218" s="122"/>
      <c r="BH218" t="b">
        <v>1</v>
      </c>
      <c r="BI218" t="b">
        <v>1</v>
      </c>
      <c r="BL218">
        <v>420</v>
      </c>
      <c r="BM218">
        <v>1555</v>
      </c>
      <c r="BN218">
        <v>4528</v>
      </c>
      <c r="BO218">
        <v>1</v>
      </c>
      <c r="BP218">
        <v>4</v>
      </c>
      <c r="BQ218">
        <v>2</v>
      </c>
      <c r="BR218">
        <v>4</v>
      </c>
      <c r="BS218" t="b">
        <v>1</v>
      </c>
      <c r="CA218" s="122"/>
      <c r="CJ218" t="s">
        <v>380</v>
      </c>
      <c r="CK218" t="s">
        <v>470</v>
      </c>
      <c r="CL218" t="s">
        <v>2313</v>
      </c>
      <c r="CM218" t="s">
        <v>305</v>
      </c>
      <c r="CN218" t="s">
        <v>306</v>
      </c>
      <c r="CO218" t="s">
        <v>307</v>
      </c>
      <c r="CP218" t="s">
        <v>2314</v>
      </c>
      <c r="CQ218" t="s">
        <v>309</v>
      </c>
      <c r="CR218" t="s">
        <v>2315</v>
      </c>
      <c r="CS218" t="s">
        <v>311</v>
      </c>
      <c r="CT218" t="s">
        <v>2316</v>
      </c>
      <c r="CU218" t="s">
        <v>2317</v>
      </c>
      <c r="CV218" s="122">
        <v>43786.680555555555</v>
      </c>
      <c r="CW218" s="122"/>
      <c r="CX218" s="122"/>
      <c r="CY218" s="122"/>
      <c r="CZ218" s="122"/>
      <c r="DA218" s="122"/>
      <c r="DB218" t="s">
        <v>314</v>
      </c>
      <c r="DC218" t="s">
        <v>315</v>
      </c>
      <c r="DD218" t="s">
        <v>316</v>
      </c>
      <c r="DE218" t="b">
        <v>0</v>
      </c>
      <c r="DG218" t="s">
        <v>498</v>
      </c>
      <c r="DI218" s="122"/>
      <c r="DJ218">
        <v>-28.642601899999999</v>
      </c>
      <c r="DK218">
        <v>153.6126573</v>
      </c>
      <c r="DL218" t="s">
        <v>2318</v>
      </c>
      <c r="DM218" t="s">
        <v>386</v>
      </c>
      <c r="DN218">
        <v>0</v>
      </c>
      <c r="DO218">
        <v>0</v>
      </c>
    </row>
    <row r="219" spans="1:119" x14ac:dyDescent="0.3">
      <c r="A219" t="s">
        <v>2319</v>
      </c>
      <c r="B219" t="s">
        <v>288</v>
      </c>
      <c r="C219" t="s">
        <v>2320</v>
      </c>
      <c r="D219" t="s">
        <v>290</v>
      </c>
      <c r="E219" t="s">
        <v>2321</v>
      </c>
      <c r="F219" t="s">
        <v>2320</v>
      </c>
      <c r="G219" t="s">
        <v>2322</v>
      </c>
      <c r="I219" t="b">
        <v>0</v>
      </c>
      <c r="J219" t="s">
        <v>2323</v>
      </c>
      <c r="K219" t="s">
        <v>2324</v>
      </c>
      <c r="L219" t="s">
        <v>2325</v>
      </c>
      <c r="N219" t="s">
        <v>2326</v>
      </c>
      <c r="O219" t="s">
        <v>378</v>
      </c>
      <c r="S219">
        <v>8005</v>
      </c>
      <c r="T219">
        <v>2214</v>
      </c>
      <c r="U219">
        <v>8005</v>
      </c>
      <c r="V219">
        <v>-2214</v>
      </c>
      <c r="W219" t="s">
        <v>1841</v>
      </c>
      <c r="Y219" t="s">
        <v>2327</v>
      </c>
      <c r="AA219" t="b">
        <v>0</v>
      </c>
      <c r="AC219" t="s">
        <v>300</v>
      </c>
      <c r="AD219" t="s">
        <v>301</v>
      </c>
      <c r="AF219" s="140">
        <v>43783.686226851853</v>
      </c>
      <c r="AG219" s="140">
        <v>43783.686041666668</v>
      </c>
      <c r="AH219" s="140">
        <v>43783.694120370368</v>
      </c>
      <c r="AI219" s="140">
        <v>43784.4375</v>
      </c>
      <c r="AJ219">
        <v>0</v>
      </c>
      <c r="AK219" s="122">
        <v>43784.5</v>
      </c>
      <c r="AL219">
        <v>0</v>
      </c>
      <c r="AM219" s="122"/>
      <c r="AO219" s="122">
        <v>43784.5</v>
      </c>
      <c r="AP219">
        <v>0</v>
      </c>
      <c r="AQ219" s="122">
        <v>43784.473611111112</v>
      </c>
      <c r="AR219">
        <v>0</v>
      </c>
      <c r="AS219" s="122">
        <v>43784.481249999997</v>
      </c>
      <c r="AT219">
        <v>0</v>
      </c>
      <c r="AU219" s="122">
        <v>43784.481504629628</v>
      </c>
      <c r="AV219" s="122"/>
      <c r="AW219" t="b">
        <v>0</v>
      </c>
      <c r="AX219" t="b">
        <v>0</v>
      </c>
      <c r="AY219">
        <v>3</v>
      </c>
      <c r="AZ219" t="b">
        <v>1</v>
      </c>
      <c r="BA219">
        <v>27</v>
      </c>
      <c r="BB219" s="122"/>
      <c r="BD219" t="b">
        <v>1</v>
      </c>
      <c r="BF219" t="b">
        <v>1</v>
      </c>
      <c r="BG219" s="122"/>
      <c r="BH219" t="b">
        <v>1</v>
      </c>
      <c r="BI219" t="b">
        <v>1</v>
      </c>
      <c r="BJ219">
        <v>1</v>
      </c>
      <c r="BL219">
        <v>420</v>
      </c>
      <c r="BM219">
        <v>1555</v>
      </c>
      <c r="BN219">
        <v>5455</v>
      </c>
      <c r="BO219">
        <v>1</v>
      </c>
      <c r="BP219">
        <v>4</v>
      </c>
      <c r="BQ219">
        <v>24</v>
      </c>
      <c r="BR219">
        <v>1</v>
      </c>
      <c r="BS219" t="b">
        <v>1</v>
      </c>
      <c r="CA219" s="122"/>
      <c r="CI219" t="s">
        <v>2328</v>
      </c>
      <c r="CJ219" t="s">
        <v>380</v>
      </c>
      <c r="CK219" t="s">
        <v>470</v>
      </c>
      <c r="CL219" t="s">
        <v>849</v>
      </c>
      <c r="CM219" t="s">
        <v>305</v>
      </c>
      <c r="CN219" t="s">
        <v>306</v>
      </c>
      <c r="CO219" t="s">
        <v>424</v>
      </c>
      <c r="CP219" t="s">
        <v>2329</v>
      </c>
      <c r="CQ219" t="s">
        <v>309</v>
      </c>
      <c r="CR219" t="s">
        <v>2330</v>
      </c>
      <c r="CS219" t="s">
        <v>311</v>
      </c>
      <c r="CT219" t="s">
        <v>2331</v>
      </c>
      <c r="CU219" t="s">
        <v>2332</v>
      </c>
      <c r="CV219" s="122">
        <v>43784.4375</v>
      </c>
      <c r="CW219" s="122">
        <v>43784.5</v>
      </c>
      <c r="CX219" s="122"/>
      <c r="CY219" s="122">
        <v>43784.5</v>
      </c>
      <c r="CZ219" s="122">
        <v>43784.473611111112</v>
      </c>
      <c r="DA219" s="122">
        <v>43784.481249999997</v>
      </c>
      <c r="DB219" t="s">
        <v>314</v>
      </c>
      <c r="DC219" t="s">
        <v>1512</v>
      </c>
      <c r="DD219" t="s">
        <v>2333</v>
      </c>
      <c r="DE219" t="b">
        <v>1</v>
      </c>
      <c r="DF219" t="s">
        <v>2334</v>
      </c>
      <c r="DG219" t="s">
        <v>351</v>
      </c>
      <c r="DI219" s="122"/>
      <c r="DJ219">
        <v>-33.936053800000003</v>
      </c>
      <c r="DK219">
        <v>151.09404979999999</v>
      </c>
      <c r="DL219" t="s">
        <v>599</v>
      </c>
      <c r="DM219" t="s">
        <v>386</v>
      </c>
      <c r="DN219">
        <v>1</v>
      </c>
      <c r="DO219">
        <v>0</v>
      </c>
    </row>
    <row r="220" spans="1:119" x14ac:dyDescent="0.3">
      <c r="A220" t="s">
        <v>2335</v>
      </c>
      <c r="B220" t="s">
        <v>288</v>
      </c>
      <c r="C220" t="s">
        <v>353</v>
      </c>
      <c r="D220" t="s">
        <v>290</v>
      </c>
      <c r="E220" t="s">
        <v>354</v>
      </c>
      <c r="F220" t="s">
        <v>353</v>
      </c>
      <c r="H220" t="s">
        <v>535</v>
      </c>
      <c r="I220" t="b">
        <v>0</v>
      </c>
      <c r="J220" t="s">
        <v>355</v>
      </c>
      <c r="K220" t="s">
        <v>356</v>
      </c>
      <c r="L220" t="s">
        <v>357</v>
      </c>
      <c r="N220" t="s">
        <v>358</v>
      </c>
      <c r="O220" t="s">
        <v>359</v>
      </c>
      <c r="S220">
        <v>8011</v>
      </c>
      <c r="T220">
        <v>320</v>
      </c>
      <c r="U220">
        <v>8011</v>
      </c>
      <c r="V220">
        <v>8011</v>
      </c>
      <c r="X220" t="s">
        <v>535</v>
      </c>
      <c r="AA220" t="b">
        <v>0</v>
      </c>
      <c r="AC220" t="s">
        <v>300</v>
      </c>
      <c r="AD220" t="s">
        <v>301</v>
      </c>
      <c r="AF220" s="140">
        <v>43783.687164351853</v>
      </c>
      <c r="AG220" s="140">
        <v>43783.687164351853</v>
      </c>
      <c r="AH220" s="140">
        <v>43783.687164351853</v>
      </c>
      <c r="AK220" s="122"/>
      <c r="AM220" s="122"/>
      <c r="AO220" s="122"/>
      <c r="AQ220" s="122">
        <v>43783.687164351853</v>
      </c>
      <c r="AR220">
        <v>0</v>
      </c>
      <c r="AS220" s="122">
        <v>43783.687164351853</v>
      </c>
      <c r="AT220">
        <v>0</v>
      </c>
      <c r="AU220" s="122">
        <v>43783.687164351853</v>
      </c>
      <c r="AV220" s="122"/>
      <c r="AW220" t="b">
        <v>0</v>
      </c>
      <c r="AX220" t="b">
        <v>1</v>
      </c>
      <c r="AZ220" t="b">
        <v>1</v>
      </c>
      <c r="BB220" s="122"/>
      <c r="BD220" t="b">
        <v>1</v>
      </c>
      <c r="BF220" t="b">
        <v>0</v>
      </c>
      <c r="BG220" s="122"/>
      <c r="BH220" t="b">
        <v>0</v>
      </c>
      <c r="BI220" t="b">
        <v>1</v>
      </c>
      <c r="BL220">
        <v>196</v>
      </c>
      <c r="BM220">
        <v>1235</v>
      </c>
      <c r="BN220">
        <v>3576</v>
      </c>
      <c r="BO220">
        <v>1</v>
      </c>
      <c r="BP220">
        <v>4</v>
      </c>
      <c r="BQ220">
        <v>1</v>
      </c>
      <c r="BR220">
        <v>1</v>
      </c>
      <c r="BS220" t="b">
        <v>1</v>
      </c>
      <c r="CA220" s="122"/>
      <c r="CJ220" t="s">
        <v>536</v>
      </c>
      <c r="CK220" t="s">
        <v>537</v>
      </c>
      <c r="CL220" t="s">
        <v>537</v>
      </c>
      <c r="CM220" t="s">
        <v>305</v>
      </c>
      <c r="CN220" t="s">
        <v>306</v>
      </c>
      <c r="CO220" t="s">
        <v>300</v>
      </c>
      <c r="CP220" t="s">
        <v>364</v>
      </c>
      <c r="CR220" t="s">
        <v>365</v>
      </c>
      <c r="CS220" t="s">
        <v>311</v>
      </c>
      <c r="CT220" t="s">
        <v>2336</v>
      </c>
      <c r="CV220" s="122"/>
      <c r="CW220" s="122"/>
      <c r="CX220" s="122"/>
      <c r="CY220" s="122"/>
      <c r="CZ220" s="122">
        <v>43783.687164351853</v>
      </c>
      <c r="DA220" s="122">
        <v>43783.687164351853</v>
      </c>
      <c r="DB220" t="s">
        <v>314</v>
      </c>
      <c r="DC220" t="s">
        <v>315</v>
      </c>
      <c r="DD220" t="s">
        <v>316</v>
      </c>
      <c r="DE220" t="b">
        <v>0</v>
      </c>
      <c r="DG220" t="s">
        <v>351</v>
      </c>
      <c r="DI220" s="122"/>
      <c r="DJ220">
        <v>-33.703378299999997</v>
      </c>
      <c r="DK220">
        <v>151.2086505</v>
      </c>
      <c r="DL220" t="s">
        <v>367</v>
      </c>
      <c r="DM220" t="s">
        <v>368</v>
      </c>
      <c r="DN220">
        <v>0</v>
      </c>
      <c r="DO220">
        <v>0</v>
      </c>
    </row>
    <row r="221" spans="1:119" x14ac:dyDescent="0.3">
      <c r="A221" t="s">
        <v>2337</v>
      </c>
      <c r="B221" t="s">
        <v>288</v>
      </c>
      <c r="C221" t="s">
        <v>402</v>
      </c>
      <c r="D221" t="s">
        <v>290</v>
      </c>
      <c r="E221" t="s">
        <v>339</v>
      </c>
      <c r="F221" t="s">
        <v>402</v>
      </c>
      <c r="G221" t="s">
        <v>340</v>
      </c>
      <c r="I221" t="b">
        <v>0</v>
      </c>
      <c r="J221" t="s">
        <v>341</v>
      </c>
      <c r="K221" t="s">
        <v>342</v>
      </c>
      <c r="L221" t="s">
        <v>343</v>
      </c>
      <c r="N221" t="s">
        <v>344</v>
      </c>
      <c r="O221" t="s">
        <v>403</v>
      </c>
      <c r="S221">
        <v>8004</v>
      </c>
      <c r="T221">
        <v>320</v>
      </c>
      <c r="U221">
        <v>1377</v>
      </c>
      <c r="V221">
        <v>1377</v>
      </c>
      <c r="W221" t="s">
        <v>1841</v>
      </c>
      <c r="Y221" t="s">
        <v>404</v>
      </c>
      <c r="AA221" t="b">
        <v>0</v>
      </c>
      <c r="AC221" t="s">
        <v>300</v>
      </c>
      <c r="AD221" t="s">
        <v>301</v>
      </c>
      <c r="AF221" s="140">
        <v>43783.690879629627</v>
      </c>
      <c r="AG221" s="140">
        <v>43783.690717592595</v>
      </c>
      <c r="AH221" s="140">
        <v>43787.367280092592</v>
      </c>
      <c r="AI221" s="140">
        <v>43784.440972222219</v>
      </c>
      <c r="AJ221">
        <v>0</v>
      </c>
      <c r="AK221" s="122"/>
      <c r="AM221" s="122"/>
      <c r="AO221" s="122"/>
      <c r="AQ221" s="122"/>
      <c r="AS221" s="122"/>
      <c r="AU221" s="122">
        <v>43787.367442129631</v>
      </c>
      <c r="AV221" s="122"/>
      <c r="AW221" t="b">
        <v>0</v>
      </c>
      <c r="AX221" t="b">
        <v>1</v>
      </c>
      <c r="AZ221" t="b">
        <v>1</v>
      </c>
      <c r="BB221" s="122"/>
      <c r="BD221" t="b">
        <v>1</v>
      </c>
      <c r="BF221" t="b">
        <v>1</v>
      </c>
      <c r="BG221" s="122"/>
      <c r="BH221" t="b">
        <v>1</v>
      </c>
      <c r="BI221" t="b">
        <v>1</v>
      </c>
      <c r="BL221">
        <v>354</v>
      </c>
      <c r="BM221">
        <v>1460</v>
      </c>
      <c r="BN221">
        <v>3358</v>
      </c>
      <c r="BO221">
        <v>1</v>
      </c>
      <c r="BP221">
        <v>4</v>
      </c>
      <c r="BQ221">
        <v>2</v>
      </c>
      <c r="BR221">
        <v>1</v>
      </c>
      <c r="BS221" t="b">
        <v>1</v>
      </c>
      <c r="CA221" s="122"/>
      <c r="CJ221" t="s">
        <v>405</v>
      </c>
      <c r="CK221" t="s">
        <v>442</v>
      </c>
      <c r="CL221" t="s">
        <v>2233</v>
      </c>
      <c r="CM221" t="s">
        <v>305</v>
      </c>
      <c r="CN221" t="s">
        <v>306</v>
      </c>
      <c r="CO221" t="s">
        <v>307</v>
      </c>
      <c r="CP221" t="s">
        <v>347</v>
      </c>
      <c r="CQ221" t="s">
        <v>309</v>
      </c>
      <c r="CR221" t="s">
        <v>348</v>
      </c>
      <c r="CS221" t="s">
        <v>311</v>
      </c>
      <c r="CT221" t="s">
        <v>2338</v>
      </c>
      <c r="CU221" t="s">
        <v>2210</v>
      </c>
      <c r="CV221" s="122">
        <v>43784.440972222219</v>
      </c>
      <c r="CW221" s="122"/>
      <c r="CX221" s="122"/>
      <c r="CY221" s="122"/>
      <c r="CZ221" s="122"/>
      <c r="DA221" s="122"/>
      <c r="DB221" t="s">
        <v>314</v>
      </c>
      <c r="DC221" t="s">
        <v>315</v>
      </c>
      <c r="DD221" t="s">
        <v>316</v>
      </c>
      <c r="DE221" t="b">
        <v>0</v>
      </c>
      <c r="DG221" t="s">
        <v>351</v>
      </c>
      <c r="DI221" s="122"/>
      <c r="DJ221">
        <v>-34.048231999999999</v>
      </c>
      <c r="DK221">
        <v>150.83021400000001</v>
      </c>
      <c r="DL221" t="s">
        <v>410</v>
      </c>
      <c r="DM221" t="s">
        <v>405</v>
      </c>
      <c r="DN221">
        <v>0</v>
      </c>
      <c r="DO221">
        <v>0</v>
      </c>
    </row>
    <row r="222" spans="1:119" x14ac:dyDescent="0.3">
      <c r="A222" t="s">
        <v>2339</v>
      </c>
      <c r="B222" t="s">
        <v>388</v>
      </c>
      <c r="C222" t="s">
        <v>2306</v>
      </c>
      <c r="D222" t="s">
        <v>290</v>
      </c>
      <c r="E222" t="s">
        <v>2307</v>
      </c>
      <c r="F222" t="s">
        <v>2306</v>
      </c>
      <c r="G222" t="s">
        <v>435</v>
      </c>
      <c r="I222" t="b">
        <v>0</v>
      </c>
      <c r="J222" t="s">
        <v>2308</v>
      </c>
      <c r="K222" t="s">
        <v>2309</v>
      </c>
      <c r="L222" t="s">
        <v>2310</v>
      </c>
      <c r="N222" t="s">
        <v>2311</v>
      </c>
      <c r="O222" t="s">
        <v>378</v>
      </c>
      <c r="S222">
        <v>8003</v>
      </c>
      <c r="T222">
        <v>320</v>
      </c>
      <c r="U222">
        <v>8003</v>
      </c>
      <c r="V222">
        <v>8003</v>
      </c>
      <c r="W222" t="s">
        <v>1841</v>
      </c>
      <c r="Y222" t="s">
        <v>2312</v>
      </c>
      <c r="AA222" t="b">
        <v>0</v>
      </c>
      <c r="AC222" t="s">
        <v>300</v>
      </c>
      <c r="AD222" t="s">
        <v>301</v>
      </c>
      <c r="AF222" s="140">
        <v>43783.694328703707</v>
      </c>
      <c r="AG222" s="140">
        <v>43783.693807870368</v>
      </c>
      <c r="AH222" s="140">
        <v>43783.697800925926</v>
      </c>
      <c r="AI222" s="140">
        <v>43786.694444444445</v>
      </c>
      <c r="AJ222">
        <v>0</v>
      </c>
      <c r="AK222" s="122"/>
      <c r="AM222" s="122"/>
      <c r="AO222" s="122"/>
      <c r="AQ222" s="122"/>
      <c r="AS222" s="122"/>
      <c r="AU222" s="122">
        <v>43783.698136574072</v>
      </c>
      <c r="AV222" s="122"/>
      <c r="AW222" t="b">
        <v>0</v>
      </c>
      <c r="AX222" t="b">
        <v>1</v>
      </c>
      <c r="AZ222" t="b">
        <v>1</v>
      </c>
      <c r="BB222" s="122"/>
      <c r="BD222" t="b">
        <v>1</v>
      </c>
      <c r="BF222" t="b">
        <v>1</v>
      </c>
      <c r="BG222" s="122"/>
      <c r="BH222" t="b">
        <v>1</v>
      </c>
      <c r="BI222" t="b">
        <v>1</v>
      </c>
      <c r="BL222">
        <v>420</v>
      </c>
      <c r="BM222">
        <v>1250</v>
      </c>
      <c r="BN222">
        <v>1591</v>
      </c>
      <c r="BO222">
        <v>1</v>
      </c>
      <c r="BP222">
        <v>4</v>
      </c>
      <c r="BQ222">
        <v>2</v>
      </c>
      <c r="BR222">
        <v>4</v>
      </c>
      <c r="BS222" t="b">
        <v>1</v>
      </c>
      <c r="CA222" s="122"/>
      <c r="CJ222" t="s">
        <v>380</v>
      </c>
      <c r="CK222" t="s">
        <v>303</v>
      </c>
      <c r="CL222" t="s">
        <v>1463</v>
      </c>
      <c r="CM222" t="s">
        <v>305</v>
      </c>
      <c r="CN222" t="s">
        <v>306</v>
      </c>
      <c r="CO222" t="s">
        <v>307</v>
      </c>
      <c r="CP222" t="s">
        <v>2314</v>
      </c>
      <c r="CQ222" t="s">
        <v>309</v>
      </c>
      <c r="CR222" t="s">
        <v>2315</v>
      </c>
      <c r="CS222" t="s">
        <v>311</v>
      </c>
      <c r="CT222" t="s">
        <v>2340</v>
      </c>
      <c r="CU222" t="s">
        <v>2341</v>
      </c>
      <c r="CV222" s="122">
        <v>43786.694444444445</v>
      </c>
      <c r="CW222" s="122"/>
      <c r="CX222" s="122"/>
      <c r="CY222" s="122"/>
      <c r="CZ222" s="122"/>
      <c r="DA222" s="122"/>
      <c r="DB222" t="s">
        <v>314</v>
      </c>
      <c r="DC222" t="s">
        <v>315</v>
      </c>
      <c r="DD222" t="s">
        <v>316</v>
      </c>
      <c r="DE222" t="b">
        <v>0</v>
      </c>
      <c r="DG222" t="s">
        <v>498</v>
      </c>
      <c r="DI222" s="122"/>
      <c r="DJ222">
        <v>-28.642601899999999</v>
      </c>
      <c r="DK222">
        <v>153.6126573</v>
      </c>
      <c r="DL222" t="s">
        <v>2318</v>
      </c>
      <c r="DM222" t="s">
        <v>386</v>
      </c>
      <c r="DN222">
        <v>0</v>
      </c>
      <c r="DO222">
        <v>0</v>
      </c>
    </row>
    <row r="223" spans="1:119" x14ac:dyDescent="0.3">
      <c r="A223" t="s">
        <v>2342</v>
      </c>
      <c r="B223" t="s">
        <v>288</v>
      </c>
      <c r="C223" t="s">
        <v>2343</v>
      </c>
      <c r="D223" t="s">
        <v>290</v>
      </c>
      <c r="E223" t="s">
        <v>2344</v>
      </c>
      <c r="F223" t="s">
        <v>2343</v>
      </c>
      <c r="G223" t="s">
        <v>340</v>
      </c>
      <c r="I223" t="b">
        <v>0</v>
      </c>
      <c r="J223" t="s">
        <v>2345</v>
      </c>
      <c r="K223" t="s">
        <v>1231</v>
      </c>
      <c r="L223" t="s">
        <v>2346</v>
      </c>
      <c r="N223" t="s">
        <v>2347</v>
      </c>
      <c r="O223" t="s">
        <v>297</v>
      </c>
      <c r="S223">
        <v>8009</v>
      </c>
      <c r="T223">
        <v>320</v>
      </c>
      <c r="U223">
        <v>8009</v>
      </c>
      <c r="V223">
        <v>1316</v>
      </c>
      <c r="W223" t="s">
        <v>1841</v>
      </c>
      <c r="Y223" t="s">
        <v>2348</v>
      </c>
      <c r="AA223" t="b">
        <v>0</v>
      </c>
      <c r="AC223" t="s">
        <v>300</v>
      </c>
      <c r="AD223" t="s">
        <v>636</v>
      </c>
      <c r="AF223" s="140">
        <v>43783.699062500003</v>
      </c>
      <c r="AG223" s="140">
        <v>43783.698888888888</v>
      </c>
      <c r="AH223" s="140">
        <v>43783.706666666665</v>
      </c>
      <c r="AI223" s="140">
        <v>43783.868055555555</v>
      </c>
      <c r="AJ223">
        <v>-180</v>
      </c>
      <c r="AK223" s="122"/>
      <c r="AM223" s="122"/>
      <c r="AO223" s="122"/>
      <c r="AQ223" s="122"/>
      <c r="AS223" s="122"/>
      <c r="AU223" s="122">
        <v>43784.783032407409</v>
      </c>
      <c r="AV223" s="122"/>
      <c r="AW223" t="b">
        <v>0</v>
      </c>
      <c r="AX223" t="b">
        <v>1</v>
      </c>
      <c r="AZ223" t="b">
        <v>1</v>
      </c>
      <c r="BB223" s="122"/>
      <c r="BD223" t="b">
        <v>1</v>
      </c>
      <c r="BF223" t="b">
        <v>1</v>
      </c>
      <c r="BG223" s="122"/>
      <c r="BH223" t="b">
        <v>1</v>
      </c>
      <c r="BI223" t="b">
        <v>1</v>
      </c>
      <c r="BL223">
        <v>419</v>
      </c>
      <c r="BM223">
        <v>1250</v>
      </c>
      <c r="BN223">
        <v>4406</v>
      </c>
      <c r="BO223">
        <v>1</v>
      </c>
      <c r="BP223">
        <v>4</v>
      </c>
      <c r="BQ223">
        <v>2</v>
      </c>
      <c r="BR223">
        <v>1</v>
      </c>
      <c r="BS223" t="b">
        <v>1</v>
      </c>
      <c r="CA223" s="122"/>
      <c r="CJ223" t="s">
        <v>302</v>
      </c>
      <c r="CK223" t="s">
        <v>303</v>
      </c>
      <c r="CL223" t="s">
        <v>608</v>
      </c>
      <c r="CM223" t="s">
        <v>305</v>
      </c>
      <c r="CN223" t="s">
        <v>306</v>
      </c>
      <c r="CO223" t="s">
        <v>307</v>
      </c>
      <c r="CP223" t="s">
        <v>1235</v>
      </c>
      <c r="CQ223" t="s">
        <v>309</v>
      </c>
      <c r="CR223" t="s">
        <v>1236</v>
      </c>
      <c r="CS223" t="s">
        <v>311</v>
      </c>
      <c r="CT223" t="s">
        <v>2349</v>
      </c>
      <c r="CU223" t="s">
        <v>2350</v>
      </c>
      <c r="CV223" s="122">
        <v>43783.743055555555</v>
      </c>
      <c r="CW223" s="122"/>
      <c r="CX223" s="122"/>
      <c r="CY223" s="122"/>
      <c r="CZ223" s="122"/>
      <c r="DA223" s="122"/>
      <c r="DB223" t="s">
        <v>314</v>
      </c>
      <c r="DC223" t="s">
        <v>315</v>
      </c>
      <c r="DD223" t="s">
        <v>316</v>
      </c>
      <c r="DE223" t="b">
        <v>0</v>
      </c>
      <c r="DG223" t="s">
        <v>351</v>
      </c>
      <c r="DI223" s="122"/>
      <c r="DJ223">
        <v>-31.936883600000002</v>
      </c>
      <c r="DK223">
        <v>115.8476939</v>
      </c>
      <c r="DL223" t="s">
        <v>336</v>
      </c>
      <c r="DM223" t="s">
        <v>318</v>
      </c>
      <c r="DN223">
        <v>0</v>
      </c>
      <c r="DO223">
        <v>0</v>
      </c>
    </row>
    <row r="224" spans="1:119" x14ac:dyDescent="0.3">
      <c r="A224" t="s">
        <v>2351</v>
      </c>
      <c r="B224" t="s">
        <v>288</v>
      </c>
      <c r="C224" t="s">
        <v>2352</v>
      </c>
      <c r="D224" t="s">
        <v>290</v>
      </c>
      <c r="E224" t="s">
        <v>2353</v>
      </c>
      <c r="F224" t="s">
        <v>2352</v>
      </c>
      <c r="G224" t="s">
        <v>452</v>
      </c>
      <c r="I224" t="b">
        <v>0</v>
      </c>
      <c r="J224" t="s">
        <v>2354</v>
      </c>
      <c r="K224" t="s">
        <v>2355</v>
      </c>
      <c r="L224" t="s">
        <v>2356</v>
      </c>
      <c r="N224" t="s">
        <v>2357</v>
      </c>
      <c r="O224" t="s">
        <v>297</v>
      </c>
      <c r="S224">
        <v>8006</v>
      </c>
      <c r="T224">
        <v>320</v>
      </c>
      <c r="U224">
        <v>8006</v>
      </c>
      <c r="V224">
        <v>8006</v>
      </c>
      <c r="W224" t="s">
        <v>1841</v>
      </c>
      <c r="Y224" t="s">
        <v>2358</v>
      </c>
      <c r="AA224" t="b">
        <v>0</v>
      </c>
      <c r="AC224" t="s">
        <v>300</v>
      </c>
      <c r="AD224" t="s">
        <v>330</v>
      </c>
      <c r="AF224" s="140">
        <v>43783.699270833335</v>
      </c>
      <c r="AG224" s="140">
        <v>43783.699201388888</v>
      </c>
      <c r="AH224" s="140">
        <v>43783.704953703702</v>
      </c>
      <c r="AI224" s="140">
        <v>43784.451388888891</v>
      </c>
      <c r="AJ224">
        <v>-60</v>
      </c>
      <c r="AK224" s="122"/>
      <c r="AM224" s="122"/>
      <c r="AO224" s="122"/>
      <c r="AQ224" s="122"/>
      <c r="AS224" s="122"/>
      <c r="AU224" s="122">
        <v>43783.705300925925</v>
      </c>
      <c r="AV224" s="122"/>
      <c r="AW224" t="b">
        <v>0</v>
      </c>
      <c r="AX224" t="b">
        <v>1</v>
      </c>
      <c r="AZ224" t="b">
        <v>1</v>
      </c>
      <c r="BB224" s="122"/>
      <c r="BD224" t="b">
        <v>1</v>
      </c>
      <c r="BF224" t="b">
        <v>1</v>
      </c>
      <c r="BG224" s="122"/>
      <c r="BH224" t="b">
        <v>1</v>
      </c>
      <c r="BI224" t="b">
        <v>1</v>
      </c>
      <c r="BL224">
        <v>419</v>
      </c>
      <c r="BM224">
        <v>1250</v>
      </c>
      <c r="BN224">
        <v>4050</v>
      </c>
      <c r="BO224">
        <v>1</v>
      </c>
      <c r="BP224">
        <v>4</v>
      </c>
      <c r="BQ224">
        <v>2</v>
      </c>
      <c r="BR224">
        <v>1</v>
      </c>
      <c r="BS224" t="b">
        <v>1</v>
      </c>
      <c r="CA224" s="122"/>
      <c r="CJ224" t="s">
        <v>302</v>
      </c>
      <c r="CK224" t="s">
        <v>303</v>
      </c>
      <c r="CL224" t="s">
        <v>346</v>
      </c>
      <c r="CM224" t="s">
        <v>305</v>
      </c>
      <c r="CN224" t="s">
        <v>306</v>
      </c>
      <c r="CO224" t="s">
        <v>307</v>
      </c>
      <c r="CP224" t="s">
        <v>2359</v>
      </c>
      <c r="CQ224" t="s">
        <v>309</v>
      </c>
      <c r="CR224" t="s">
        <v>2360</v>
      </c>
      <c r="CS224" t="s">
        <v>311</v>
      </c>
      <c r="CT224" t="s">
        <v>2349</v>
      </c>
      <c r="CU224" t="s">
        <v>2361</v>
      </c>
      <c r="CV224" s="122">
        <v>43784.409722222219</v>
      </c>
      <c r="CW224" s="122"/>
      <c r="CX224" s="122"/>
      <c r="CY224" s="122"/>
      <c r="CZ224" s="122"/>
      <c r="DA224" s="122"/>
      <c r="DB224" t="s">
        <v>314</v>
      </c>
      <c r="DC224" t="s">
        <v>315</v>
      </c>
      <c r="DD224" t="s">
        <v>316</v>
      </c>
      <c r="DE224" t="b">
        <v>0</v>
      </c>
      <c r="DG224" t="s">
        <v>351</v>
      </c>
      <c r="DI224" s="122"/>
      <c r="DJ224">
        <v>-27.203497500000001</v>
      </c>
      <c r="DK224">
        <v>152.9603089</v>
      </c>
      <c r="DL224" t="s">
        <v>367</v>
      </c>
      <c r="DM224" t="s">
        <v>318</v>
      </c>
      <c r="DN224">
        <v>0</v>
      </c>
      <c r="DO224">
        <v>0</v>
      </c>
    </row>
    <row r="225" spans="1:119" x14ac:dyDescent="0.3">
      <c r="A225" t="s">
        <v>2362</v>
      </c>
      <c r="B225" t="s">
        <v>388</v>
      </c>
      <c r="C225" t="s">
        <v>2306</v>
      </c>
      <c r="D225" t="s">
        <v>290</v>
      </c>
      <c r="E225" t="s">
        <v>2307</v>
      </c>
      <c r="F225" t="s">
        <v>2306</v>
      </c>
      <c r="G225" t="s">
        <v>435</v>
      </c>
      <c r="I225" t="b">
        <v>0</v>
      </c>
      <c r="J225" t="s">
        <v>2308</v>
      </c>
      <c r="K225" t="s">
        <v>2309</v>
      </c>
      <c r="L225" t="s">
        <v>2310</v>
      </c>
      <c r="N225" t="s">
        <v>2311</v>
      </c>
      <c r="O225" t="s">
        <v>378</v>
      </c>
      <c r="S225">
        <v>8001</v>
      </c>
      <c r="T225">
        <v>320</v>
      </c>
      <c r="U225">
        <v>8001</v>
      </c>
      <c r="V225">
        <v>8001</v>
      </c>
      <c r="W225" t="s">
        <v>1841</v>
      </c>
      <c r="Y225" t="s">
        <v>2312</v>
      </c>
      <c r="AA225" t="b">
        <v>0</v>
      </c>
      <c r="AC225" t="s">
        <v>300</v>
      </c>
      <c r="AD225" t="s">
        <v>301</v>
      </c>
      <c r="AF225" s="140">
        <v>43783.707106481481</v>
      </c>
      <c r="AG225" s="140">
        <v>43783.706921296296</v>
      </c>
      <c r="AH225" s="140">
        <v>43783.711215277777</v>
      </c>
      <c r="AI225" s="140">
        <v>43786.708333333336</v>
      </c>
      <c r="AJ225">
        <v>0</v>
      </c>
      <c r="AK225" s="122"/>
      <c r="AM225" s="122"/>
      <c r="AO225" s="122"/>
      <c r="AQ225" s="122"/>
      <c r="AS225" s="122"/>
      <c r="AU225" s="122">
        <v>43783.711597222224</v>
      </c>
      <c r="AV225" s="122"/>
      <c r="AW225" t="b">
        <v>0</v>
      </c>
      <c r="AX225" t="b">
        <v>1</v>
      </c>
      <c r="AZ225" t="b">
        <v>1</v>
      </c>
      <c r="BB225" s="122"/>
      <c r="BD225" t="b">
        <v>1</v>
      </c>
      <c r="BF225" t="b">
        <v>1</v>
      </c>
      <c r="BG225" s="122"/>
      <c r="BH225" t="b">
        <v>1</v>
      </c>
      <c r="BI225" t="b">
        <v>1</v>
      </c>
      <c r="BL225">
        <v>420</v>
      </c>
      <c r="BM225">
        <v>1250</v>
      </c>
      <c r="BN225">
        <v>1591</v>
      </c>
      <c r="BO225">
        <v>1</v>
      </c>
      <c r="BP225">
        <v>4</v>
      </c>
      <c r="BQ225">
        <v>2</v>
      </c>
      <c r="BR225">
        <v>4</v>
      </c>
      <c r="BS225" t="b">
        <v>1</v>
      </c>
      <c r="CA225" s="122"/>
      <c r="CJ225" t="s">
        <v>380</v>
      </c>
      <c r="CK225" t="s">
        <v>303</v>
      </c>
      <c r="CL225" t="s">
        <v>1463</v>
      </c>
      <c r="CM225" t="s">
        <v>305</v>
      </c>
      <c r="CN225" t="s">
        <v>306</v>
      </c>
      <c r="CO225" t="s">
        <v>307</v>
      </c>
      <c r="CP225" t="s">
        <v>2314</v>
      </c>
      <c r="CQ225" t="s">
        <v>309</v>
      </c>
      <c r="CR225" t="s">
        <v>2315</v>
      </c>
      <c r="CS225" t="s">
        <v>311</v>
      </c>
      <c r="CT225" t="s">
        <v>2363</v>
      </c>
      <c r="CU225" t="s">
        <v>2364</v>
      </c>
      <c r="CV225" s="122">
        <v>43786.708333333336</v>
      </c>
      <c r="CW225" s="122"/>
      <c r="CX225" s="122"/>
      <c r="CY225" s="122"/>
      <c r="CZ225" s="122"/>
      <c r="DA225" s="122"/>
      <c r="DB225" t="s">
        <v>314</v>
      </c>
      <c r="DC225" t="s">
        <v>315</v>
      </c>
      <c r="DD225" t="s">
        <v>316</v>
      </c>
      <c r="DE225" t="b">
        <v>0</v>
      </c>
      <c r="DG225" t="s">
        <v>498</v>
      </c>
      <c r="DI225" s="122"/>
      <c r="DJ225">
        <v>-28.642601899999999</v>
      </c>
      <c r="DK225">
        <v>153.6126573</v>
      </c>
      <c r="DL225" t="s">
        <v>2318</v>
      </c>
      <c r="DM225" t="s">
        <v>386</v>
      </c>
      <c r="DN225">
        <v>0</v>
      </c>
      <c r="DO225">
        <v>0</v>
      </c>
    </row>
    <row r="226" spans="1:119" x14ac:dyDescent="0.3">
      <c r="A226" t="s">
        <v>2365</v>
      </c>
      <c r="B226" t="s">
        <v>288</v>
      </c>
      <c r="C226" t="s">
        <v>353</v>
      </c>
      <c r="D226" t="s">
        <v>290</v>
      </c>
      <c r="E226" t="s">
        <v>354</v>
      </c>
      <c r="F226" t="s">
        <v>353</v>
      </c>
      <c r="H226" t="s">
        <v>535</v>
      </c>
      <c r="I226" t="b">
        <v>0</v>
      </c>
      <c r="J226" t="s">
        <v>355</v>
      </c>
      <c r="K226" t="s">
        <v>356</v>
      </c>
      <c r="L226" t="s">
        <v>357</v>
      </c>
      <c r="N226" t="s">
        <v>358</v>
      </c>
      <c r="O226" t="s">
        <v>359</v>
      </c>
      <c r="S226">
        <v>8004</v>
      </c>
      <c r="T226">
        <v>320</v>
      </c>
      <c r="U226">
        <v>8004</v>
      </c>
      <c r="V226">
        <v>8004</v>
      </c>
      <c r="X226" t="s">
        <v>535</v>
      </c>
      <c r="AA226" t="b">
        <v>0</v>
      </c>
      <c r="AC226" t="s">
        <v>300</v>
      </c>
      <c r="AD226" t="s">
        <v>301</v>
      </c>
      <c r="AF226" s="140">
        <v>43784.4</v>
      </c>
      <c r="AG226" s="140">
        <v>43784.4</v>
      </c>
      <c r="AH226" s="140">
        <v>43784.4</v>
      </c>
      <c r="AK226" s="122"/>
      <c r="AM226" s="122"/>
      <c r="AO226" s="122"/>
      <c r="AQ226" s="122">
        <v>43784.4</v>
      </c>
      <c r="AR226">
        <v>0</v>
      </c>
      <c r="AS226" s="122">
        <v>43784.4</v>
      </c>
      <c r="AT226">
        <v>0</v>
      </c>
      <c r="AU226" s="122">
        <v>43784.4</v>
      </c>
      <c r="AV226" s="122"/>
      <c r="AW226" t="b">
        <v>0</v>
      </c>
      <c r="AX226" t="b">
        <v>1</v>
      </c>
      <c r="AZ226" t="b">
        <v>1</v>
      </c>
      <c r="BB226" s="122"/>
      <c r="BD226" t="b">
        <v>1</v>
      </c>
      <c r="BF226" t="b">
        <v>0</v>
      </c>
      <c r="BG226" s="122"/>
      <c r="BH226" t="b">
        <v>0</v>
      </c>
      <c r="BI226" t="b">
        <v>1</v>
      </c>
      <c r="BL226">
        <v>196</v>
      </c>
      <c r="BM226">
        <v>1235</v>
      </c>
      <c r="BN226">
        <v>3576</v>
      </c>
      <c r="BO226">
        <v>1</v>
      </c>
      <c r="BP226">
        <v>4</v>
      </c>
      <c r="BQ226">
        <v>1</v>
      </c>
      <c r="BR226">
        <v>1</v>
      </c>
      <c r="BS226" t="b">
        <v>1</v>
      </c>
      <c r="CA226" s="122"/>
      <c r="CJ226" t="s">
        <v>536</v>
      </c>
      <c r="CK226" t="s">
        <v>537</v>
      </c>
      <c r="CL226" t="s">
        <v>537</v>
      </c>
      <c r="CM226" t="s">
        <v>305</v>
      </c>
      <c r="CN226" t="s">
        <v>306</v>
      </c>
      <c r="CO226" t="s">
        <v>300</v>
      </c>
      <c r="CP226" t="s">
        <v>364</v>
      </c>
      <c r="CR226" t="s">
        <v>365</v>
      </c>
      <c r="CS226" t="s">
        <v>311</v>
      </c>
      <c r="CT226" t="s">
        <v>2366</v>
      </c>
      <c r="CV226" s="122"/>
      <c r="CW226" s="122"/>
      <c r="CX226" s="122"/>
      <c r="CY226" s="122"/>
      <c r="CZ226" s="122">
        <v>43784.4</v>
      </c>
      <c r="DA226" s="122">
        <v>43784.4</v>
      </c>
      <c r="DB226" t="s">
        <v>314</v>
      </c>
      <c r="DC226" t="s">
        <v>315</v>
      </c>
      <c r="DD226" t="s">
        <v>316</v>
      </c>
      <c r="DE226" t="b">
        <v>0</v>
      </c>
      <c r="DG226" t="s">
        <v>351</v>
      </c>
      <c r="DI226" s="122"/>
      <c r="DJ226">
        <v>-33.703378299999997</v>
      </c>
      <c r="DK226">
        <v>151.2086505</v>
      </c>
      <c r="DL226" t="s">
        <v>367</v>
      </c>
      <c r="DM226" t="s">
        <v>368</v>
      </c>
      <c r="DN226">
        <v>0</v>
      </c>
      <c r="DO226">
        <v>0</v>
      </c>
    </row>
    <row r="227" spans="1:119" x14ac:dyDescent="0.3">
      <c r="A227" t="s">
        <v>2367</v>
      </c>
      <c r="B227" t="s">
        <v>288</v>
      </c>
      <c r="C227" t="s">
        <v>2368</v>
      </c>
      <c r="D227" t="s">
        <v>290</v>
      </c>
      <c r="E227" t="s">
        <v>2369</v>
      </c>
      <c r="F227" t="s">
        <v>2368</v>
      </c>
      <c r="G227" t="s">
        <v>2370</v>
      </c>
      <c r="I227" t="b">
        <v>0</v>
      </c>
      <c r="J227" t="s">
        <v>2371</v>
      </c>
      <c r="K227" t="s">
        <v>2372</v>
      </c>
      <c r="L227" t="s">
        <v>2373</v>
      </c>
      <c r="N227" t="s">
        <v>2374</v>
      </c>
      <c r="O227" t="s">
        <v>297</v>
      </c>
      <c r="S227">
        <v>8002</v>
      </c>
      <c r="T227">
        <v>320</v>
      </c>
      <c r="U227">
        <v>8002</v>
      </c>
      <c r="V227">
        <v>8002</v>
      </c>
      <c r="W227" t="s">
        <v>2375</v>
      </c>
      <c r="Y227" t="s">
        <v>2376</v>
      </c>
      <c r="AA227" t="b">
        <v>0</v>
      </c>
      <c r="AC227" t="s">
        <v>300</v>
      </c>
      <c r="AD227" t="s">
        <v>2377</v>
      </c>
      <c r="AF227" s="140">
        <v>43784.401087962964</v>
      </c>
      <c r="AG227" s="140">
        <v>43784.400173611109</v>
      </c>
      <c r="AH227" s="140">
        <v>43784.403495370374</v>
      </c>
      <c r="AI227" s="140">
        <v>43785.402777777781</v>
      </c>
      <c r="AJ227">
        <v>0</v>
      </c>
      <c r="AK227" s="122"/>
      <c r="AM227" s="122"/>
      <c r="AO227" s="122"/>
      <c r="AQ227" s="122"/>
      <c r="AS227" s="122"/>
      <c r="AU227" s="122">
        <v>43784.403773148151</v>
      </c>
      <c r="AV227" s="122"/>
      <c r="AW227" t="b">
        <v>0</v>
      </c>
      <c r="AX227" t="b">
        <v>1</v>
      </c>
      <c r="AZ227" t="b">
        <v>1</v>
      </c>
      <c r="BB227" s="122"/>
      <c r="BD227" t="b">
        <v>1</v>
      </c>
      <c r="BF227" t="b">
        <v>1</v>
      </c>
      <c r="BG227" s="122"/>
      <c r="BH227" t="b">
        <v>1</v>
      </c>
      <c r="BI227" t="b">
        <v>1</v>
      </c>
      <c r="BL227">
        <v>419</v>
      </c>
      <c r="BM227">
        <v>1250</v>
      </c>
      <c r="BN227">
        <v>3703</v>
      </c>
      <c r="BO227">
        <v>1</v>
      </c>
      <c r="BP227">
        <v>4</v>
      </c>
      <c r="BQ227">
        <v>2</v>
      </c>
      <c r="BR227">
        <v>3</v>
      </c>
      <c r="BS227" t="b">
        <v>1</v>
      </c>
      <c r="CA227" s="122"/>
      <c r="CJ227" t="s">
        <v>302</v>
      </c>
      <c r="CK227" t="s">
        <v>303</v>
      </c>
      <c r="CL227" t="s">
        <v>507</v>
      </c>
      <c r="CM227" t="s">
        <v>305</v>
      </c>
      <c r="CN227" t="s">
        <v>306</v>
      </c>
      <c r="CO227" t="s">
        <v>307</v>
      </c>
      <c r="CP227" t="s">
        <v>2378</v>
      </c>
      <c r="CQ227" t="s">
        <v>309</v>
      </c>
      <c r="CR227" t="s">
        <v>2379</v>
      </c>
      <c r="CS227" t="s">
        <v>311</v>
      </c>
      <c r="CT227" t="s">
        <v>2366</v>
      </c>
      <c r="CU227" t="s">
        <v>2380</v>
      </c>
      <c r="CV227" s="122">
        <v>43785.402777777781</v>
      </c>
      <c r="CW227" s="122"/>
      <c r="CX227" s="122"/>
      <c r="CY227" s="122"/>
      <c r="CZ227" s="122"/>
      <c r="DA227" s="122"/>
      <c r="DB227" t="s">
        <v>314</v>
      </c>
      <c r="DC227" t="s">
        <v>315</v>
      </c>
      <c r="DD227" t="s">
        <v>316</v>
      </c>
      <c r="DE227" t="b">
        <v>0</v>
      </c>
      <c r="DG227" t="s">
        <v>317</v>
      </c>
      <c r="DI227" s="122"/>
      <c r="DJ227">
        <v>-41.505056000000003</v>
      </c>
      <c r="DK227">
        <v>147.06251700000001</v>
      </c>
      <c r="DL227" t="s">
        <v>367</v>
      </c>
      <c r="DM227" t="s">
        <v>318</v>
      </c>
      <c r="DN227">
        <v>0</v>
      </c>
      <c r="DO227">
        <v>0</v>
      </c>
    </row>
    <row r="228" spans="1:119" x14ac:dyDescent="0.3">
      <c r="A228" t="s">
        <v>2381</v>
      </c>
      <c r="B228" t="s">
        <v>288</v>
      </c>
      <c r="C228" t="s">
        <v>353</v>
      </c>
      <c r="D228" t="s">
        <v>290</v>
      </c>
      <c r="E228" t="s">
        <v>354</v>
      </c>
      <c r="F228" t="s">
        <v>353</v>
      </c>
      <c r="H228" t="s">
        <v>535</v>
      </c>
      <c r="I228" t="b">
        <v>0</v>
      </c>
      <c r="J228" t="s">
        <v>355</v>
      </c>
      <c r="K228" t="s">
        <v>356</v>
      </c>
      <c r="L228" t="s">
        <v>357</v>
      </c>
      <c r="N228" t="s">
        <v>358</v>
      </c>
      <c r="O228" t="s">
        <v>359</v>
      </c>
      <c r="S228">
        <v>8007</v>
      </c>
      <c r="T228">
        <v>320</v>
      </c>
      <c r="U228">
        <v>8007</v>
      </c>
      <c r="V228">
        <v>8007</v>
      </c>
      <c r="X228" t="s">
        <v>535</v>
      </c>
      <c r="AA228" t="b">
        <v>0</v>
      </c>
      <c r="AC228" t="s">
        <v>300</v>
      </c>
      <c r="AD228" t="s">
        <v>301</v>
      </c>
      <c r="AF228" s="140">
        <v>43784.409421296295</v>
      </c>
      <c r="AG228" s="140">
        <v>43784.409421296295</v>
      </c>
      <c r="AH228" s="140">
        <v>43784.409421296295</v>
      </c>
      <c r="AK228" s="122"/>
      <c r="AM228" s="122"/>
      <c r="AO228" s="122"/>
      <c r="AQ228" s="122">
        <v>43784.409421296295</v>
      </c>
      <c r="AR228">
        <v>0</v>
      </c>
      <c r="AS228" s="122">
        <v>43784.409421296295</v>
      </c>
      <c r="AT228">
        <v>0</v>
      </c>
      <c r="AU228" s="122">
        <v>43784.409421296295</v>
      </c>
      <c r="AV228" s="122"/>
      <c r="AW228" t="b">
        <v>0</v>
      </c>
      <c r="AX228" t="b">
        <v>1</v>
      </c>
      <c r="AZ228" t="b">
        <v>1</v>
      </c>
      <c r="BB228" s="122"/>
      <c r="BD228" t="b">
        <v>1</v>
      </c>
      <c r="BF228" t="b">
        <v>0</v>
      </c>
      <c r="BG228" s="122"/>
      <c r="BH228" t="b">
        <v>0</v>
      </c>
      <c r="BI228" t="b">
        <v>1</v>
      </c>
      <c r="BL228">
        <v>196</v>
      </c>
      <c r="BM228">
        <v>1235</v>
      </c>
      <c r="BN228">
        <v>3576</v>
      </c>
      <c r="BO228">
        <v>1</v>
      </c>
      <c r="BP228">
        <v>4</v>
      </c>
      <c r="BQ228">
        <v>1</v>
      </c>
      <c r="BR228">
        <v>1</v>
      </c>
      <c r="BS228" t="b">
        <v>1</v>
      </c>
      <c r="CA228" s="122"/>
      <c r="CJ228" t="s">
        <v>536</v>
      </c>
      <c r="CK228" t="s">
        <v>537</v>
      </c>
      <c r="CL228" t="s">
        <v>537</v>
      </c>
      <c r="CM228" t="s">
        <v>305</v>
      </c>
      <c r="CN228" t="s">
        <v>306</v>
      </c>
      <c r="CO228" t="s">
        <v>300</v>
      </c>
      <c r="CP228" t="s">
        <v>364</v>
      </c>
      <c r="CR228" t="s">
        <v>365</v>
      </c>
      <c r="CS228" t="s">
        <v>311</v>
      </c>
      <c r="CT228" t="s">
        <v>2382</v>
      </c>
      <c r="CV228" s="122"/>
      <c r="CW228" s="122"/>
      <c r="CX228" s="122"/>
      <c r="CY228" s="122"/>
      <c r="CZ228" s="122">
        <v>43784.409421296295</v>
      </c>
      <c r="DA228" s="122">
        <v>43784.409421296295</v>
      </c>
      <c r="DB228" t="s">
        <v>314</v>
      </c>
      <c r="DC228" t="s">
        <v>315</v>
      </c>
      <c r="DD228" t="s">
        <v>316</v>
      </c>
      <c r="DE228" t="b">
        <v>0</v>
      </c>
      <c r="DG228" t="s">
        <v>351</v>
      </c>
      <c r="DI228" s="122"/>
      <c r="DJ228">
        <v>-33.703378299999997</v>
      </c>
      <c r="DK228">
        <v>151.2086505</v>
      </c>
      <c r="DL228" t="s">
        <v>367</v>
      </c>
      <c r="DM228" t="s">
        <v>368</v>
      </c>
      <c r="DN228">
        <v>0</v>
      </c>
      <c r="DO228">
        <v>0</v>
      </c>
    </row>
    <row r="229" spans="1:119" x14ac:dyDescent="0.3">
      <c r="A229" t="s">
        <v>2383</v>
      </c>
      <c r="B229" t="s">
        <v>288</v>
      </c>
      <c r="C229" t="s">
        <v>2384</v>
      </c>
      <c r="D229" t="s">
        <v>290</v>
      </c>
      <c r="E229" t="s">
        <v>2385</v>
      </c>
      <c r="F229" t="s">
        <v>2384</v>
      </c>
      <c r="G229" t="s">
        <v>2386</v>
      </c>
      <c r="I229" t="b">
        <v>0</v>
      </c>
      <c r="J229" t="s">
        <v>2387</v>
      </c>
      <c r="K229" t="s">
        <v>1396</v>
      </c>
      <c r="L229" t="s">
        <v>2388</v>
      </c>
      <c r="N229" t="s">
        <v>2389</v>
      </c>
      <c r="O229" t="s">
        <v>297</v>
      </c>
      <c r="S229">
        <v>8008</v>
      </c>
      <c r="T229">
        <v>320</v>
      </c>
      <c r="U229">
        <v>8008</v>
      </c>
      <c r="V229">
        <v>8008</v>
      </c>
      <c r="W229" t="s">
        <v>2375</v>
      </c>
      <c r="Y229" t="s">
        <v>2390</v>
      </c>
      <c r="AA229" t="b">
        <v>0</v>
      </c>
      <c r="AC229" t="s">
        <v>300</v>
      </c>
      <c r="AD229" t="s">
        <v>301</v>
      </c>
      <c r="AF229" s="140">
        <v>43784.424201388887</v>
      </c>
      <c r="AG229" s="140">
        <v>43784.424062500002</v>
      </c>
      <c r="AH229" s="140">
        <v>43784.434837962966</v>
      </c>
      <c r="AI229" s="140">
        <v>43787.423611111109</v>
      </c>
      <c r="AJ229">
        <v>0</v>
      </c>
      <c r="AK229" s="122"/>
      <c r="AM229" s="122"/>
      <c r="AO229" s="122"/>
      <c r="AQ229" s="122"/>
      <c r="AS229" s="122"/>
      <c r="AU229" s="122">
        <v>43784.435208333336</v>
      </c>
      <c r="AV229" s="122"/>
      <c r="AW229" t="b">
        <v>0</v>
      </c>
      <c r="AX229" t="b">
        <v>1</v>
      </c>
      <c r="AZ229" t="b">
        <v>1</v>
      </c>
      <c r="BB229" s="122"/>
      <c r="BD229" t="b">
        <v>1</v>
      </c>
      <c r="BF229" t="b">
        <v>1</v>
      </c>
      <c r="BG229" s="122"/>
      <c r="BH229" t="b">
        <v>1</v>
      </c>
      <c r="BI229" t="b">
        <v>1</v>
      </c>
      <c r="BL229">
        <v>419</v>
      </c>
      <c r="BM229">
        <v>1771</v>
      </c>
      <c r="BN229">
        <v>4856</v>
      </c>
      <c r="BO229">
        <v>1</v>
      </c>
      <c r="BP229">
        <v>4</v>
      </c>
      <c r="BQ229">
        <v>2</v>
      </c>
      <c r="BR229">
        <v>4</v>
      </c>
      <c r="BS229" t="b">
        <v>1</v>
      </c>
      <c r="CA229" s="122"/>
      <c r="CJ229" t="s">
        <v>302</v>
      </c>
      <c r="CK229" t="s">
        <v>666</v>
      </c>
      <c r="CL229" t="s">
        <v>778</v>
      </c>
      <c r="CM229" t="s">
        <v>305</v>
      </c>
      <c r="CN229" t="s">
        <v>306</v>
      </c>
      <c r="CO229" t="s">
        <v>307</v>
      </c>
      <c r="CP229" t="s">
        <v>2391</v>
      </c>
      <c r="CQ229" t="s">
        <v>309</v>
      </c>
      <c r="CR229" t="s">
        <v>1404</v>
      </c>
      <c r="CS229" t="s">
        <v>311</v>
      </c>
      <c r="CT229" t="s">
        <v>2392</v>
      </c>
      <c r="CU229" t="s">
        <v>2393</v>
      </c>
      <c r="CV229" s="122">
        <v>43787.423611111109</v>
      </c>
      <c r="CW229" s="122"/>
      <c r="CX229" s="122"/>
      <c r="CY229" s="122"/>
      <c r="CZ229" s="122"/>
      <c r="DA229" s="122"/>
      <c r="DB229" t="s">
        <v>314</v>
      </c>
      <c r="DC229" t="s">
        <v>315</v>
      </c>
      <c r="DD229" t="s">
        <v>316</v>
      </c>
      <c r="DE229" t="b">
        <v>0</v>
      </c>
      <c r="DG229" t="s">
        <v>498</v>
      </c>
      <c r="DI229" s="122"/>
      <c r="DJ229">
        <v>-35.113498800000002</v>
      </c>
      <c r="DK229">
        <v>147.3685984</v>
      </c>
      <c r="DL229" t="s">
        <v>336</v>
      </c>
      <c r="DM229" t="s">
        <v>318</v>
      </c>
      <c r="DN229">
        <v>0</v>
      </c>
      <c r="DO229">
        <v>0</v>
      </c>
    </row>
    <row r="230" spans="1:119" x14ac:dyDescent="0.3">
      <c r="A230" t="s">
        <v>2394</v>
      </c>
      <c r="B230" t="s">
        <v>288</v>
      </c>
      <c r="C230" t="s">
        <v>353</v>
      </c>
      <c r="D230" t="s">
        <v>290</v>
      </c>
      <c r="E230" t="s">
        <v>354</v>
      </c>
      <c r="F230" t="s">
        <v>353</v>
      </c>
      <c r="G230" t="s">
        <v>340</v>
      </c>
      <c r="I230" t="b">
        <v>0</v>
      </c>
      <c r="J230" t="s">
        <v>355</v>
      </c>
      <c r="K230" t="s">
        <v>356</v>
      </c>
      <c r="L230" t="s">
        <v>357</v>
      </c>
      <c r="N230" t="s">
        <v>358</v>
      </c>
      <c r="O230" t="s">
        <v>359</v>
      </c>
      <c r="S230">
        <v>8011</v>
      </c>
      <c r="T230">
        <v>320</v>
      </c>
      <c r="U230">
        <v>8011</v>
      </c>
      <c r="V230">
        <v>8011</v>
      </c>
      <c r="W230" t="s">
        <v>2395</v>
      </c>
      <c r="Y230" t="s">
        <v>361</v>
      </c>
      <c r="AA230" t="b">
        <v>0</v>
      </c>
      <c r="AC230" t="s">
        <v>300</v>
      </c>
      <c r="AD230" t="s">
        <v>301</v>
      </c>
      <c r="AF230" s="140">
        <v>43784.427488425928</v>
      </c>
      <c r="AG230" s="140">
        <v>43784.427349537036</v>
      </c>
      <c r="AH230" s="140">
        <v>43784.427858796298</v>
      </c>
      <c r="AI230" s="140">
        <v>43784.59375</v>
      </c>
      <c r="AJ230">
        <v>0</v>
      </c>
      <c r="AK230" s="122"/>
      <c r="AM230" s="122"/>
      <c r="AO230" s="122"/>
      <c r="AQ230" s="122"/>
      <c r="AS230" s="122"/>
      <c r="AU230" s="122">
        <v>43784.428252314814</v>
      </c>
      <c r="AV230" s="122"/>
      <c r="AW230" t="b">
        <v>0</v>
      </c>
      <c r="AX230" t="b">
        <v>1</v>
      </c>
      <c r="AZ230" t="b">
        <v>1</v>
      </c>
      <c r="BB230" s="122"/>
      <c r="BD230" t="b">
        <v>1</v>
      </c>
      <c r="BF230" t="b">
        <v>1</v>
      </c>
      <c r="BG230" s="122"/>
      <c r="BH230" t="b">
        <v>1</v>
      </c>
      <c r="BI230" t="b">
        <v>1</v>
      </c>
      <c r="BL230">
        <v>212</v>
      </c>
      <c r="BM230">
        <v>1900</v>
      </c>
      <c r="BN230">
        <v>5454</v>
      </c>
      <c r="BO230">
        <v>1</v>
      </c>
      <c r="BP230">
        <v>4</v>
      </c>
      <c r="BQ230">
        <v>2</v>
      </c>
      <c r="BR230">
        <v>1</v>
      </c>
      <c r="BS230" t="b">
        <v>1</v>
      </c>
      <c r="CA230" s="122"/>
      <c r="CJ230" t="s">
        <v>362</v>
      </c>
      <c r="CK230" t="s">
        <v>363</v>
      </c>
      <c r="CL230" t="s">
        <v>363</v>
      </c>
      <c r="CM230" t="s">
        <v>305</v>
      </c>
      <c r="CN230" t="s">
        <v>306</v>
      </c>
      <c r="CO230" t="s">
        <v>307</v>
      </c>
      <c r="CP230" t="s">
        <v>364</v>
      </c>
      <c r="CR230" t="s">
        <v>365</v>
      </c>
      <c r="CS230" t="s">
        <v>311</v>
      </c>
      <c r="CT230" t="s">
        <v>2396</v>
      </c>
      <c r="CU230" t="s">
        <v>2397</v>
      </c>
      <c r="CV230" s="122">
        <v>43784.59375</v>
      </c>
      <c r="CW230" s="122"/>
      <c r="CX230" s="122"/>
      <c r="CY230" s="122"/>
      <c r="CZ230" s="122"/>
      <c r="DA230" s="122"/>
      <c r="DB230" t="s">
        <v>314</v>
      </c>
      <c r="DC230" t="s">
        <v>315</v>
      </c>
      <c r="DD230" t="s">
        <v>316</v>
      </c>
      <c r="DE230" t="b">
        <v>0</v>
      </c>
      <c r="DG230" t="s">
        <v>351</v>
      </c>
      <c r="DI230" s="122"/>
      <c r="DJ230">
        <v>-33.703378299999997</v>
      </c>
      <c r="DK230">
        <v>151.2086505</v>
      </c>
      <c r="DL230" t="s">
        <v>367</v>
      </c>
      <c r="DM230" t="s">
        <v>368</v>
      </c>
      <c r="DN230">
        <v>0</v>
      </c>
      <c r="DO230">
        <v>0</v>
      </c>
    </row>
    <row r="231" spans="1:119" x14ac:dyDescent="0.3">
      <c r="A231" t="s">
        <v>2398</v>
      </c>
      <c r="B231" t="s">
        <v>288</v>
      </c>
      <c r="C231" t="s">
        <v>1329</v>
      </c>
      <c r="D231" t="s">
        <v>290</v>
      </c>
      <c r="E231" t="s">
        <v>1330</v>
      </c>
      <c r="F231" t="s">
        <v>1329</v>
      </c>
      <c r="G231" t="s">
        <v>340</v>
      </c>
      <c r="I231" t="b">
        <v>0</v>
      </c>
      <c r="J231" t="s">
        <v>1331</v>
      </c>
      <c r="K231" t="s">
        <v>1332</v>
      </c>
      <c r="L231" t="s">
        <v>1333</v>
      </c>
      <c r="N231" t="s">
        <v>1334</v>
      </c>
      <c r="O231" t="s">
        <v>297</v>
      </c>
      <c r="S231">
        <v>8010</v>
      </c>
      <c r="T231">
        <v>320</v>
      </c>
      <c r="U231">
        <v>8010</v>
      </c>
      <c r="V231">
        <v>8010</v>
      </c>
      <c r="W231" t="s">
        <v>2375</v>
      </c>
      <c r="Y231" t="s">
        <v>1335</v>
      </c>
      <c r="AA231" t="b">
        <v>0</v>
      </c>
      <c r="AC231" t="s">
        <v>300</v>
      </c>
      <c r="AD231" t="s">
        <v>330</v>
      </c>
      <c r="AF231" s="140">
        <v>43784.428842592592</v>
      </c>
      <c r="AG231" s="140">
        <v>43784.428680555553</v>
      </c>
      <c r="AH231" s="140">
        <v>43784.434988425928</v>
      </c>
      <c r="AI231" s="140">
        <v>43787.430555555555</v>
      </c>
      <c r="AJ231">
        <v>-60</v>
      </c>
      <c r="AK231" s="122"/>
      <c r="AM231" s="122"/>
      <c r="AO231" s="122"/>
      <c r="AQ231" s="122"/>
      <c r="AS231" s="122"/>
      <c r="AU231" s="122">
        <v>43784.435300925928</v>
      </c>
      <c r="AV231" s="122"/>
      <c r="AW231" t="b">
        <v>0</v>
      </c>
      <c r="AX231" t="b">
        <v>1</v>
      </c>
      <c r="AZ231" t="b">
        <v>1</v>
      </c>
      <c r="BB231" s="122"/>
      <c r="BD231" t="b">
        <v>1</v>
      </c>
      <c r="BF231" t="b">
        <v>1</v>
      </c>
      <c r="BG231" s="122"/>
      <c r="BH231" t="b">
        <v>1</v>
      </c>
      <c r="BI231" t="b">
        <v>1</v>
      </c>
      <c r="BL231">
        <v>419</v>
      </c>
      <c r="BM231">
        <v>1250</v>
      </c>
      <c r="BN231">
        <v>3703</v>
      </c>
      <c r="BO231">
        <v>1</v>
      </c>
      <c r="BP231">
        <v>4</v>
      </c>
      <c r="BQ231">
        <v>2</v>
      </c>
      <c r="BR231">
        <v>4</v>
      </c>
      <c r="BS231" t="b">
        <v>1</v>
      </c>
      <c r="CA231" s="122"/>
      <c r="CJ231" t="s">
        <v>302</v>
      </c>
      <c r="CK231" t="s">
        <v>303</v>
      </c>
      <c r="CL231" t="s">
        <v>507</v>
      </c>
      <c r="CM231" t="s">
        <v>305</v>
      </c>
      <c r="CN231" t="s">
        <v>306</v>
      </c>
      <c r="CO231" t="s">
        <v>307</v>
      </c>
      <c r="CP231" t="s">
        <v>1336</v>
      </c>
      <c r="CQ231" t="s">
        <v>309</v>
      </c>
      <c r="CR231" t="s">
        <v>1337</v>
      </c>
      <c r="CS231" t="s">
        <v>311</v>
      </c>
      <c r="CT231" t="s">
        <v>2399</v>
      </c>
      <c r="CU231" t="s">
        <v>2400</v>
      </c>
      <c r="CV231" s="122">
        <v>43787.388888888891</v>
      </c>
      <c r="CW231" s="122"/>
      <c r="CX231" s="122"/>
      <c r="CY231" s="122"/>
      <c r="CZ231" s="122"/>
      <c r="DA231" s="122"/>
      <c r="DB231" t="s">
        <v>314</v>
      </c>
      <c r="DC231" t="s">
        <v>315</v>
      </c>
      <c r="DD231" t="s">
        <v>316</v>
      </c>
      <c r="DE231" t="b">
        <v>0</v>
      </c>
      <c r="DG231" t="s">
        <v>498</v>
      </c>
      <c r="DI231" s="122"/>
      <c r="DJ231">
        <v>-28.077307000000001</v>
      </c>
      <c r="DK231">
        <v>153.3853076</v>
      </c>
      <c r="DL231" t="s">
        <v>367</v>
      </c>
      <c r="DM231" t="s">
        <v>318</v>
      </c>
      <c r="DN231">
        <v>0</v>
      </c>
      <c r="DO231">
        <v>0</v>
      </c>
    </row>
    <row r="232" spans="1:119" x14ac:dyDescent="0.3">
      <c r="A232" t="s">
        <v>2401</v>
      </c>
      <c r="B232" t="s">
        <v>288</v>
      </c>
      <c r="C232" t="s">
        <v>2402</v>
      </c>
      <c r="D232" t="s">
        <v>290</v>
      </c>
      <c r="E232" t="s">
        <v>2403</v>
      </c>
      <c r="F232" t="s">
        <v>2402</v>
      </c>
      <c r="G232" t="s">
        <v>340</v>
      </c>
      <c r="I232" t="b">
        <v>0</v>
      </c>
      <c r="J232" t="s">
        <v>2404</v>
      </c>
      <c r="K232" t="s">
        <v>2405</v>
      </c>
      <c r="L232" t="s">
        <v>2406</v>
      </c>
      <c r="N232" t="s">
        <v>2407</v>
      </c>
      <c r="O232" t="s">
        <v>297</v>
      </c>
      <c r="S232">
        <v>8009</v>
      </c>
      <c r="T232">
        <v>320</v>
      </c>
      <c r="U232">
        <v>8009</v>
      </c>
      <c r="V232">
        <v>8009</v>
      </c>
      <c r="W232" t="s">
        <v>2375</v>
      </c>
      <c r="Y232" t="s">
        <v>2408</v>
      </c>
      <c r="AA232" t="b">
        <v>0</v>
      </c>
      <c r="AC232" t="s">
        <v>300</v>
      </c>
      <c r="AD232" t="s">
        <v>551</v>
      </c>
      <c r="AF232" s="140">
        <v>43784.465868055559</v>
      </c>
      <c r="AG232" s="140">
        <v>43784.443101851852</v>
      </c>
      <c r="AH232" s="140">
        <v>43784.468530092592</v>
      </c>
      <c r="AI232" s="140">
        <v>43784.611111111109</v>
      </c>
      <c r="AJ232">
        <v>-30</v>
      </c>
      <c r="AK232" s="122"/>
      <c r="AM232" s="122"/>
      <c r="AO232" s="122"/>
      <c r="AQ232" s="122"/>
      <c r="AS232" s="122"/>
      <c r="AU232" s="122">
        <v>43784.468877314815</v>
      </c>
      <c r="AV232" s="122"/>
      <c r="AW232" t="b">
        <v>0</v>
      </c>
      <c r="AX232" t="b">
        <v>1</v>
      </c>
      <c r="AZ232" t="b">
        <v>1</v>
      </c>
      <c r="BB232" s="122"/>
      <c r="BD232" t="b">
        <v>1</v>
      </c>
      <c r="BF232" t="b">
        <v>1</v>
      </c>
      <c r="BG232" s="122"/>
      <c r="BH232" t="b">
        <v>1</v>
      </c>
      <c r="BI232" t="b">
        <v>1</v>
      </c>
      <c r="BL232">
        <v>419</v>
      </c>
      <c r="BM232">
        <v>1555</v>
      </c>
      <c r="BN232">
        <v>4528</v>
      </c>
      <c r="BO232">
        <v>1</v>
      </c>
      <c r="BP232">
        <v>4</v>
      </c>
      <c r="BQ232">
        <v>2</v>
      </c>
      <c r="BR232">
        <v>1</v>
      </c>
      <c r="BS232" t="b">
        <v>1</v>
      </c>
      <c r="CA232" s="122"/>
      <c r="CJ232" t="s">
        <v>302</v>
      </c>
      <c r="CK232" t="s">
        <v>470</v>
      </c>
      <c r="CL232" t="s">
        <v>2313</v>
      </c>
      <c r="CM232" t="s">
        <v>305</v>
      </c>
      <c r="CN232" t="s">
        <v>306</v>
      </c>
      <c r="CO232" t="s">
        <v>307</v>
      </c>
      <c r="CP232" t="s">
        <v>2409</v>
      </c>
      <c r="CQ232" t="s">
        <v>309</v>
      </c>
      <c r="CR232" t="s">
        <v>2410</v>
      </c>
      <c r="CS232" t="s">
        <v>311</v>
      </c>
      <c r="CT232" t="s">
        <v>2411</v>
      </c>
      <c r="CU232" t="s">
        <v>2412</v>
      </c>
      <c r="CV232" s="122">
        <v>43784.590277777781</v>
      </c>
      <c r="CW232" s="122"/>
      <c r="CX232" s="122"/>
      <c r="CY232" s="122"/>
      <c r="CZ232" s="122"/>
      <c r="DA232" s="122"/>
      <c r="DB232" t="s">
        <v>314</v>
      </c>
      <c r="DC232" t="s">
        <v>315</v>
      </c>
      <c r="DD232" t="s">
        <v>316</v>
      </c>
      <c r="DE232" t="b">
        <v>0</v>
      </c>
      <c r="DG232" t="s">
        <v>351</v>
      </c>
      <c r="DI232" s="122"/>
      <c r="DJ232">
        <v>-34.978637399999997</v>
      </c>
      <c r="DK232">
        <v>138.59845179999999</v>
      </c>
      <c r="DL232" t="s">
        <v>367</v>
      </c>
      <c r="DM232" t="s">
        <v>318</v>
      </c>
      <c r="DN232">
        <v>0</v>
      </c>
      <c r="DO232">
        <v>0</v>
      </c>
    </row>
    <row r="233" spans="1:119" x14ac:dyDescent="0.3">
      <c r="A233" t="s">
        <v>2413</v>
      </c>
      <c r="B233" t="s">
        <v>288</v>
      </c>
      <c r="C233" t="s">
        <v>2414</v>
      </c>
      <c r="D233" t="s">
        <v>290</v>
      </c>
      <c r="E233" t="s">
        <v>2415</v>
      </c>
      <c r="F233" t="s">
        <v>2414</v>
      </c>
      <c r="G233" t="s">
        <v>340</v>
      </c>
      <c r="I233" t="b">
        <v>0</v>
      </c>
      <c r="J233" t="s">
        <v>2416</v>
      </c>
      <c r="K233" t="s">
        <v>342</v>
      </c>
      <c r="L233" t="s">
        <v>2417</v>
      </c>
      <c r="N233" t="s">
        <v>2418</v>
      </c>
      <c r="O233" t="s">
        <v>297</v>
      </c>
      <c r="S233">
        <v>8007</v>
      </c>
      <c r="T233">
        <v>320</v>
      </c>
      <c r="U233">
        <v>8007</v>
      </c>
      <c r="V233">
        <v>8007</v>
      </c>
      <c r="W233" t="s">
        <v>2375</v>
      </c>
      <c r="Y233" t="s">
        <v>2419</v>
      </c>
      <c r="AA233" t="b">
        <v>0</v>
      </c>
      <c r="AC233" t="s">
        <v>300</v>
      </c>
      <c r="AD233" t="s">
        <v>301</v>
      </c>
      <c r="AF233" s="140">
        <v>43784.445474537039</v>
      </c>
      <c r="AG233" s="140">
        <v>43784.445405092592</v>
      </c>
      <c r="AH233" s="140">
        <v>43784.45108796296</v>
      </c>
      <c r="AI233" s="140">
        <v>43784.614583333336</v>
      </c>
      <c r="AJ233">
        <v>0</v>
      </c>
      <c r="AK233" s="122"/>
      <c r="AM233" s="122"/>
      <c r="AO233" s="122"/>
      <c r="AQ233" s="122"/>
      <c r="AS233" s="122"/>
      <c r="AU233" s="122">
        <v>43784.451620370368</v>
      </c>
      <c r="AV233" s="122"/>
      <c r="AW233" t="b">
        <v>0</v>
      </c>
      <c r="AX233" t="b">
        <v>1</v>
      </c>
      <c r="AZ233" t="b">
        <v>1</v>
      </c>
      <c r="BB233" s="122"/>
      <c r="BD233" t="b">
        <v>1</v>
      </c>
      <c r="BF233" t="b">
        <v>1</v>
      </c>
      <c r="BG233" s="122"/>
      <c r="BH233" t="b">
        <v>1</v>
      </c>
      <c r="BI233" t="b">
        <v>1</v>
      </c>
      <c r="BL233">
        <v>419</v>
      </c>
      <c r="BM233">
        <v>1555</v>
      </c>
      <c r="BN233">
        <v>4412</v>
      </c>
      <c r="BO233">
        <v>1</v>
      </c>
      <c r="BP233">
        <v>4</v>
      </c>
      <c r="BQ233">
        <v>2</v>
      </c>
      <c r="BR233">
        <v>1</v>
      </c>
      <c r="BS233" t="b">
        <v>1</v>
      </c>
      <c r="CA233" s="122"/>
      <c r="CJ233" t="s">
        <v>302</v>
      </c>
      <c r="CK233" t="s">
        <v>470</v>
      </c>
      <c r="CL233" t="s">
        <v>2115</v>
      </c>
      <c r="CM233" t="s">
        <v>305</v>
      </c>
      <c r="CN233" t="s">
        <v>306</v>
      </c>
      <c r="CO233" t="s">
        <v>307</v>
      </c>
      <c r="CP233" t="s">
        <v>2420</v>
      </c>
      <c r="CQ233" t="s">
        <v>309</v>
      </c>
      <c r="CR233" t="s">
        <v>2052</v>
      </c>
      <c r="CS233" t="s">
        <v>311</v>
      </c>
      <c r="CT233" t="s">
        <v>2421</v>
      </c>
      <c r="CU233" t="s">
        <v>2422</v>
      </c>
      <c r="CV233" s="122">
        <v>43784.614583333336</v>
      </c>
      <c r="CW233" s="122"/>
      <c r="CX233" s="122"/>
      <c r="CY233" s="122"/>
      <c r="CZ233" s="122"/>
      <c r="DA233" s="122"/>
      <c r="DB233" t="s">
        <v>314</v>
      </c>
      <c r="DC233" t="s">
        <v>315</v>
      </c>
      <c r="DD233" t="s">
        <v>316</v>
      </c>
      <c r="DE233" t="b">
        <v>0</v>
      </c>
      <c r="DG233" t="s">
        <v>351</v>
      </c>
      <c r="DI233" s="122"/>
      <c r="DJ233">
        <v>-34.201101600000001</v>
      </c>
      <c r="DK233">
        <v>150.78815</v>
      </c>
      <c r="DL233" t="s">
        <v>336</v>
      </c>
      <c r="DM233" t="s">
        <v>318</v>
      </c>
      <c r="DN233">
        <v>0</v>
      </c>
      <c r="DO233">
        <v>0</v>
      </c>
    </row>
    <row r="234" spans="1:119" x14ac:dyDescent="0.3">
      <c r="A234" t="s">
        <v>2423</v>
      </c>
      <c r="B234" t="s">
        <v>288</v>
      </c>
      <c r="C234" t="s">
        <v>353</v>
      </c>
      <c r="D234" t="s">
        <v>290</v>
      </c>
      <c r="E234" t="s">
        <v>354</v>
      </c>
      <c r="F234" t="s">
        <v>353</v>
      </c>
      <c r="G234" t="s">
        <v>340</v>
      </c>
      <c r="I234" t="b">
        <v>0</v>
      </c>
      <c r="J234" t="s">
        <v>355</v>
      </c>
      <c r="K234" t="s">
        <v>356</v>
      </c>
      <c r="L234" t="s">
        <v>357</v>
      </c>
      <c r="N234" t="s">
        <v>358</v>
      </c>
      <c r="O234" t="s">
        <v>359</v>
      </c>
      <c r="S234">
        <v>8002</v>
      </c>
      <c r="T234">
        <v>320</v>
      </c>
      <c r="U234">
        <v>8002</v>
      </c>
      <c r="V234">
        <v>8002</v>
      </c>
      <c r="W234" t="s">
        <v>2395</v>
      </c>
      <c r="Y234" t="s">
        <v>361</v>
      </c>
      <c r="AA234" t="b">
        <v>0</v>
      </c>
      <c r="AC234" t="s">
        <v>300</v>
      </c>
      <c r="AD234" t="s">
        <v>301</v>
      </c>
      <c r="AF234" s="140">
        <v>43784.446018518516</v>
      </c>
      <c r="AG234" s="140">
        <v>43784.445868055554</v>
      </c>
      <c r="AH234" s="140">
        <v>43784.446562500001</v>
      </c>
      <c r="AI234" s="140">
        <v>43784.614583333336</v>
      </c>
      <c r="AJ234">
        <v>0</v>
      </c>
      <c r="AK234" s="122"/>
      <c r="AM234" s="122"/>
      <c r="AO234" s="122"/>
      <c r="AQ234" s="122"/>
      <c r="AS234" s="122"/>
      <c r="AU234" s="122">
        <v>43784.446967592594</v>
      </c>
      <c r="AV234" s="122"/>
      <c r="AW234" t="b">
        <v>0</v>
      </c>
      <c r="AX234" t="b">
        <v>1</v>
      </c>
      <c r="AZ234" t="b">
        <v>1</v>
      </c>
      <c r="BB234" s="122"/>
      <c r="BD234" t="b">
        <v>1</v>
      </c>
      <c r="BF234" t="b">
        <v>1</v>
      </c>
      <c r="BG234" s="122"/>
      <c r="BH234" t="b">
        <v>1</v>
      </c>
      <c r="BI234" t="b">
        <v>1</v>
      </c>
      <c r="BL234">
        <v>212</v>
      </c>
      <c r="BM234">
        <v>1459</v>
      </c>
      <c r="BN234">
        <v>2606</v>
      </c>
      <c r="BO234">
        <v>1</v>
      </c>
      <c r="BP234">
        <v>4</v>
      </c>
      <c r="BQ234">
        <v>2</v>
      </c>
      <c r="BR234">
        <v>1</v>
      </c>
      <c r="BS234" t="b">
        <v>1</v>
      </c>
      <c r="CA234" s="122"/>
      <c r="CJ234" t="s">
        <v>362</v>
      </c>
      <c r="CK234" t="s">
        <v>406</v>
      </c>
      <c r="CL234" t="s">
        <v>2424</v>
      </c>
      <c r="CM234" t="s">
        <v>305</v>
      </c>
      <c r="CN234" t="s">
        <v>306</v>
      </c>
      <c r="CO234" t="s">
        <v>307</v>
      </c>
      <c r="CP234" t="s">
        <v>364</v>
      </c>
      <c r="CR234" t="s">
        <v>365</v>
      </c>
      <c r="CS234" t="s">
        <v>311</v>
      </c>
      <c r="CT234" t="s">
        <v>2425</v>
      </c>
      <c r="CU234" t="s">
        <v>2422</v>
      </c>
      <c r="CV234" s="122">
        <v>43784.614583333336</v>
      </c>
      <c r="CW234" s="122"/>
      <c r="CX234" s="122"/>
      <c r="CY234" s="122"/>
      <c r="CZ234" s="122"/>
      <c r="DA234" s="122"/>
      <c r="DB234" t="s">
        <v>314</v>
      </c>
      <c r="DC234" t="s">
        <v>315</v>
      </c>
      <c r="DD234" t="s">
        <v>316</v>
      </c>
      <c r="DE234" t="b">
        <v>0</v>
      </c>
      <c r="DG234" t="s">
        <v>351</v>
      </c>
      <c r="DI234" s="122"/>
      <c r="DJ234">
        <v>-33.703378299999997</v>
      </c>
      <c r="DK234">
        <v>151.2086505</v>
      </c>
      <c r="DL234" t="s">
        <v>367</v>
      </c>
      <c r="DM234" t="s">
        <v>368</v>
      </c>
      <c r="DN234">
        <v>0</v>
      </c>
      <c r="DO234">
        <v>0</v>
      </c>
    </row>
    <row r="235" spans="1:119" x14ac:dyDescent="0.3">
      <c r="A235" t="s">
        <v>2426</v>
      </c>
      <c r="B235" t="s">
        <v>288</v>
      </c>
      <c r="C235" t="s">
        <v>2427</v>
      </c>
      <c r="D235" t="s">
        <v>290</v>
      </c>
      <c r="E235" t="s">
        <v>2428</v>
      </c>
      <c r="F235" t="s">
        <v>2427</v>
      </c>
      <c r="G235" t="s">
        <v>2429</v>
      </c>
      <c r="I235" t="b">
        <v>0</v>
      </c>
      <c r="J235" t="s">
        <v>2430</v>
      </c>
      <c r="K235" t="s">
        <v>2431</v>
      </c>
      <c r="L235" t="s">
        <v>2432</v>
      </c>
      <c r="N235" t="s">
        <v>2433</v>
      </c>
      <c r="O235" t="s">
        <v>403</v>
      </c>
      <c r="S235">
        <v>8001</v>
      </c>
      <c r="T235">
        <v>2461</v>
      </c>
      <c r="U235">
        <v>8001</v>
      </c>
      <c r="V235">
        <v>-2461</v>
      </c>
      <c r="W235" t="s">
        <v>2375</v>
      </c>
      <c r="Y235" t="s">
        <v>2434</v>
      </c>
      <c r="AA235" t="b">
        <v>0</v>
      </c>
      <c r="AC235" t="s">
        <v>300</v>
      </c>
      <c r="AD235" t="s">
        <v>301</v>
      </c>
      <c r="AF235" s="140">
        <v>43784.448298611111</v>
      </c>
      <c r="AG235" s="140">
        <v>43784.44809027778</v>
      </c>
      <c r="AH235" s="140">
        <v>43784.451620370368</v>
      </c>
      <c r="AI235" s="140">
        <v>43785.447916666664</v>
      </c>
      <c r="AJ235">
        <v>0</v>
      </c>
      <c r="AK235" s="122">
        <v>43785.451388888891</v>
      </c>
      <c r="AL235">
        <v>0</v>
      </c>
      <c r="AM235" s="122"/>
      <c r="AO235" s="122">
        <v>43785.451388888891</v>
      </c>
      <c r="AP235">
        <v>0</v>
      </c>
      <c r="AQ235" s="122">
        <v>43785.419444444444</v>
      </c>
      <c r="AR235">
        <v>0</v>
      </c>
      <c r="AS235" s="122">
        <v>43785.4375</v>
      </c>
      <c r="AT235">
        <v>0</v>
      </c>
      <c r="AU235" s="122">
        <v>43785.658449074072</v>
      </c>
      <c r="AV235" s="122"/>
      <c r="AW235" t="b">
        <v>0</v>
      </c>
      <c r="AX235" t="b">
        <v>1</v>
      </c>
      <c r="AZ235" t="b">
        <v>1</v>
      </c>
      <c r="BB235" s="122"/>
      <c r="BD235" t="b">
        <v>1</v>
      </c>
      <c r="BF235" t="b">
        <v>1</v>
      </c>
      <c r="BG235" s="122"/>
      <c r="BH235" t="b">
        <v>1</v>
      </c>
      <c r="BI235" t="b">
        <v>1</v>
      </c>
      <c r="BJ235">
        <v>1</v>
      </c>
      <c r="BL235">
        <v>354</v>
      </c>
      <c r="BM235">
        <v>1455</v>
      </c>
      <c r="BN235">
        <v>4154</v>
      </c>
      <c r="BO235">
        <v>1</v>
      </c>
      <c r="BP235">
        <v>4</v>
      </c>
      <c r="BQ235">
        <v>2</v>
      </c>
      <c r="BR235">
        <v>2</v>
      </c>
      <c r="BS235" t="b">
        <v>1</v>
      </c>
      <c r="CA235" s="122"/>
      <c r="CI235" t="s">
        <v>1985</v>
      </c>
      <c r="CJ235" t="s">
        <v>405</v>
      </c>
      <c r="CK235" t="s">
        <v>492</v>
      </c>
      <c r="CL235" t="s">
        <v>1996</v>
      </c>
      <c r="CM235" t="s">
        <v>305</v>
      </c>
      <c r="CN235" t="s">
        <v>306</v>
      </c>
      <c r="CO235" t="s">
        <v>307</v>
      </c>
      <c r="CP235" t="s">
        <v>2435</v>
      </c>
      <c r="CQ235" t="s">
        <v>309</v>
      </c>
      <c r="CR235" t="s">
        <v>2436</v>
      </c>
      <c r="CS235" t="s">
        <v>311</v>
      </c>
      <c r="CT235" t="s">
        <v>2437</v>
      </c>
      <c r="CU235" t="s">
        <v>2438</v>
      </c>
      <c r="CV235" s="122">
        <v>43785.447916666664</v>
      </c>
      <c r="CW235" s="122">
        <v>43785.451388888891</v>
      </c>
      <c r="CX235" s="122"/>
      <c r="CY235" s="122">
        <v>43785.451388888891</v>
      </c>
      <c r="CZ235" s="122">
        <v>43785.419444444444</v>
      </c>
      <c r="DA235" s="122">
        <v>43785.4375</v>
      </c>
      <c r="DB235" t="s">
        <v>314</v>
      </c>
      <c r="DC235" t="s">
        <v>1990</v>
      </c>
      <c r="DD235" t="s">
        <v>314</v>
      </c>
      <c r="DE235" t="b">
        <v>1</v>
      </c>
      <c r="DF235" t="s">
        <v>1991</v>
      </c>
      <c r="DG235" t="s">
        <v>810</v>
      </c>
      <c r="DI235" s="122"/>
      <c r="DJ235">
        <v>-30.370695999999999</v>
      </c>
      <c r="DK235">
        <v>153.0995715</v>
      </c>
      <c r="DL235" t="s">
        <v>2439</v>
      </c>
      <c r="DM235" t="s">
        <v>405</v>
      </c>
      <c r="DN235">
        <v>1</v>
      </c>
      <c r="DO235">
        <v>0</v>
      </c>
    </row>
    <row r="236" spans="1:119" x14ac:dyDescent="0.3">
      <c r="A236" t="s">
        <v>2440</v>
      </c>
      <c r="B236" t="s">
        <v>288</v>
      </c>
      <c r="C236" t="s">
        <v>2441</v>
      </c>
      <c r="D236" t="s">
        <v>290</v>
      </c>
      <c r="E236" t="s">
        <v>2442</v>
      </c>
      <c r="F236" t="s">
        <v>2441</v>
      </c>
      <c r="G236" t="s">
        <v>2443</v>
      </c>
      <c r="I236" t="b">
        <v>0</v>
      </c>
      <c r="J236" t="s">
        <v>2444</v>
      </c>
      <c r="K236" t="s">
        <v>2445</v>
      </c>
      <c r="L236" t="s">
        <v>2446</v>
      </c>
      <c r="N236" t="s">
        <v>2447</v>
      </c>
      <c r="O236" t="s">
        <v>297</v>
      </c>
      <c r="S236">
        <v>8010</v>
      </c>
      <c r="T236">
        <v>320</v>
      </c>
      <c r="U236">
        <v>8010</v>
      </c>
      <c r="V236">
        <v>8010</v>
      </c>
      <c r="W236" t="s">
        <v>2448</v>
      </c>
      <c r="Y236" t="s">
        <v>2449</v>
      </c>
      <c r="AA236" t="b">
        <v>0</v>
      </c>
      <c r="AC236" t="s">
        <v>300</v>
      </c>
      <c r="AD236" t="s">
        <v>301</v>
      </c>
      <c r="AF236" s="140">
        <v>43784.452268518522</v>
      </c>
      <c r="AG236" s="140">
        <v>43784.45212962963</v>
      </c>
      <c r="AH236" s="140">
        <v>43784.459097222221</v>
      </c>
      <c r="AI236" s="140">
        <v>43784.621527777781</v>
      </c>
      <c r="AJ236">
        <v>0</v>
      </c>
      <c r="AK236" s="122"/>
      <c r="AM236" s="122"/>
      <c r="AO236" s="122"/>
      <c r="AQ236" s="122"/>
      <c r="AS236" s="122"/>
      <c r="AU236" s="122">
        <v>43784.459606481483</v>
      </c>
      <c r="AV236" s="122"/>
      <c r="AW236" t="b">
        <v>0</v>
      </c>
      <c r="AX236" t="b">
        <v>1</v>
      </c>
      <c r="AZ236" t="b">
        <v>1</v>
      </c>
      <c r="BB236" s="122"/>
      <c r="BD236" t="b">
        <v>1</v>
      </c>
      <c r="BF236" t="b">
        <v>1</v>
      </c>
      <c r="BG236" s="122"/>
      <c r="BH236" t="b">
        <v>1</v>
      </c>
      <c r="BI236" t="b">
        <v>1</v>
      </c>
      <c r="BL236">
        <v>419</v>
      </c>
      <c r="BM236">
        <v>1555</v>
      </c>
      <c r="BN236">
        <v>5368</v>
      </c>
      <c r="BO236">
        <v>1</v>
      </c>
      <c r="BP236">
        <v>4</v>
      </c>
      <c r="BQ236">
        <v>2</v>
      </c>
      <c r="BR236">
        <v>1</v>
      </c>
      <c r="BS236" t="b">
        <v>1</v>
      </c>
      <c r="CA236" s="122"/>
      <c r="CJ236" t="s">
        <v>302</v>
      </c>
      <c r="CK236" t="s">
        <v>470</v>
      </c>
      <c r="CL236" t="s">
        <v>2450</v>
      </c>
      <c r="CM236" t="s">
        <v>305</v>
      </c>
      <c r="CN236" t="s">
        <v>306</v>
      </c>
      <c r="CO236" t="s">
        <v>307</v>
      </c>
      <c r="CP236" t="s">
        <v>2451</v>
      </c>
      <c r="CQ236" t="s">
        <v>309</v>
      </c>
      <c r="CR236" t="s">
        <v>2452</v>
      </c>
      <c r="CS236" t="s">
        <v>311</v>
      </c>
      <c r="CT236" t="s">
        <v>2453</v>
      </c>
      <c r="CU236" t="s">
        <v>2454</v>
      </c>
      <c r="CV236" s="122">
        <v>43784.621527777781</v>
      </c>
      <c r="CW236" s="122"/>
      <c r="CX236" s="122"/>
      <c r="CY236" s="122"/>
      <c r="CZ236" s="122"/>
      <c r="DA236" s="122"/>
      <c r="DB236" t="s">
        <v>314</v>
      </c>
      <c r="DC236" t="s">
        <v>315</v>
      </c>
      <c r="DD236" t="s">
        <v>316</v>
      </c>
      <c r="DE236" t="b">
        <v>0</v>
      </c>
      <c r="DG236" t="s">
        <v>351</v>
      </c>
      <c r="DI236" s="122"/>
      <c r="DJ236">
        <v>-33.963319499999997</v>
      </c>
      <c r="DK236">
        <v>151.0680491</v>
      </c>
      <c r="DL236" t="s">
        <v>367</v>
      </c>
      <c r="DM236" t="s">
        <v>318</v>
      </c>
      <c r="DN236">
        <v>0</v>
      </c>
      <c r="DO236">
        <v>0</v>
      </c>
    </row>
    <row r="237" spans="1:119" x14ac:dyDescent="0.3">
      <c r="A237" t="s">
        <v>2455</v>
      </c>
      <c r="B237" t="s">
        <v>288</v>
      </c>
      <c r="C237" t="s">
        <v>2441</v>
      </c>
      <c r="D237" t="s">
        <v>290</v>
      </c>
      <c r="E237" t="s">
        <v>2442</v>
      </c>
      <c r="F237" t="s">
        <v>2441</v>
      </c>
      <c r="G237" t="s">
        <v>2443</v>
      </c>
      <c r="I237" t="b">
        <v>0</v>
      </c>
      <c r="J237" t="s">
        <v>2444</v>
      </c>
      <c r="K237" t="s">
        <v>2445</v>
      </c>
      <c r="L237" t="s">
        <v>2446</v>
      </c>
      <c r="N237" t="s">
        <v>2447</v>
      </c>
      <c r="O237" t="s">
        <v>297</v>
      </c>
      <c r="S237">
        <v>8007</v>
      </c>
      <c r="T237">
        <v>320</v>
      </c>
      <c r="U237">
        <v>8007</v>
      </c>
      <c r="V237">
        <v>8007</v>
      </c>
      <c r="W237" t="s">
        <v>2448</v>
      </c>
      <c r="Y237" t="s">
        <v>2449</v>
      </c>
      <c r="AA237" t="b">
        <v>0</v>
      </c>
      <c r="AC237" t="s">
        <v>300</v>
      </c>
      <c r="AD237" t="s">
        <v>301</v>
      </c>
      <c r="AF237" s="140">
        <v>43784.468888888892</v>
      </c>
      <c r="AG237" s="140">
        <v>43784.468807870369</v>
      </c>
      <c r="AH237" s="140">
        <v>43784.471620370372</v>
      </c>
      <c r="AI237" s="140">
        <v>43784.635416666664</v>
      </c>
      <c r="AJ237">
        <v>0</v>
      </c>
      <c r="AK237" s="122"/>
      <c r="AM237" s="122"/>
      <c r="AO237" s="122"/>
      <c r="AQ237" s="122"/>
      <c r="AS237" s="122"/>
      <c r="AU237" s="122">
        <v>43784.472002314818</v>
      </c>
      <c r="AV237" s="122"/>
      <c r="AW237" t="b">
        <v>0</v>
      </c>
      <c r="AX237" t="b">
        <v>1</v>
      </c>
      <c r="AZ237" t="b">
        <v>1</v>
      </c>
      <c r="BB237" s="122"/>
      <c r="BD237" t="b">
        <v>1</v>
      </c>
      <c r="BF237" t="b">
        <v>1</v>
      </c>
      <c r="BG237" s="122"/>
      <c r="BH237" t="b">
        <v>1</v>
      </c>
      <c r="BI237" t="b">
        <v>1</v>
      </c>
      <c r="BL237">
        <v>419</v>
      </c>
      <c r="BM237">
        <v>1250</v>
      </c>
      <c r="BN237">
        <v>4406</v>
      </c>
      <c r="BO237">
        <v>1</v>
      </c>
      <c r="BP237">
        <v>4</v>
      </c>
      <c r="BQ237">
        <v>2</v>
      </c>
      <c r="BR237">
        <v>1</v>
      </c>
      <c r="BS237" t="b">
        <v>1</v>
      </c>
      <c r="CA237" s="122"/>
      <c r="CJ237" t="s">
        <v>302</v>
      </c>
      <c r="CK237" t="s">
        <v>303</v>
      </c>
      <c r="CL237" t="s">
        <v>608</v>
      </c>
      <c r="CM237" t="s">
        <v>305</v>
      </c>
      <c r="CN237" t="s">
        <v>306</v>
      </c>
      <c r="CO237" t="s">
        <v>307</v>
      </c>
      <c r="CP237" t="s">
        <v>2451</v>
      </c>
      <c r="CQ237" t="s">
        <v>309</v>
      </c>
      <c r="CR237" t="s">
        <v>2452</v>
      </c>
      <c r="CS237" t="s">
        <v>311</v>
      </c>
      <c r="CT237" t="s">
        <v>2456</v>
      </c>
      <c r="CU237" t="s">
        <v>2457</v>
      </c>
      <c r="CV237" s="122">
        <v>43784.635416666664</v>
      </c>
      <c r="CW237" s="122"/>
      <c r="CX237" s="122"/>
      <c r="CY237" s="122"/>
      <c r="CZ237" s="122"/>
      <c r="DA237" s="122"/>
      <c r="DB237" t="s">
        <v>314</v>
      </c>
      <c r="DC237" t="s">
        <v>315</v>
      </c>
      <c r="DD237" t="s">
        <v>316</v>
      </c>
      <c r="DE237" t="b">
        <v>0</v>
      </c>
      <c r="DG237" t="s">
        <v>351</v>
      </c>
      <c r="DI237" s="122"/>
      <c r="DJ237">
        <v>-33.963319499999997</v>
      </c>
      <c r="DK237">
        <v>151.0680491</v>
      </c>
      <c r="DL237" t="s">
        <v>367</v>
      </c>
      <c r="DM237" t="s">
        <v>318</v>
      </c>
      <c r="DN237">
        <v>0</v>
      </c>
      <c r="DO237">
        <v>0</v>
      </c>
    </row>
    <row r="238" spans="1:119" x14ac:dyDescent="0.3">
      <c r="A238" t="s">
        <v>2458</v>
      </c>
      <c r="B238" t="s">
        <v>288</v>
      </c>
      <c r="C238" t="s">
        <v>353</v>
      </c>
      <c r="D238" t="s">
        <v>290</v>
      </c>
      <c r="E238" t="s">
        <v>354</v>
      </c>
      <c r="F238" t="s">
        <v>353</v>
      </c>
      <c r="G238" t="s">
        <v>340</v>
      </c>
      <c r="I238" t="b">
        <v>0</v>
      </c>
      <c r="J238" t="s">
        <v>355</v>
      </c>
      <c r="K238" t="s">
        <v>356</v>
      </c>
      <c r="L238" t="s">
        <v>357</v>
      </c>
      <c r="N238" t="s">
        <v>358</v>
      </c>
      <c r="O238" t="s">
        <v>359</v>
      </c>
      <c r="S238">
        <v>8011</v>
      </c>
      <c r="T238">
        <v>320</v>
      </c>
      <c r="U238">
        <v>8011</v>
      </c>
      <c r="V238">
        <v>8011</v>
      </c>
      <c r="W238" t="s">
        <v>2395</v>
      </c>
      <c r="Y238" t="s">
        <v>361</v>
      </c>
      <c r="AA238" t="b">
        <v>0</v>
      </c>
      <c r="AC238" t="s">
        <v>300</v>
      </c>
      <c r="AD238" t="s">
        <v>301</v>
      </c>
      <c r="AF238" s="140">
        <v>43784.469375000001</v>
      </c>
      <c r="AG238" s="140">
        <v>43784.469305555554</v>
      </c>
      <c r="AH238" s="140">
        <v>43784.469675925924</v>
      </c>
      <c r="AI238" s="140">
        <v>43784.635416666664</v>
      </c>
      <c r="AJ238">
        <v>0</v>
      </c>
      <c r="AK238" s="122"/>
      <c r="AM238" s="122"/>
      <c r="AO238" s="122"/>
      <c r="AQ238" s="122"/>
      <c r="AS238" s="122"/>
      <c r="AU238" s="122">
        <v>43784.469884259262</v>
      </c>
      <c r="AV238" s="122"/>
      <c r="AW238" t="b">
        <v>0</v>
      </c>
      <c r="AX238" t="b">
        <v>1</v>
      </c>
      <c r="AZ238" t="b">
        <v>1</v>
      </c>
      <c r="BB238" s="122"/>
      <c r="BD238" t="b">
        <v>1</v>
      </c>
      <c r="BF238" t="b">
        <v>1</v>
      </c>
      <c r="BG238" s="122"/>
      <c r="BH238" t="b">
        <v>1</v>
      </c>
      <c r="BI238" t="b">
        <v>1</v>
      </c>
      <c r="BL238">
        <v>212</v>
      </c>
      <c r="BM238">
        <v>1459</v>
      </c>
      <c r="BN238">
        <v>4130</v>
      </c>
      <c r="BO238">
        <v>1</v>
      </c>
      <c r="BP238">
        <v>4</v>
      </c>
      <c r="BQ238">
        <v>2</v>
      </c>
      <c r="BR238">
        <v>1</v>
      </c>
      <c r="BS238" t="b">
        <v>1</v>
      </c>
      <c r="CA238" s="122"/>
      <c r="CJ238" t="s">
        <v>362</v>
      </c>
      <c r="CK238" t="s">
        <v>406</v>
      </c>
      <c r="CL238" t="s">
        <v>1016</v>
      </c>
      <c r="CM238" t="s">
        <v>305</v>
      </c>
      <c r="CN238" t="s">
        <v>306</v>
      </c>
      <c r="CO238" t="s">
        <v>307</v>
      </c>
      <c r="CP238" t="s">
        <v>364</v>
      </c>
      <c r="CR238" t="s">
        <v>365</v>
      </c>
      <c r="CS238" t="s">
        <v>311</v>
      </c>
      <c r="CT238" t="s">
        <v>2456</v>
      </c>
      <c r="CU238" t="s">
        <v>2457</v>
      </c>
      <c r="CV238" s="122">
        <v>43784.635416666664</v>
      </c>
      <c r="CW238" s="122"/>
      <c r="CX238" s="122"/>
      <c r="CY238" s="122"/>
      <c r="CZ238" s="122"/>
      <c r="DA238" s="122"/>
      <c r="DB238" t="s">
        <v>314</v>
      </c>
      <c r="DC238" t="s">
        <v>315</v>
      </c>
      <c r="DD238" t="s">
        <v>316</v>
      </c>
      <c r="DE238" t="b">
        <v>0</v>
      </c>
      <c r="DG238" t="s">
        <v>351</v>
      </c>
      <c r="DI238" s="122"/>
      <c r="DJ238">
        <v>-33.703378299999997</v>
      </c>
      <c r="DK238">
        <v>151.2086505</v>
      </c>
      <c r="DL238" t="s">
        <v>367</v>
      </c>
      <c r="DM238" t="s">
        <v>368</v>
      </c>
      <c r="DN238">
        <v>0</v>
      </c>
      <c r="DO238">
        <v>0</v>
      </c>
    </row>
    <row r="239" spans="1:119" x14ac:dyDescent="0.3">
      <c r="A239" t="s">
        <v>2459</v>
      </c>
      <c r="B239" t="s">
        <v>288</v>
      </c>
      <c r="C239" t="s">
        <v>2144</v>
      </c>
      <c r="D239" t="s">
        <v>290</v>
      </c>
      <c r="E239" t="s">
        <v>2145</v>
      </c>
      <c r="F239" t="s">
        <v>2144</v>
      </c>
      <c r="G239" t="s">
        <v>340</v>
      </c>
      <c r="I239" t="b">
        <v>0</v>
      </c>
      <c r="J239" t="s">
        <v>2146</v>
      </c>
      <c r="K239" t="s">
        <v>2147</v>
      </c>
      <c r="L239" t="s">
        <v>2148</v>
      </c>
      <c r="N239" t="s">
        <v>2149</v>
      </c>
      <c r="O239" t="s">
        <v>378</v>
      </c>
      <c r="S239">
        <v>8002</v>
      </c>
      <c r="T239">
        <v>320</v>
      </c>
      <c r="U239">
        <v>8002</v>
      </c>
      <c r="V239">
        <v>8002</v>
      </c>
      <c r="W239" t="s">
        <v>2460</v>
      </c>
      <c r="Y239" t="s">
        <v>2150</v>
      </c>
      <c r="AA239" t="b">
        <v>0</v>
      </c>
      <c r="AC239" t="s">
        <v>300</v>
      </c>
      <c r="AD239" t="s">
        <v>301</v>
      </c>
      <c r="AF239" s="140">
        <v>43784.470983796295</v>
      </c>
      <c r="AG239" s="140">
        <v>43784.469849537039</v>
      </c>
      <c r="AH239" s="140">
        <v>43784.477442129632</v>
      </c>
      <c r="AI239" s="140">
        <v>43784.638888888891</v>
      </c>
      <c r="AJ239">
        <v>0</v>
      </c>
      <c r="AK239" s="122"/>
      <c r="AM239" s="122"/>
      <c r="AO239" s="122"/>
      <c r="AQ239" s="122"/>
      <c r="AS239" s="122"/>
      <c r="AU239" s="122">
        <v>43784.477673611109</v>
      </c>
      <c r="AV239" s="122"/>
      <c r="AW239" t="b">
        <v>0</v>
      </c>
      <c r="AX239" t="b">
        <v>1</v>
      </c>
      <c r="AZ239" t="b">
        <v>1</v>
      </c>
      <c r="BB239" s="122"/>
      <c r="BD239" t="b">
        <v>1</v>
      </c>
      <c r="BF239" t="b">
        <v>1</v>
      </c>
      <c r="BG239" s="122"/>
      <c r="BH239" t="b">
        <v>1</v>
      </c>
      <c r="BI239" t="b">
        <v>1</v>
      </c>
      <c r="BL239">
        <v>420</v>
      </c>
      <c r="BM239">
        <v>1250</v>
      </c>
      <c r="BN239">
        <v>3689</v>
      </c>
      <c r="BO239">
        <v>1</v>
      </c>
      <c r="BP239">
        <v>4</v>
      </c>
      <c r="BQ239">
        <v>2</v>
      </c>
      <c r="BR239">
        <v>1</v>
      </c>
      <c r="BS239" t="b">
        <v>1</v>
      </c>
      <c r="CA239" s="122"/>
      <c r="CJ239" t="s">
        <v>380</v>
      </c>
      <c r="CK239" t="s">
        <v>303</v>
      </c>
      <c r="CL239" t="s">
        <v>531</v>
      </c>
      <c r="CM239" t="s">
        <v>305</v>
      </c>
      <c r="CN239" t="s">
        <v>306</v>
      </c>
      <c r="CO239" t="s">
        <v>307</v>
      </c>
      <c r="CP239" t="s">
        <v>2151</v>
      </c>
      <c r="CQ239" t="s">
        <v>309</v>
      </c>
      <c r="CR239" t="s">
        <v>2152</v>
      </c>
      <c r="CS239" t="s">
        <v>311</v>
      </c>
      <c r="CT239" t="s">
        <v>2461</v>
      </c>
      <c r="CU239" t="s">
        <v>2462</v>
      </c>
      <c r="CV239" s="122">
        <v>43784.638888888891</v>
      </c>
      <c r="CW239" s="122"/>
      <c r="CX239" s="122"/>
      <c r="CY239" s="122"/>
      <c r="CZ239" s="122"/>
      <c r="DA239" s="122"/>
      <c r="DB239" t="s">
        <v>314</v>
      </c>
      <c r="DC239" t="s">
        <v>315</v>
      </c>
      <c r="DD239" t="s">
        <v>316</v>
      </c>
      <c r="DE239" t="b">
        <v>0</v>
      </c>
      <c r="DG239" t="s">
        <v>351</v>
      </c>
      <c r="DI239" s="122"/>
      <c r="DJ239">
        <v>-33.8013099</v>
      </c>
      <c r="DK239">
        <v>150.95478209999999</v>
      </c>
      <c r="DL239" t="s">
        <v>2155</v>
      </c>
      <c r="DM239" t="s">
        <v>386</v>
      </c>
      <c r="DN239">
        <v>0</v>
      </c>
      <c r="DO239">
        <v>0</v>
      </c>
    </row>
    <row r="240" spans="1:119" x14ac:dyDescent="0.3">
      <c r="A240" t="s">
        <v>2463</v>
      </c>
      <c r="B240" t="s">
        <v>288</v>
      </c>
      <c r="C240" t="s">
        <v>2464</v>
      </c>
      <c r="D240" t="s">
        <v>290</v>
      </c>
      <c r="E240" t="s">
        <v>2465</v>
      </c>
      <c r="F240" t="s">
        <v>2464</v>
      </c>
      <c r="G240" t="s">
        <v>340</v>
      </c>
      <c r="I240" t="b">
        <v>0</v>
      </c>
      <c r="J240" t="s">
        <v>2466</v>
      </c>
      <c r="K240" t="s">
        <v>2467</v>
      </c>
      <c r="L240" t="s">
        <v>2468</v>
      </c>
      <c r="N240" t="s">
        <v>2469</v>
      </c>
      <c r="O240" t="s">
        <v>378</v>
      </c>
      <c r="S240">
        <v>8006</v>
      </c>
      <c r="T240">
        <v>320</v>
      </c>
      <c r="U240">
        <v>8011</v>
      </c>
      <c r="V240">
        <v>8011</v>
      </c>
      <c r="W240" t="s">
        <v>2375</v>
      </c>
      <c r="Y240" t="s">
        <v>2470</v>
      </c>
      <c r="AA240" t="b">
        <v>0</v>
      </c>
      <c r="AC240" t="s">
        <v>300</v>
      </c>
      <c r="AD240" t="s">
        <v>301</v>
      </c>
      <c r="AF240" s="140">
        <v>43784.470821759256</v>
      </c>
      <c r="AG240" s="140">
        <v>43784.470543981479</v>
      </c>
      <c r="AH240" s="140">
        <v>43784.567106481481</v>
      </c>
      <c r="AI240" s="140">
        <v>43784.638888888891</v>
      </c>
      <c r="AJ240">
        <v>0</v>
      </c>
      <c r="AK240" s="122"/>
      <c r="AM240" s="122"/>
      <c r="AO240" s="122"/>
      <c r="AQ240" s="122"/>
      <c r="AS240" s="122"/>
      <c r="AU240" s="122">
        <v>43784.567893518521</v>
      </c>
      <c r="AV240" s="122"/>
      <c r="AW240" t="b">
        <v>0</v>
      </c>
      <c r="AX240" t="b">
        <v>1</v>
      </c>
      <c r="AZ240" t="b">
        <v>1</v>
      </c>
      <c r="BB240" s="122"/>
      <c r="BD240" t="b">
        <v>1</v>
      </c>
      <c r="BF240" t="b">
        <v>1</v>
      </c>
      <c r="BG240" s="122"/>
      <c r="BH240" t="b">
        <v>1</v>
      </c>
      <c r="BI240" t="b">
        <v>1</v>
      </c>
      <c r="BL240">
        <v>420</v>
      </c>
      <c r="BM240">
        <v>1555</v>
      </c>
      <c r="BN240">
        <v>4554</v>
      </c>
      <c r="BO240">
        <v>1</v>
      </c>
      <c r="BP240">
        <v>4</v>
      </c>
      <c r="BQ240">
        <v>2</v>
      </c>
      <c r="BR240">
        <v>1</v>
      </c>
      <c r="BS240" t="b">
        <v>1</v>
      </c>
      <c r="CA240" s="122"/>
      <c r="CJ240" t="s">
        <v>380</v>
      </c>
      <c r="CK240" t="s">
        <v>470</v>
      </c>
      <c r="CL240" t="s">
        <v>2471</v>
      </c>
      <c r="CM240" t="s">
        <v>305</v>
      </c>
      <c r="CN240" t="s">
        <v>306</v>
      </c>
      <c r="CO240" t="s">
        <v>307</v>
      </c>
      <c r="CP240" t="s">
        <v>2472</v>
      </c>
      <c r="CQ240" t="s">
        <v>309</v>
      </c>
      <c r="CR240" t="s">
        <v>2473</v>
      </c>
      <c r="CS240" t="s">
        <v>311</v>
      </c>
      <c r="CT240" t="s">
        <v>2474</v>
      </c>
      <c r="CU240" t="s">
        <v>2462</v>
      </c>
      <c r="CV240" s="122">
        <v>43784.638888888891</v>
      </c>
      <c r="CW240" s="122"/>
      <c r="CX240" s="122"/>
      <c r="CY240" s="122"/>
      <c r="CZ240" s="122"/>
      <c r="DA240" s="122"/>
      <c r="DB240" t="s">
        <v>314</v>
      </c>
      <c r="DC240" t="s">
        <v>315</v>
      </c>
      <c r="DD240" t="s">
        <v>316</v>
      </c>
      <c r="DE240" t="b">
        <v>0</v>
      </c>
      <c r="DG240" t="s">
        <v>351</v>
      </c>
      <c r="DI240" s="122"/>
      <c r="DJ240">
        <v>-33.759999299999997</v>
      </c>
      <c r="DK240">
        <v>151.27773970000001</v>
      </c>
      <c r="DL240" t="s">
        <v>2318</v>
      </c>
      <c r="DM240" t="s">
        <v>386</v>
      </c>
      <c r="DN240">
        <v>0</v>
      </c>
      <c r="DO240">
        <v>0</v>
      </c>
    </row>
    <row r="241" spans="1:119" x14ac:dyDescent="0.3">
      <c r="A241" t="s">
        <v>2475</v>
      </c>
      <c r="B241" t="s">
        <v>288</v>
      </c>
      <c r="C241" t="s">
        <v>2476</v>
      </c>
      <c r="D241" t="s">
        <v>290</v>
      </c>
      <c r="E241" t="s">
        <v>2477</v>
      </c>
      <c r="F241" t="s">
        <v>2476</v>
      </c>
      <c r="G241" t="s">
        <v>340</v>
      </c>
      <c r="I241" t="b">
        <v>0</v>
      </c>
      <c r="J241" t="s">
        <v>2478</v>
      </c>
      <c r="K241" t="s">
        <v>2479</v>
      </c>
      <c r="L241" t="s">
        <v>2480</v>
      </c>
      <c r="N241" t="s">
        <v>2481</v>
      </c>
      <c r="O241" t="s">
        <v>378</v>
      </c>
      <c r="S241">
        <v>8008</v>
      </c>
      <c r="T241">
        <v>320</v>
      </c>
      <c r="U241">
        <v>8008</v>
      </c>
      <c r="V241">
        <v>8008</v>
      </c>
      <c r="W241" t="s">
        <v>2375</v>
      </c>
      <c r="Y241" t="s">
        <v>2482</v>
      </c>
      <c r="AA241" t="b">
        <v>0</v>
      </c>
      <c r="AC241" t="s">
        <v>300</v>
      </c>
      <c r="AD241" t="s">
        <v>441</v>
      </c>
      <c r="AF241" s="140">
        <v>43784.471759259257</v>
      </c>
      <c r="AG241" s="140">
        <v>43784.471319444441</v>
      </c>
      <c r="AH241" s="140">
        <v>43784.488391203704</v>
      </c>
      <c r="AI241" s="140">
        <v>43787.472222222219</v>
      </c>
      <c r="AJ241">
        <v>0</v>
      </c>
      <c r="AK241" s="122"/>
      <c r="AM241" s="122"/>
      <c r="AO241" s="122"/>
      <c r="AQ241" s="122"/>
      <c r="AS241" s="122"/>
      <c r="AU241" s="122">
        <v>43784.488703703704</v>
      </c>
      <c r="AV241" s="122"/>
      <c r="AW241" t="b">
        <v>0</v>
      </c>
      <c r="AX241" t="b">
        <v>1</v>
      </c>
      <c r="AZ241" t="b">
        <v>1</v>
      </c>
      <c r="BB241" s="122"/>
      <c r="BD241" t="b">
        <v>1</v>
      </c>
      <c r="BF241" t="b">
        <v>1</v>
      </c>
      <c r="BG241" s="122"/>
      <c r="BH241" t="b">
        <v>1</v>
      </c>
      <c r="BI241" t="b">
        <v>1</v>
      </c>
      <c r="BL241">
        <v>420</v>
      </c>
      <c r="BM241">
        <v>525</v>
      </c>
      <c r="BN241">
        <v>1595</v>
      </c>
      <c r="BO241">
        <v>1</v>
      </c>
      <c r="BP241">
        <v>4</v>
      </c>
      <c r="BQ241">
        <v>2</v>
      </c>
      <c r="BR241">
        <v>4</v>
      </c>
      <c r="BS241" t="b">
        <v>1</v>
      </c>
      <c r="CA241" s="122"/>
      <c r="CJ241" t="s">
        <v>380</v>
      </c>
      <c r="CK241" t="s">
        <v>2483</v>
      </c>
      <c r="CL241" t="s">
        <v>2484</v>
      </c>
      <c r="CM241" t="s">
        <v>305</v>
      </c>
      <c r="CN241" t="s">
        <v>306</v>
      </c>
      <c r="CO241" t="s">
        <v>307</v>
      </c>
      <c r="CP241" t="s">
        <v>2485</v>
      </c>
      <c r="CQ241" t="s">
        <v>309</v>
      </c>
      <c r="CR241" t="s">
        <v>2486</v>
      </c>
      <c r="CS241" t="s">
        <v>311</v>
      </c>
      <c r="CT241" t="s">
        <v>2487</v>
      </c>
      <c r="CU241" t="s">
        <v>2488</v>
      </c>
      <c r="CV241" s="122">
        <v>43787.472222222219</v>
      </c>
      <c r="CW241" s="122"/>
      <c r="CX241" s="122"/>
      <c r="CY241" s="122"/>
      <c r="CZ241" s="122"/>
      <c r="DA241" s="122"/>
      <c r="DB241" t="s">
        <v>314</v>
      </c>
      <c r="DC241" t="s">
        <v>315</v>
      </c>
      <c r="DD241" t="s">
        <v>316</v>
      </c>
      <c r="DE241" t="b">
        <v>0</v>
      </c>
      <c r="DG241" t="s">
        <v>498</v>
      </c>
      <c r="DI241" s="122"/>
      <c r="DJ241">
        <v>-38.323156699999998</v>
      </c>
      <c r="DK241">
        <v>143.07713129999999</v>
      </c>
      <c r="DL241" t="s">
        <v>1430</v>
      </c>
      <c r="DM241" t="s">
        <v>386</v>
      </c>
      <c r="DN241">
        <v>0</v>
      </c>
      <c r="DO241">
        <v>0</v>
      </c>
    </row>
    <row r="242" spans="1:119" x14ac:dyDescent="0.3">
      <c r="A242" t="s">
        <v>2489</v>
      </c>
      <c r="B242" t="s">
        <v>288</v>
      </c>
      <c r="C242" t="s">
        <v>2490</v>
      </c>
      <c r="D242" t="s">
        <v>290</v>
      </c>
      <c r="E242" t="s">
        <v>2491</v>
      </c>
      <c r="F242" t="s">
        <v>2490</v>
      </c>
      <c r="G242" t="s">
        <v>2492</v>
      </c>
      <c r="I242" t="b">
        <v>0</v>
      </c>
      <c r="J242" t="s">
        <v>2493</v>
      </c>
      <c r="K242" t="s">
        <v>2494</v>
      </c>
      <c r="L242" t="s">
        <v>2495</v>
      </c>
      <c r="N242" t="s">
        <v>2496</v>
      </c>
      <c r="O242" t="s">
        <v>297</v>
      </c>
      <c r="S242">
        <v>8005</v>
      </c>
      <c r="T242">
        <v>320</v>
      </c>
      <c r="U242">
        <v>8005</v>
      </c>
      <c r="V242">
        <v>8005</v>
      </c>
      <c r="W242" t="s">
        <v>2375</v>
      </c>
      <c r="Y242" t="s">
        <v>2497</v>
      </c>
      <c r="AA242" t="b">
        <v>0</v>
      </c>
      <c r="AC242" t="s">
        <v>300</v>
      </c>
      <c r="AD242" t="s">
        <v>330</v>
      </c>
      <c r="AF242" s="140">
        <v>43784.474895833337</v>
      </c>
      <c r="AG242" s="140">
        <v>43784.472314814811</v>
      </c>
      <c r="AH242" s="140">
        <v>43784.4765625</v>
      </c>
      <c r="AI242" s="140">
        <v>43784.638888888891</v>
      </c>
      <c r="AJ242">
        <v>-60</v>
      </c>
      <c r="AK242" s="122"/>
      <c r="AM242" s="122"/>
      <c r="AO242" s="122"/>
      <c r="AQ242" s="122"/>
      <c r="AS242" s="122"/>
      <c r="AU242" s="122">
        <v>43784.550416666665</v>
      </c>
      <c r="AV242" s="122"/>
      <c r="AW242" t="b">
        <v>0</v>
      </c>
      <c r="AX242" t="b">
        <v>1</v>
      </c>
      <c r="AZ242" t="b">
        <v>1</v>
      </c>
      <c r="BB242" s="122"/>
      <c r="BD242" t="b">
        <v>1</v>
      </c>
      <c r="BF242" t="b">
        <v>1</v>
      </c>
      <c r="BG242" s="122"/>
      <c r="BH242" t="b">
        <v>1</v>
      </c>
      <c r="BI242" t="b">
        <v>1</v>
      </c>
      <c r="BL242">
        <v>419</v>
      </c>
      <c r="BM242">
        <v>1250</v>
      </c>
      <c r="BN242">
        <v>4406</v>
      </c>
      <c r="BO242">
        <v>1</v>
      </c>
      <c r="BP242">
        <v>4</v>
      </c>
      <c r="BQ242">
        <v>2</v>
      </c>
      <c r="BR242">
        <v>1</v>
      </c>
      <c r="BS242" t="b">
        <v>1</v>
      </c>
      <c r="CA242" s="122"/>
      <c r="CJ242" t="s">
        <v>302</v>
      </c>
      <c r="CK242" t="s">
        <v>303</v>
      </c>
      <c r="CL242" t="s">
        <v>608</v>
      </c>
      <c r="CM242" t="s">
        <v>305</v>
      </c>
      <c r="CN242" t="s">
        <v>306</v>
      </c>
      <c r="CO242" t="s">
        <v>307</v>
      </c>
      <c r="CP242" t="s">
        <v>2498</v>
      </c>
      <c r="CQ242" t="s">
        <v>309</v>
      </c>
      <c r="CR242" t="s">
        <v>2499</v>
      </c>
      <c r="CS242" t="s">
        <v>311</v>
      </c>
      <c r="CT242" t="s">
        <v>2500</v>
      </c>
      <c r="CU242" t="s">
        <v>2462</v>
      </c>
      <c r="CV242" s="122">
        <v>43784.597222222219</v>
      </c>
      <c r="CW242" s="122"/>
      <c r="CX242" s="122"/>
      <c r="CY242" s="122"/>
      <c r="CZ242" s="122"/>
      <c r="DA242" s="122"/>
      <c r="DB242" t="s">
        <v>314</v>
      </c>
      <c r="DC242" t="s">
        <v>315</v>
      </c>
      <c r="DD242" t="s">
        <v>316</v>
      </c>
      <c r="DE242" t="b">
        <v>0</v>
      </c>
      <c r="DG242" t="s">
        <v>351</v>
      </c>
      <c r="DI242" s="122"/>
      <c r="DJ242">
        <v>-27.499622599999999</v>
      </c>
      <c r="DK242">
        <v>153.04545820000001</v>
      </c>
      <c r="DL242" t="s">
        <v>367</v>
      </c>
      <c r="DM242" t="s">
        <v>318</v>
      </c>
      <c r="DN242">
        <v>0</v>
      </c>
      <c r="DO242">
        <v>0</v>
      </c>
    </row>
    <row r="243" spans="1:119" x14ac:dyDescent="0.3">
      <c r="A243" t="s">
        <v>2501</v>
      </c>
      <c r="B243" t="s">
        <v>288</v>
      </c>
      <c r="C243" t="s">
        <v>353</v>
      </c>
      <c r="D243" t="s">
        <v>290</v>
      </c>
      <c r="E243" t="s">
        <v>354</v>
      </c>
      <c r="F243" t="s">
        <v>353</v>
      </c>
      <c r="G243" t="s">
        <v>340</v>
      </c>
      <c r="I243" t="b">
        <v>0</v>
      </c>
      <c r="J243" t="s">
        <v>355</v>
      </c>
      <c r="K243" t="s">
        <v>356</v>
      </c>
      <c r="L243" t="s">
        <v>357</v>
      </c>
      <c r="N243" t="s">
        <v>358</v>
      </c>
      <c r="O243" t="s">
        <v>359</v>
      </c>
      <c r="S243">
        <v>8001</v>
      </c>
      <c r="T243">
        <v>320</v>
      </c>
      <c r="U243">
        <v>8001</v>
      </c>
      <c r="V243">
        <v>8001</v>
      </c>
      <c r="W243" t="s">
        <v>2395</v>
      </c>
      <c r="Y243" t="s">
        <v>361</v>
      </c>
      <c r="AA243" t="b">
        <v>0</v>
      </c>
      <c r="AC243" t="s">
        <v>300</v>
      </c>
      <c r="AD243" t="s">
        <v>301</v>
      </c>
      <c r="AG243" s="140">
        <v>43784.475034722222</v>
      </c>
      <c r="AH243" s="140">
        <v>43784.476041666669</v>
      </c>
      <c r="AI243" s="140">
        <v>43784.642361111109</v>
      </c>
      <c r="AJ243">
        <v>0</v>
      </c>
      <c r="AK243" s="122"/>
      <c r="AM243" s="122"/>
      <c r="AO243" s="122"/>
      <c r="AQ243" s="122"/>
      <c r="AS243" s="122"/>
      <c r="AU243" s="122">
        <v>43784.476620370369</v>
      </c>
      <c r="AV243" s="122"/>
      <c r="AW243" t="b">
        <v>0</v>
      </c>
      <c r="AX243" t="b">
        <v>1</v>
      </c>
      <c r="AZ243" t="b">
        <v>1</v>
      </c>
      <c r="BB243" s="122"/>
      <c r="BD243" t="b">
        <v>1</v>
      </c>
      <c r="BF243" t="b">
        <v>1</v>
      </c>
      <c r="BG243" s="122"/>
      <c r="BH243" t="b">
        <v>1</v>
      </c>
      <c r="BI243" t="b">
        <v>1</v>
      </c>
      <c r="BO243">
        <v>1</v>
      </c>
      <c r="BP243">
        <v>4</v>
      </c>
      <c r="BQ243">
        <v>2</v>
      </c>
      <c r="BR243">
        <v>1</v>
      </c>
      <c r="BS243" t="b">
        <v>1</v>
      </c>
      <c r="CA243" s="122"/>
      <c r="CM243" t="s">
        <v>305</v>
      </c>
      <c r="CN243" t="s">
        <v>306</v>
      </c>
      <c r="CO243" t="s">
        <v>307</v>
      </c>
      <c r="CP243" t="s">
        <v>364</v>
      </c>
      <c r="CR243" t="s">
        <v>365</v>
      </c>
      <c r="CS243" t="s">
        <v>311</v>
      </c>
      <c r="CT243" t="s">
        <v>2502</v>
      </c>
      <c r="CU243" t="s">
        <v>1190</v>
      </c>
      <c r="CV243" s="122">
        <v>43784.642361111109</v>
      </c>
      <c r="CW243" s="122"/>
      <c r="CX243" s="122"/>
      <c r="CY243" s="122"/>
      <c r="CZ243" s="122"/>
      <c r="DA243" s="122"/>
      <c r="DB243" t="s">
        <v>314</v>
      </c>
      <c r="DC243" t="s">
        <v>315</v>
      </c>
      <c r="DD243" t="s">
        <v>316</v>
      </c>
      <c r="DE243" t="b">
        <v>0</v>
      </c>
      <c r="DG243" t="s">
        <v>351</v>
      </c>
      <c r="DI243" s="122"/>
      <c r="DJ243">
        <v>-33.703378299999997</v>
      </c>
      <c r="DK243">
        <v>151.2086505</v>
      </c>
      <c r="DL243" t="s">
        <v>367</v>
      </c>
      <c r="DM243" t="s">
        <v>368</v>
      </c>
      <c r="DN243">
        <v>0</v>
      </c>
      <c r="DO243">
        <v>0</v>
      </c>
    </row>
    <row r="244" spans="1:119" x14ac:dyDescent="0.3">
      <c r="A244" t="s">
        <v>2503</v>
      </c>
      <c r="B244" t="s">
        <v>288</v>
      </c>
      <c r="C244" t="s">
        <v>2504</v>
      </c>
      <c r="D244" t="s">
        <v>290</v>
      </c>
      <c r="E244" t="s">
        <v>2505</v>
      </c>
      <c r="F244" t="s">
        <v>2504</v>
      </c>
      <c r="G244" t="s">
        <v>2506</v>
      </c>
      <c r="I244" t="b">
        <v>0</v>
      </c>
      <c r="J244" t="s">
        <v>2507</v>
      </c>
      <c r="K244" t="s">
        <v>2508</v>
      </c>
      <c r="L244" t="s">
        <v>2509</v>
      </c>
      <c r="N244" t="s">
        <v>2510</v>
      </c>
      <c r="O244" t="s">
        <v>297</v>
      </c>
      <c r="S244">
        <v>8010</v>
      </c>
      <c r="T244">
        <v>320</v>
      </c>
      <c r="U244">
        <v>8010</v>
      </c>
      <c r="V244">
        <v>8010</v>
      </c>
      <c r="W244" t="s">
        <v>2375</v>
      </c>
      <c r="Y244" t="s">
        <v>2511</v>
      </c>
      <c r="AA244" t="b">
        <v>0</v>
      </c>
      <c r="AC244" t="s">
        <v>300</v>
      </c>
      <c r="AD244" t="s">
        <v>330</v>
      </c>
      <c r="AG244" s="140">
        <v>43784.477523148147</v>
      </c>
      <c r="AH244" s="140">
        <v>43784.482442129629</v>
      </c>
      <c r="AI244" s="140">
        <v>43785.479166666664</v>
      </c>
      <c r="AJ244">
        <v>-60</v>
      </c>
      <c r="AK244" s="122"/>
      <c r="AM244" s="122"/>
      <c r="AO244" s="122"/>
      <c r="AQ244" s="122"/>
      <c r="AS244" s="122"/>
      <c r="AU244" s="122">
        <v>43784.482777777775</v>
      </c>
      <c r="AV244" s="122"/>
      <c r="AW244" t="b">
        <v>0</v>
      </c>
      <c r="AX244" t="b">
        <v>1</v>
      </c>
      <c r="AZ244" t="b">
        <v>1</v>
      </c>
      <c r="BB244" s="122"/>
      <c r="BD244" t="b">
        <v>1</v>
      </c>
      <c r="BF244" t="b">
        <v>1</v>
      </c>
      <c r="BG244" s="122"/>
      <c r="BH244" t="b">
        <v>1</v>
      </c>
      <c r="BI244" t="b">
        <v>1</v>
      </c>
      <c r="BL244">
        <v>419</v>
      </c>
      <c r="BM244">
        <v>1250</v>
      </c>
      <c r="BN244">
        <v>3703</v>
      </c>
      <c r="BO244">
        <v>1</v>
      </c>
      <c r="BP244">
        <v>4</v>
      </c>
      <c r="BQ244">
        <v>2</v>
      </c>
      <c r="BR244">
        <v>3</v>
      </c>
      <c r="BS244" t="b">
        <v>1</v>
      </c>
      <c r="CA244" s="122"/>
      <c r="CJ244" t="s">
        <v>302</v>
      </c>
      <c r="CK244" t="s">
        <v>303</v>
      </c>
      <c r="CL244" t="s">
        <v>507</v>
      </c>
      <c r="CM244" t="s">
        <v>305</v>
      </c>
      <c r="CN244" t="s">
        <v>306</v>
      </c>
      <c r="CO244" t="s">
        <v>307</v>
      </c>
      <c r="CP244" t="s">
        <v>2512</v>
      </c>
      <c r="CQ244" t="s">
        <v>2513</v>
      </c>
      <c r="CR244" t="s">
        <v>2514</v>
      </c>
      <c r="CS244" t="s">
        <v>311</v>
      </c>
      <c r="CT244" t="s">
        <v>2515</v>
      </c>
      <c r="CU244" t="s">
        <v>2516</v>
      </c>
      <c r="CV244" s="122">
        <v>43785.4375</v>
      </c>
      <c r="CW244" s="122"/>
      <c r="CX244" s="122"/>
      <c r="CY244" s="122"/>
      <c r="CZ244" s="122"/>
      <c r="DA244" s="122"/>
      <c r="DB244" t="s">
        <v>314</v>
      </c>
      <c r="DC244" t="s">
        <v>315</v>
      </c>
      <c r="DD244" t="s">
        <v>316</v>
      </c>
      <c r="DE244" t="b">
        <v>0</v>
      </c>
      <c r="DG244" t="s">
        <v>317</v>
      </c>
      <c r="DI244" s="122"/>
      <c r="DJ244">
        <v>-28.030476100000001</v>
      </c>
      <c r="DK244">
        <v>153.39091780000001</v>
      </c>
      <c r="DL244" t="s">
        <v>336</v>
      </c>
      <c r="DM244" t="s">
        <v>318</v>
      </c>
      <c r="DN244">
        <v>0</v>
      </c>
      <c r="DO244">
        <v>0</v>
      </c>
    </row>
    <row r="245" spans="1:119" x14ac:dyDescent="0.3">
      <c r="A245" t="s">
        <v>2517</v>
      </c>
      <c r="B245" t="s">
        <v>388</v>
      </c>
      <c r="C245" t="s">
        <v>2518</v>
      </c>
      <c r="D245" t="s">
        <v>290</v>
      </c>
      <c r="E245" t="s">
        <v>2519</v>
      </c>
      <c r="F245" t="s">
        <v>2518</v>
      </c>
      <c r="G245" t="s">
        <v>340</v>
      </c>
      <c r="I245" t="b">
        <v>0</v>
      </c>
      <c r="J245" t="s">
        <v>2520</v>
      </c>
      <c r="K245" t="s">
        <v>2521</v>
      </c>
      <c r="L245" t="s">
        <v>2522</v>
      </c>
      <c r="N245" t="s">
        <v>2523</v>
      </c>
      <c r="O245" t="s">
        <v>403</v>
      </c>
      <c r="S245">
        <v>8001</v>
      </c>
      <c r="T245">
        <v>320</v>
      </c>
      <c r="U245">
        <v>8001</v>
      </c>
      <c r="V245">
        <v>8001</v>
      </c>
      <c r="W245" t="s">
        <v>2375</v>
      </c>
      <c r="Y245" t="s">
        <v>2524</v>
      </c>
      <c r="AA245" t="b">
        <v>0</v>
      </c>
      <c r="AC245" t="s">
        <v>300</v>
      </c>
      <c r="AD245" t="s">
        <v>330</v>
      </c>
      <c r="AF245" s="140">
        <v>43784.478125000001</v>
      </c>
      <c r="AG245" s="140">
        <v>43784.478032407409</v>
      </c>
      <c r="AH245" s="140">
        <v>43784.480104166665</v>
      </c>
      <c r="AI245" s="140">
        <v>43784.645833333336</v>
      </c>
      <c r="AJ245">
        <v>-60</v>
      </c>
      <c r="AK245" s="122"/>
      <c r="AM245" s="122"/>
      <c r="AO245" s="122"/>
      <c r="AQ245" s="122"/>
      <c r="AS245" s="122"/>
      <c r="AU245" s="122">
        <v>43784.480532407404</v>
      </c>
      <c r="AV245" s="122"/>
      <c r="AW245" t="b">
        <v>0</v>
      </c>
      <c r="AX245" t="b">
        <v>1</v>
      </c>
      <c r="AZ245" t="b">
        <v>1</v>
      </c>
      <c r="BB245" s="122"/>
      <c r="BD245" t="b">
        <v>1</v>
      </c>
      <c r="BF245" t="b">
        <v>1</v>
      </c>
      <c r="BG245" s="122"/>
      <c r="BH245" t="b">
        <v>1</v>
      </c>
      <c r="BI245" t="b">
        <v>1</v>
      </c>
      <c r="BL245">
        <v>354</v>
      </c>
      <c r="BM245">
        <v>1457</v>
      </c>
      <c r="BN245">
        <v>4179</v>
      </c>
      <c r="BO245">
        <v>1</v>
      </c>
      <c r="BP245">
        <v>4</v>
      </c>
      <c r="BQ245">
        <v>2</v>
      </c>
      <c r="BR245">
        <v>1</v>
      </c>
      <c r="BS245" t="b">
        <v>1</v>
      </c>
      <c r="CA245" s="122"/>
      <c r="CJ245" t="s">
        <v>405</v>
      </c>
      <c r="CK245" t="s">
        <v>1047</v>
      </c>
      <c r="CL245" t="s">
        <v>2525</v>
      </c>
      <c r="CM245" t="s">
        <v>305</v>
      </c>
      <c r="CN245" t="s">
        <v>306</v>
      </c>
      <c r="CO245" t="s">
        <v>307</v>
      </c>
      <c r="CP245" t="s">
        <v>2526</v>
      </c>
      <c r="CQ245" t="s">
        <v>309</v>
      </c>
      <c r="CR245" t="s">
        <v>2527</v>
      </c>
      <c r="CS245" t="s">
        <v>311</v>
      </c>
      <c r="CT245" t="s">
        <v>2528</v>
      </c>
      <c r="CU245" t="s">
        <v>2260</v>
      </c>
      <c r="CV245" s="122">
        <v>43784.604166666664</v>
      </c>
      <c r="CW245" s="122"/>
      <c r="CX245" s="122"/>
      <c r="CY245" s="122"/>
      <c r="CZ245" s="122"/>
      <c r="DA245" s="122"/>
      <c r="DB245" t="s">
        <v>314</v>
      </c>
      <c r="DC245" t="s">
        <v>315</v>
      </c>
      <c r="DD245" t="s">
        <v>316</v>
      </c>
      <c r="DE245" t="b">
        <v>0</v>
      </c>
      <c r="DG245" t="s">
        <v>351</v>
      </c>
      <c r="DI245" s="122"/>
      <c r="DJ245">
        <v>-27.530223800000002</v>
      </c>
      <c r="DK245">
        <v>153.01875340000001</v>
      </c>
      <c r="DL245" t="s">
        <v>2529</v>
      </c>
      <c r="DM245" t="s">
        <v>405</v>
      </c>
      <c r="DN245">
        <v>0</v>
      </c>
      <c r="DO245">
        <v>0</v>
      </c>
    </row>
    <row r="246" spans="1:119" x14ac:dyDescent="0.3">
      <c r="A246" t="s">
        <v>2530</v>
      </c>
      <c r="B246" t="s">
        <v>388</v>
      </c>
      <c r="C246" t="s">
        <v>2531</v>
      </c>
      <c r="D246" t="s">
        <v>290</v>
      </c>
      <c r="E246" t="s">
        <v>2532</v>
      </c>
      <c r="F246" t="s">
        <v>2531</v>
      </c>
      <c r="G246" t="s">
        <v>435</v>
      </c>
      <c r="I246" t="b">
        <v>0</v>
      </c>
      <c r="J246" t="s">
        <v>2533</v>
      </c>
      <c r="K246" t="s">
        <v>437</v>
      </c>
      <c r="L246" t="s">
        <v>2534</v>
      </c>
      <c r="N246" t="s">
        <v>2535</v>
      </c>
      <c r="O246" t="s">
        <v>403</v>
      </c>
      <c r="S246">
        <v>8002</v>
      </c>
      <c r="T246">
        <v>320</v>
      </c>
      <c r="U246">
        <v>8002</v>
      </c>
      <c r="V246">
        <v>8002</v>
      </c>
      <c r="W246" t="s">
        <v>2536</v>
      </c>
      <c r="Y246" t="s">
        <v>2537</v>
      </c>
      <c r="AA246" t="b">
        <v>0</v>
      </c>
      <c r="AC246" t="s">
        <v>300</v>
      </c>
      <c r="AD246" t="s">
        <v>441</v>
      </c>
      <c r="AF246" s="140">
        <v>43784.479560185187</v>
      </c>
      <c r="AG246" s="140">
        <v>43784.479502314818</v>
      </c>
      <c r="AH246" s="140">
        <v>43784.483078703706</v>
      </c>
      <c r="AI246" s="140">
        <v>43784.645833333336</v>
      </c>
      <c r="AJ246">
        <v>0</v>
      </c>
      <c r="AK246" s="122"/>
      <c r="AM246" s="122"/>
      <c r="AO246" s="122"/>
      <c r="AQ246" s="122"/>
      <c r="AS246" s="122"/>
      <c r="AU246" s="122">
        <v>43784.483310185184</v>
      </c>
      <c r="AV246" s="122"/>
      <c r="AW246" t="b">
        <v>0</v>
      </c>
      <c r="AX246" t="b">
        <v>1</v>
      </c>
      <c r="AZ246" t="b">
        <v>1</v>
      </c>
      <c r="BB246" s="122"/>
      <c r="BD246" t="b">
        <v>1</v>
      </c>
      <c r="BF246" t="b">
        <v>1</v>
      </c>
      <c r="BG246" s="122"/>
      <c r="BH246" t="b">
        <v>1</v>
      </c>
      <c r="BI246" t="b">
        <v>1</v>
      </c>
      <c r="BL246">
        <v>354</v>
      </c>
      <c r="BM246">
        <v>1459</v>
      </c>
      <c r="BN246">
        <v>4183</v>
      </c>
      <c r="BO246">
        <v>1</v>
      </c>
      <c r="BP246">
        <v>4</v>
      </c>
      <c r="BQ246">
        <v>2</v>
      </c>
      <c r="BR246">
        <v>1</v>
      </c>
      <c r="BS246" t="b">
        <v>1</v>
      </c>
      <c r="CA246" s="122"/>
      <c r="CJ246" t="s">
        <v>405</v>
      </c>
      <c r="CK246" t="s">
        <v>406</v>
      </c>
      <c r="CL246" t="s">
        <v>1001</v>
      </c>
      <c r="CM246" t="s">
        <v>305</v>
      </c>
      <c r="CN246" t="s">
        <v>306</v>
      </c>
      <c r="CO246" t="s">
        <v>307</v>
      </c>
      <c r="CP246" t="s">
        <v>2538</v>
      </c>
      <c r="CQ246" t="s">
        <v>309</v>
      </c>
      <c r="CR246" t="s">
        <v>445</v>
      </c>
      <c r="CS246" t="s">
        <v>311</v>
      </c>
      <c r="CT246" t="s">
        <v>1989</v>
      </c>
      <c r="CU246" t="s">
        <v>2260</v>
      </c>
      <c r="CV246" s="122">
        <v>43784.645833333336</v>
      </c>
      <c r="CW246" s="122"/>
      <c r="CX246" s="122"/>
      <c r="CY246" s="122"/>
      <c r="CZ246" s="122"/>
      <c r="DA246" s="122"/>
      <c r="DB246" t="s">
        <v>314</v>
      </c>
      <c r="DC246" t="s">
        <v>315</v>
      </c>
      <c r="DD246" t="s">
        <v>316</v>
      </c>
      <c r="DE246" t="b">
        <v>0</v>
      </c>
      <c r="DG246" t="s">
        <v>351</v>
      </c>
      <c r="DI246" s="122"/>
      <c r="DJ246">
        <v>-37.863456999999997</v>
      </c>
      <c r="DK246">
        <v>144.90489099999999</v>
      </c>
      <c r="DL246" t="s">
        <v>2539</v>
      </c>
      <c r="DM246" t="s">
        <v>405</v>
      </c>
      <c r="DN246">
        <v>0</v>
      </c>
      <c r="DO246">
        <v>0</v>
      </c>
    </row>
    <row r="247" spans="1:119" x14ac:dyDescent="0.3">
      <c r="A247" t="s">
        <v>2540</v>
      </c>
      <c r="B247" t="s">
        <v>288</v>
      </c>
      <c r="C247" t="s">
        <v>1601</v>
      </c>
      <c r="D247" t="s">
        <v>290</v>
      </c>
      <c r="E247" t="s">
        <v>1602</v>
      </c>
      <c r="F247" t="s">
        <v>1601</v>
      </c>
      <c r="G247" t="s">
        <v>340</v>
      </c>
      <c r="I247" t="b">
        <v>0</v>
      </c>
      <c r="J247" t="s">
        <v>1603</v>
      </c>
      <c r="K247" t="s">
        <v>1604</v>
      </c>
      <c r="L247" t="s">
        <v>1605</v>
      </c>
      <c r="N247" t="s">
        <v>1606</v>
      </c>
      <c r="O247" t="s">
        <v>297</v>
      </c>
      <c r="S247">
        <v>8011</v>
      </c>
      <c r="T247">
        <v>320</v>
      </c>
      <c r="U247">
        <v>8011</v>
      </c>
      <c r="V247">
        <v>8011</v>
      </c>
      <c r="W247" t="s">
        <v>2375</v>
      </c>
      <c r="Y247" t="s">
        <v>1607</v>
      </c>
      <c r="AA247" t="b">
        <v>0</v>
      </c>
      <c r="AC247" t="s">
        <v>300</v>
      </c>
      <c r="AD247" t="s">
        <v>441</v>
      </c>
      <c r="AF247" s="140">
        <v>43784.481215277781</v>
      </c>
      <c r="AG247" s="140">
        <v>43784.481064814812</v>
      </c>
      <c r="AH247" s="140">
        <v>43784.482118055559</v>
      </c>
      <c r="AI247" s="140">
        <v>43784.649305555555</v>
      </c>
      <c r="AJ247">
        <v>0</v>
      </c>
      <c r="AK247" s="122"/>
      <c r="AM247" s="122"/>
      <c r="AO247" s="122"/>
      <c r="AQ247" s="122"/>
      <c r="AS247" s="122"/>
      <c r="AU247" s="122">
        <v>43784.48228009259</v>
      </c>
      <c r="AV247" s="122"/>
      <c r="AW247" t="b">
        <v>0</v>
      </c>
      <c r="AX247" t="b">
        <v>1</v>
      </c>
      <c r="AZ247" t="b">
        <v>1</v>
      </c>
      <c r="BB247" s="122"/>
      <c r="BD247" t="b">
        <v>1</v>
      </c>
      <c r="BF247" t="b">
        <v>1</v>
      </c>
      <c r="BG247" s="122"/>
      <c r="BH247" t="b">
        <v>1</v>
      </c>
      <c r="BI247" t="b">
        <v>1</v>
      </c>
      <c r="BL247">
        <v>419</v>
      </c>
      <c r="BM247">
        <v>1250</v>
      </c>
      <c r="BN247">
        <v>4150</v>
      </c>
      <c r="BO247">
        <v>1</v>
      </c>
      <c r="BP247">
        <v>4</v>
      </c>
      <c r="BQ247">
        <v>2</v>
      </c>
      <c r="BR247">
        <v>1</v>
      </c>
      <c r="BS247" t="b">
        <v>1</v>
      </c>
      <c r="CA247" s="122"/>
      <c r="CJ247" t="s">
        <v>302</v>
      </c>
      <c r="CK247" t="s">
        <v>303</v>
      </c>
      <c r="CL247" t="s">
        <v>443</v>
      </c>
      <c r="CM247" t="s">
        <v>305</v>
      </c>
      <c r="CN247" t="s">
        <v>306</v>
      </c>
      <c r="CO247" t="s">
        <v>307</v>
      </c>
      <c r="CP247" t="s">
        <v>1608</v>
      </c>
      <c r="CQ247" t="s">
        <v>309</v>
      </c>
      <c r="CR247" t="s">
        <v>1609</v>
      </c>
      <c r="CS247" t="s">
        <v>311</v>
      </c>
      <c r="CT247" t="s">
        <v>2541</v>
      </c>
      <c r="CU247" t="s">
        <v>2542</v>
      </c>
      <c r="CV247" s="122">
        <v>43784.649305555555</v>
      </c>
      <c r="CW247" s="122"/>
      <c r="CX247" s="122"/>
      <c r="CY247" s="122"/>
      <c r="CZ247" s="122"/>
      <c r="DA247" s="122"/>
      <c r="DB247" t="s">
        <v>314</v>
      </c>
      <c r="DC247" t="s">
        <v>315</v>
      </c>
      <c r="DD247" t="s">
        <v>316</v>
      </c>
      <c r="DE247" t="b">
        <v>0</v>
      </c>
      <c r="DG247" t="s">
        <v>351</v>
      </c>
      <c r="DI247" s="122"/>
      <c r="DJ247">
        <v>-37.747342699999997</v>
      </c>
      <c r="DK247">
        <v>145.1846472</v>
      </c>
      <c r="DL247" t="s">
        <v>367</v>
      </c>
      <c r="DM247" t="s">
        <v>318</v>
      </c>
      <c r="DN247">
        <v>0</v>
      </c>
      <c r="DO247">
        <v>0</v>
      </c>
    </row>
    <row r="248" spans="1:119" x14ac:dyDescent="0.3">
      <c r="A248" t="s">
        <v>2543</v>
      </c>
      <c r="B248" t="s">
        <v>288</v>
      </c>
      <c r="C248" t="s">
        <v>353</v>
      </c>
      <c r="D248" t="s">
        <v>290</v>
      </c>
      <c r="E248" t="s">
        <v>354</v>
      </c>
      <c r="F248" t="s">
        <v>353</v>
      </c>
      <c r="G248" t="s">
        <v>340</v>
      </c>
      <c r="I248" t="b">
        <v>0</v>
      </c>
      <c r="J248" t="s">
        <v>355</v>
      </c>
      <c r="K248" t="s">
        <v>356</v>
      </c>
      <c r="L248" t="s">
        <v>357</v>
      </c>
      <c r="N248" t="s">
        <v>358</v>
      </c>
      <c r="O248" t="s">
        <v>359</v>
      </c>
      <c r="S248">
        <v>8004</v>
      </c>
      <c r="T248">
        <v>320</v>
      </c>
      <c r="U248">
        <v>8004</v>
      </c>
      <c r="V248">
        <v>8004</v>
      </c>
      <c r="W248" t="s">
        <v>2395</v>
      </c>
      <c r="Y248" t="s">
        <v>361</v>
      </c>
      <c r="AA248" t="b">
        <v>0</v>
      </c>
      <c r="AC248" t="s">
        <v>300</v>
      </c>
      <c r="AD248" t="s">
        <v>301</v>
      </c>
      <c r="AF248" s="140">
        <v>43784.483298611114</v>
      </c>
      <c r="AG248" s="140">
        <v>43784.483217592591</v>
      </c>
      <c r="AH248" s="140">
        <v>43784.483726851853</v>
      </c>
      <c r="AI248" s="140">
        <v>43784.649305555555</v>
      </c>
      <c r="AJ248">
        <v>0</v>
      </c>
      <c r="AK248" s="122"/>
      <c r="AM248" s="122"/>
      <c r="AO248" s="122"/>
      <c r="AQ248" s="122"/>
      <c r="AS248" s="122"/>
      <c r="AU248" s="122">
        <v>43784.484085648146</v>
      </c>
      <c r="AV248" s="122"/>
      <c r="AW248" t="b">
        <v>0</v>
      </c>
      <c r="AX248" t="b">
        <v>1</v>
      </c>
      <c r="AZ248" t="b">
        <v>1</v>
      </c>
      <c r="BB248" s="122"/>
      <c r="BD248" t="b">
        <v>1</v>
      </c>
      <c r="BF248" t="b">
        <v>1</v>
      </c>
      <c r="BG248" s="122"/>
      <c r="BH248" t="b">
        <v>1</v>
      </c>
      <c r="BI248" t="b">
        <v>1</v>
      </c>
      <c r="BL248">
        <v>212</v>
      </c>
      <c r="BM248">
        <v>1900</v>
      </c>
      <c r="BN248">
        <v>5454</v>
      </c>
      <c r="BO248">
        <v>1</v>
      </c>
      <c r="BP248">
        <v>4</v>
      </c>
      <c r="BQ248">
        <v>2</v>
      </c>
      <c r="BR248">
        <v>1</v>
      </c>
      <c r="BS248" t="b">
        <v>1</v>
      </c>
      <c r="CA248" s="122"/>
      <c r="CJ248" t="s">
        <v>362</v>
      </c>
      <c r="CK248" t="s">
        <v>363</v>
      </c>
      <c r="CL248" t="s">
        <v>363</v>
      </c>
      <c r="CM248" t="s">
        <v>305</v>
      </c>
      <c r="CN248" t="s">
        <v>306</v>
      </c>
      <c r="CO248" t="s">
        <v>307</v>
      </c>
      <c r="CP248" t="s">
        <v>364</v>
      </c>
      <c r="CR248" t="s">
        <v>365</v>
      </c>
      <c r="CS248" t="s">
        <v>311</v>
      </c>
      <c r="CT248" t="s">
        <v>1998</v>
      </c>
      <c r="CU248" t="s">
        <v>2542</v>
      </c>
      <c r="CV248" s="122">
        <v>43784.649305555555</v>
      </c>
      <c r="CW248" s="122"/>
      <c r="CX248" s="122"/>
      <c r="CY248" s="122"/>
      <c r="CZ248" s="122"/>
      <c r="DA248" s="122"/>
      <c r="DB248" t="s">
        <v>314</v>
      </c>
      <c r="DC248" t="s">
        <v>315</v>
      </c>
      <c r="DD248" t="s">
        <v>316</v>
      </c>
      <c r="DE248" t="b">
        <v>0</v>
      </c>
      <c r="DG248" t="s">
        <v>351</v>
      </c>
      <c r="DI248" s="122"/>
      <c r="DJ248">
        <v>-33.703378299999997</v>
      </c>
      <c r="DK248">
        <v>151.2086505</v>
      </c>
      <c r="DL248" t="s">
        <v>367</v>
      </c>
      <c r="DM248" t="s">
        <v>368</v>
      </c>
      <c r="DN248">
        <v>0</v>
      </c>
      <c r="DO248">
        <v>0</v>
      </c>
    </row>
    <row r="249" spans="1:119" x14ac:dyDescent="0.3">
      <c r="A249" t="s">
        <v>2544</v>
      </c>
      <c r="B249" t="s">
        <v>288</v>
      </c>
      <c r="C249" t="s">
        <v>353</v>
      </c>
      <c r="D249" t="s">
        <v>290</v>
      </c>
      <c r="E249" t="s">
        <v>354</v>
      </c>
      <c r="F249" t="s">
        <v>353</v>
      </c>
      <c r="H249" t="s">
        <v>535</v>
      </c>
      <c r="I249" t="b">
        <v>0</v>
      </c>
      <c r="J249" t="s">
        <v>355</v>
      </c>
      <c r="K249" t="s">
        <v>356</v>
      </c>
      <c r="L249" t="s">
        <v>357</v>
      </c>
      <c r="N249" t="s">
        <v>358</v>
      </c>
      <c r="O249" t="s">
        <v>359</v>
      </c>
      <c r="S249">
        <v>8001</v>
      </c>
      <c r="T249">
        <v>320</v>
      </c>
      <c r="U249">
        <v>8001</v>
      </c>
      <c r="V249">
        <v>8001</v>
      </c>
      <c r="X249" t="s">
        <v>535</v>
      </c>
      <c r="AA249" t="b">
        <v>0</v>
      </c>
      <c r="AC249" t="s">
        <v>300</v>
      </c>
      <c r="AD249" t="s">
        <v>301</v>
      </c>
      <c r="AF249" s="140">
        <v>43784.485462962963</v>
      </c>
      <c r="AG249" s="140">
        <v>43784.485462962963</v>
      </c>
      <c r="AH249" s="140">
        <v>43784.485462962963</v>
      </c>
      <c r="AK249" s="122"/>
      <c r="AM249" s="122"/>
      <c r="AO249" s="122"/>
      <c r="AQ249" s="122">
        <v>43784.485462962963</v>
      </c>
      <c r="AR249">
        <v>0</v>
      </c>
      <c r="AS249" s="122">
        <v>43784.485462962963</v>
      </c>
      <c r="AT249">
        <v>0</v>
      </c>
      <c r="AU249" s="122">
        <v>43784.485462962963</v>
      </c>
      <c r="AV249" s="122"/>
      <c r="AW249" t="b">
        <v>0</v>
      </c>
      <c r="AX249" t="b">
        <v>1</v>
      </c>
      <c r="AZ249" t="b">
        <v>1</v>
      </c>
      <c r="BB249" s="122"/>
      <c r="BD249" t="b">
        <v>1</v>
      </c>
      <c r="BF249" t="b">
        <v>0</v>
      </c>
      <c r="BG249" s="122"/>
      <c r="BH249" t="b">
        <v>0</v>
      </c>
      <c r="BI249" t="b">
        <v>1</v>
      </c>
      <c r="BL249">
        <v>196</v>
      </c>
      <c r="BM249">
        <v>1235</v>
      </c>
      <c r="BN249">
        <v>3576</v>
      </c>
      <c r="BO249">
        <v>1</v>
      </c>
      <c r="BP249">
        <v>4</v>
      </c>
      <c r="BQ249">
        <v>1</v>
      </c>
      <c r="BR249">
        <v>1</v>
      </c>
      <c r="BS249" t="b">
        <v>1</v>
      </c>
      <c r="CA249" s="122"/>
      <c r="CJ249" t="s">
        <v>536</v>
      </c>
      <c r="CK249" t="s">
        <v>537</v>
      </c>
      <c r="CL249" t="s">
        <v>537</v>
      </c>
      <c r="CM249" t="s">
        <v>305</v>
      </c>
      <c r="CN249" t="s">
        <v>306</v>
      </c>
      <c r="CO249" t="s">
        <v>300</v>
      </c>
      <c r="CP249" t="s">
        <v>364</v>
      </c>
      <c r="CR249" t="s">
        <v>365</v>
      </c>
      <c r="CS249" t="s">
        <v>311</v>
      </c>
      <c r="CT249" t="s">
        <v>2545</v>
      </c>
      <c r="CV249" s="122"/>
      <c r="CW249" s="122"/>
      <c r="CX249" s="122"/>
      <c r="CY249" s="122"/>
      <c r="CZ249" s="122">
        <v>43784.485462962963</v>
      </c>
      <c r="DA249" s="122">
        <v>43784.485462962963</v>
      </c>
      <c r="DB249" t="s">
        <v>314</v>
      </c>
      <c r="DC249" t="s">
        <v>315</v>
      </c>
      <c r="DD249" t="s">
        <v>316</v>
      </c>
      <c r="DE249" t="b">
        <v>0</v>
      </c>
      <c r="DG249" t="s">
        <v>351</v>
      </c>
      <c r="DI249" s="122"/>
      <c r="DJ249">
        <v>-33.703378299999997</v>
      </c>
      <c r="DK249">
        <v>151.2086505</v>
      </c>
      <c r="DL249" t="s">
        <v>367</v>
      </c>
      <c r="DM249" t="s">
        <v>368</v>
      </c>
      <c r="DN249">
        <v>0</v>
      </c>
      <c r="DO249">
        <v>0</v>
      </c>
    </row>
    <row r="250" spans="1:119" x14ac:dyDescent="0.3">
      <c r="A250" t="s">
        <v>2546</v>
      </c>
      <c r="B250" t="s">
        <v>288</v>
      </c>
      <c r="C250" t="s">
        <v>2547</v>
      </c>
      <c r="D250" t="s">
        <v>290</v>
      </c>
      <c r="E250" t="s">
        <v>2548</v>
      </c>
      <c r="F250" t="s">
        <v>2547</v>
      </c>
      <c r="G250" t="s">
        <v>340</v>
      </c>
      <c r="I250" t="b">
        <v>0</v>
      </c>
      <c r="J250" t="s">
        <v>2549</v>
      </c>
      <c r="K250" t="s">
        <v>2550</v>
      </c>
      <c r="L250" t="s">
        <v>2551</v>
      </c>
      <c r="N250" t="s">
        <v>2552</v>
      </c>
      <c r="O250" t="s">
        <v>1399</v>
      </c>
      <c r="S250">
        <v>8006</v>
      </c>
      <c r="T250">
        <v>3338</v>
      </c>
      <c r="U250">
        <v>8006</v>
      </c>
      <c r="V250">
        <v>-3338</v>
      </c>
      <c r="W250" t="s">
        <v>2375</v>
      </c>
      <c r="Y250" t="s">
        <v>2553</v>
      </c>
      <c r="AA250" t="b">
        <v>0</v>
      </c>
      <c r="AC250" t="s">
        <v>300</v>
      </c>
      <c r="AD250" t="s">
        <v>441</v>
      </c>
      <c r="AF250" s="140">
        <v>43784.489884259259</v>
      </c>
      <c r="AG250" s="140">
        <v>43784.489618055559</v>
      </c>
      <c r="AH250" s="140">
        <v>43784.492372685185</v>
      </c>
      <c r="AI250" s="140">
        <v>43784.65625</v>
      </c>
      <c r="AJ250">
        <v>0</v>
      </c>
      <c r="AK250" s="122">
        <v>43784.65625</v>
      </c>
      <c r="AL250">
        <v>0</v>
      </c>
      <c r="AM250" s="122"/>
      <c r="AO250" s="122">
        <v>43784.65625</v>
      </c>
      <c r="AP250">
        <v>0</v>
      </c>
      <c r="AQ250" s="122">
        <v>43784.590277777781</v>
      </c>
      <c r="AR250">
        <v>0</v>
      </c>
      <c r="AS250" s="122">
        <v>43784.600694444445</v>
      </c>
      <c r="AT250">
        <v>0</v>
      </c>
      <c r="AU250" s="122">
        <v>43784.601527777777</v>
      </c>
      <c r="AV250" s="122"/>
      <c r="AW250" t="b">
        <v>0</v>
      </c>
      <c r="AX250" t="b">
        <v>1</v>
      </c>
      <c r="AZ250" t="b">
        <v>1</v>
      </c>
      <c r="BB250" s="122"/>
      <c r="BD250" t="b">
        <v>1</v>
      </c>
      <c r="BF250" t="b">
        <v>1</v>
      </c>
      <c r="BG250" s="122"/>
      <c r="BH250" t="b">
        <v>1</v>
      </c>
      <c r="BI250" t="b">
        <v>1</v>
      </c>
      <c r="BJ250">
        <v>1</v>
      </c>
      <c r="BL250">
        <v>441</v>
      </c>
      <c r="BM250">
        <v>1555</v>
      </c>
      <c r="BN250">
        <v>4554</v>
      </c>
      <c r="BO250">
        <v>1</v>
      </c>
      <c r="BP250">
        <v>4</v>
      </c>
      <c r="BQ250">
        <v>24</v>
      </c>
      <c r="BR250">
        <v>1</v>
      </c>
      <c r="BS250" t="b">
        <v>1</v>
      </c>
      <c r="CA250" s="122"/>
      <c r="CI250" t="s">
        <v>830</v>
      </c>
      <c r="CJ250" t="s">
        <v>1401</v>
      </c>
      <c r="CK250" t="s">
        <v>470</v>
      </c>
      <c r="CL250" t="s">
        <v>2471</v>
      </c>
      <c r="CM250" t="s">
        <v>305</v>
      </c>
      <c r="CN250" t="s">
        <v>306</v>
      </c>
      <c r="CO250" t="s">
        <v>424</v>
      </c>
      <c r="CP250" t="s">
        <v>2554</v>
      </c>
      <c r="CQ250" t="s">
        <v>309</v>
      </c>
      <c r="CR250" t="s">
        <v>2555</v>
      </c>
      <c r="CS250" t="s">
        <v>311</v>
      </c>
      <c r="CT250" t="s">
        <v>2303</v>
      </c>
      <c r="CU250" t="s">
        <v>2556</v>
      </c>
      <c r="CV250" s="122">
        <v>43784.65625</v>
      </c>
      <c r="CW250" s="122">
        <v>43784.65625</v>
      </c>
      <c r="CX250" s="122"/>
      <c r="CY250" s="122">
        <v>43784.65625</v>
      </c>
      <c r="CZ250" s="122">
        <v>43784.590277777781</v>
      </c>
      <c r="DA250" s="122">
        <v>43784.600694444445</v>
      </c>
      <c r="DB250" t="s">
        <v>314</v>
      </c>
      <c r="DC250" t="s">
        <v>671</v>
      </c>
      <c r="DD250" t="s">
        <v>837</v>
      </c>
      <c r="DE250" t="b">
        <v>1</v>
      </c>
      <c r="DF250" t="s">
        <v>838</v>
      </c>
      <c r="DG250" t="s">
        <v>351</v>
      </c>
      <c r="DI250" s="122"/>
      <c r="DJ250">
        <v>-37.786887399999998</v>
      </c>
      <c r="DK250">
        <v>145.12548079999999</v>
      </c>
      <c r="DL250" t="s">
        <v>336</v>
      </c>
      <c r="DM250" t="s">
        <v>1409</v>
      </c>
      <c r="DN250">
        <v>1</v>
      </c>
      <c r="DO250">
        <v>0</v>
      </c>
    </row>
    <row r="251" spans="1:119" x14ac:dyDescent="0.3">
      <c r="A251" t="s">
        <v>2557</v>
      </c>
      <c r="B251" t="s">
        <v>288</v>
      </c>
      <c r="C251" t="s">
        <v>2558</v>
      </c>
      <c r="D251" t="s">
        <v>290</v>
      </c>
      <c r="E251" t="s">
        <v>2559</v>
      </c>
      <c r="F251" t="s">
        <v>2558</v>
      </c>
      <c r="G251" t="s">
        <v>2560</v>
      </c>
      <c r="I251" t="b">
        <v>0</v>
      </c>
      <c r="J251" t="s">
        <v>2561</v>
      </c>
      <c r="K251" t="s">
        <v>1058</v>
      </c>
      <c r="L251" t="s">
        <v>2562</v>
      </c>
      <c r="N251" t="s">
        <v>2563</v>
      </c>
      <c r="O251" t="s">
        <v>297</v>
      </c>
      <c r="S251">
        <v>8005</v>
      </c>
      <c r="T251">
        <v>320</v>
      </c>
      <c r="U251">
        <v>8005</v>
      </c>
      <c r="V251">
        <v>8005</v>
      </c>
      <c r="W251" t="s">
        <v>2375</v>
      </c>
      <c r="Y251" t="s">
        <v>2564</v>
      </c>
      <c r="AA251" t="b">
        <v>0</v>
      </c>
      <c r="AC251" t="s">
        <v>300</v>
      </c>
      <c r="AD251" t="s">
        <v>301</v>
      </c>
      <c r="AF251" s="140">
        <v>43784.490497685183</v>
      </c>
      <c r="AG251" s="140">
        <v>43784.490266203706</v>
      </c>
      <c r="AH251" s="140">
        <v>43784.497395833336</v>
      </c>
      <c r="AI251" s="140">
        <v>43784.65625</v>
      </c>
      <c r="AJ251">
        <v>0</v>
      </c>
      <c r="AK251" s="122"/>
      <c r="AM251" s="122"/>
      <c r="AO251" s="122"/>
      <c r="AQ251" s="122"/>
      <c r="AS251" s="122"/>
      <c r="AU251" s="122">
        <v>43784.550150462965</v>
      </c>
      <c r="AV251" s="122"/>
      <c r="AW251" t="b">
        <v>0</v>
      </c>
      <c r="AX251" t="b">
        <v>1</v>
      </c>
      <c r="AZ251" t="b">
        <v>1</v>
      </c>
      <c r="BB251" s="122"/>
      <c r="BD251" t="b">
        <v>1</v>
      </c>
      <c r="BF251" t="b">
        <v>1</v>
      </c>
      <c r="BG251" s="122"/>
      <c r="BH251" t="b">
        <v>1</v>
      </c>
      <c r="BI251" t="b">
        <v>1</v>
      </c>
      <c r="BL251">
        <v>419</v>
      </c>
      <c r="BM251">
        <v>1250</v>
      </c>
      <c r="BN251">
        <v>1591</v>
      </c>
      <c r="BO251">
        <v>1</v>
      </c>
      <c r="BP251">
        <v>4</v>
      </c>
      <c r="BQ251">
        <v>2</v>
      </c>
      <c r="BR251">
        <v>1</v>
      </c>
      <c r="BS251" t="b">
        <v>1</v>
      </c>
      <c r="CA251" s="122"/>
      <c r="CJ251" t="s">
        <v>302</v>
      </c>
      <c r="CK251" t="s">
        <v>303</v>
      </c>
      <c r="CL251" t="s">
        <v>1463</v>
      </c>
      <c r="CM251" t="s">
        <v>305</v>
      </c>
      <c r="CN251" t="s">
        <v>306</v>
      </c>
      <c r="CO251" t="s">
        <v>307</v>
      </c>
      <c r="CP251" t="s">
        <v>2565</v>
      </c>
      <c r="CQ251" t="s">
        <v>2566</v>
      </c>
      <c r="CR251" t="s">
        <v>1063</v>
      </c>
      <c r="CS251" t="s">
        <v>311</v>
      </c>
      <c r="CT251" t="s">
        <v>2303</v>
      </c>
      <c r="CU251" t="s">
        <v>2556</v>
      </c>
      <c r="CV251" s="122">
        <v>43784.65625</v>
      </c>
      <c r="CW251" s="122"/>
      <c r="CX251" s="122"/>
      <c r="CY251" s="122"/>
      <c r="CZ251" s="122"/>
      <c r="DA251" s="122"/>
      <c r="DB251" t="s">
        <v>314</v>
      </c>
      <c r="DC251" t="s">
        <v>315</v>
      </c>
      <c r="DD251" t="s">
        <v>316</v>
      </c>
      <c r="DE251" t="b">
        <v>0</v>
      </c>
      <c r="DG251" t="s">
        <v>351</v>
      </c>
      <c r="DI251" s="122"/>
      <c r="DJ251">
        <v>-33.925970200000002</v>
      </c>
      <c r="DK251">
        <v>151.05688810000001</v>
      </c>
      <c r="DL251" t="s">
        <v>367</v>
      </c>
      <c r="DM251" t="s">
        <v>318</v>
      </c>
      <c r="DN251">
        <v>0</v>
      </c>
      <c r="DO251">
        <v>0</v>
      </c>
    </row>
    <row r="252" spans="1:119" x14ac:dyDescent="0.3">
      <c r="A252" t="s">
        <v>2567</v>
      </c>
      <c r="B252" t="s">
        <v>388</v>
      </c>
      <c r="C252" t="s">
        <v>2518</v>
      </c>
      <c r="D252" t="s">
        <v>290</v>
      </c>
      <c r="E252" t="s">
        <v>2519</v>
      </c>
      <c r="F252" t="s">
        <v>2518</v>
      </c>
      <c r="G252" t="s">
        <v>340</v>
      </c>
      <c r="I252" t="b">
        <v>0</v>
      </c>
      <c r="J252" t="s">
        <v>2520</v>
      </c>
      <c r="K252" t="s">
        <v>2521</v>
      </c>
      <c r="L252" t="s">
        <v>2522</v>
      </c>
      <c r="N252" t="s">
        <v>2523</v>
      </c>
      <c r="O252" t="s">
        <v>403</v>
      </c>
      <c r="S252">
        <v>8010</v>
      </c>
      <c r="T252">
        <v>320</v>
      </c>
      <c r="U252">
        <v>8010</v>
      </c>
      <c r="V252">
        <v>8010</v>
      </c>
      <c r="W252" t="s">
        <v>2375</v>
      </c>
      <c r="Y252" t="s">
        <v>2524</v>
      </c>
      <c r="AA252" t="b">
        <v>0</v>
      </c>
      <c r="AC252" t="s">
        <v>300</v>
      </c>
      <c r="AD252" t="s">
        <v>330</v>
      </c>
      <c r="AF252" s="140">
        <v>43784.494456018518</v>
      </c>
      <c r="AG252" s="140">
        <v>43784.494097222225</v>
      </c>
      <c r="AH252" s="140">
        <v>43784.500428240739</v>
      </c>
      <c r="AI252" s="140">
        <v>43784.663194444445</v>
      </c>
      <c r="AJ252">
        <v>-60</v>
      </c>
      <c r="AK252" s="122"/>
      <c r="AM252" s="122"/>
      <c r="AO252" s="122"/>
      <c r="AQ252" s="122"/>
      <c r="AS252" s="122"/>
      <c r="AU252" s="122">
        <v>43784.500960648147</v>
      </c>
      <c r="AV252" s="122"/>
      <c r="AW252" t="b">
        <v>0</v>
      </c>
      <c r="AX252" t="b">
        <v>1</v>
      </c>
      <c r="AZ252" t="b">
        <v>1</v>
      </c>
      <c r="BB252" s="122"/>
      <c r="BD252" t="b">
        <v>1</v>
      </c>
      <c r="BF252" t="b">
        <v>1</v>
      </c>
      <c r="BG252" s="122"/>
      <c r="BH252" t="b">
        <v>1</v>
      </c>
      <c r="BI252" t="b">
        <v>1</v>
      </c>
      <c r="BL252">
        <v>354</v>
      </c>
      <c r="BM252">
        <v>1459</v>
      </c>
      <c r="BN252">
        <v>4183</v>
      </c>
      <c r="BO252">
        <v>1</v>
      </c>
      <c r="BP252">
        <v>4</v>
      </c>
      <c r="BQ252">
        <v>2</v>
      </c>
      <c r="BR252">
        <v>1</v>
      </c>
      <c r="BS252" t="b">
        <v>1</v>
      </c>
      <c r="CA252" s="122"/>
      <c r="CJ252" t="s">
        <v>405</v>
      </c>
      <c r="CK252" t="s">
        <v>406</v>
      </c>
      <c r="CL252" t="s">
        <v>1001</v>
      </c>
      <c r="CM252" t="s">
        <v>305</v>
      </c>
      <c r="CN252" t="s">
        <v>306</v>
      </c>
      <c r="CO252" t="s">
        <v>307</v>
      </c>
      <c r="CP252" t="s">
        <v>2526</v>
      </c>
      <c r="CQ252" t="s">
        <v>309</v>
      </c>
      <c r="CR252" t="s">
        <v>2527</v>
      </c>
      <c r="CS252" t="s">
        <v>311</v>
      </c>
      <c r="CT252" t="s">
        <v>2568</v>
      </c>
      <c r="CU252" t="s">
        <v>1251</v>
      </c>
      <c r="CV252" s="122">
        <v>43784.621527777781</v>
      </c>
      <c r="CW252" s="122"/>
      <c r="CX252" s="122"/>
      <c r="CY252" s="122"/>
      <c r="CZ252" s="122"/>
      <c r="DA252" s="122"/>
      <c r="DB252" t="s">
        <v>314</v>
      </c>
      <c r="DC252" t="s">
        <v>315</v>
      </c>
      <c r="DD252" t="s">
        <v>316</v>
      </c>
      <c r="DE252" t="b">
        <v>0</v>
      </c>
      <c r="DG252" t="s">
        <v>351</v>
      </c>
      <c r="DI252" s="122"/>
      <c r="DJ252">
        <v>-27.530223800000002</v>
      </c>
      <c r="DK252">
        <v>153.01875340000001</v>
      </c>
      <c r="DL252" t="s">
        <v>2529</v>
      </c>
      <c r="DM252" t="s">
        <v>405</v>
      </c>
      <c r="DN252">
        <v>0</v>
      </c>
      <c r="DO252">
        <v>0</v>
      </c>
    </row>
    <row r="253" spans="1:119" x14ac:dyDescent="0.3">
      <c r="A253" t="s">
        <v>2569</v>
      </c>
      <c r="B253" t="s">
        <v>288</v>
      </c>
      <c r="C253" t="s">
        <v>353</v>
      </c>
      <c r="D253" t="s">
        <v>290</v>
      </c>
      <c r="E253" t="s">
        <v>354</v>
      </c>
      <c r="F253" t="s">
        <v>353</v>
      </c>
      <c r="H253" t="s">
        <v>535</v>
      </c>
      <c r="I253" t="b">
        <v>0</v>
      </c>
      <c r="J253" t="s">
        <v>355</v>
      </c>
      <c r="K253" t="s">
        <v>356</v>
      </c>
      <c r="L253" t="s">
        <v>357</v>
      </c>
      <c r="N253" t="s">
        <v>358</v>
      </c>
      <c r="O253" t="s">
        <v>359</v>
      </c>
      <c r="S253">
        <v>8004</v>
      </c>
      <c r="T253">
        <v>320</v>
      </c>
      <c r="U253">
        <v>8004</v>
      </c>
      <c r="V253">
        <v>8004</v>
      </c>
      <c r="X253" t="s">
        <v>535</v>
      </c>
      <c r="AA253" t="b">
        <v>0</v>
      </c>
      <c r="AC253" t="s">
        <v>300</v>
      </c>
      <c r="AD253" t="s">
        <v>301</v>
      </c>
      <c r="AF253" s="140">
        <v>43784.497048611112</v>
      </c>
      <c r="AG253" s="140">
        <v>43784.497048611112</v>
      </c>
      <c r="AH253" s="140">
        <v>43784.497048611112</v>
      </c>
      <c r="AK253" s="122"/>
      <c r="AM253" s="122"/>
      <c r="AO253" s="122"/>
      <c r="AQ253" s="122">
        <v>43784.497048611112</v>
      </c>
      <c r="AR253">
        <v>0</v>
      </c>
      <c r="AS253" s="122">
        <v>43784.497048611112</v>
      </c>
      <c r="AT253">
        <v>0</v>
      </c>
      <c r="AU253" s="122">
        <v>43784.497048611112</v>
      </c>
      <c r="AV253" s="122"/>
      <c r="AW253" t="b">
        <v>0</v>
      </c>
      <c r="AX253" t="b">
        <v>1</v>
      </c>
      <c r="AZ253" t="b">
        <v>1</v>
      </c>
      <c r="BB253" s="122"/>
      <c r="BD253" t="b">
        <v>1</v>
      </c>
      <c r="BF253" t="b">
        <v>0</v>
      </c>
      <c r="BG253" s="122"/>
      <c r="BH253" t="b">
        <v>0</v>
      </c>
      <c r="BI253" t="b">
        <v>1</v>
      </c>
      <c r="BL253">
        <v>196</v>
      </c>
      <c r="BM253">
        <v>1235</v>
      </c>
      <c r="BN253">
        <v>3576</v>
      </c>
      <c r="BO253">
        <v>1</v>
      </c>
      <c r="BP253">
        <v>4</v>
      </c>
      <c r="BQ253">
        <v>1</v>
      </c>
      <c r="BR253">
        <v>1</v>
      </c>
      <c r="BS253" t="b">
        <v>1</v>
      </c>
      <c r="CA253" s="122"/>
      <c r="CJ253" t="s">
        <v>536</v>
      </c>
      <c r="CK253" t="s">
        <v>537</v>
      </c>
      <c r="CL253" t="s">
        <v>537</v>
      </c>
      <c r="CM253" t="s">
        <v>305</v>
      </c>
      <c r="CN253" t="s">
        <v>306</v>
      </c>
      <c r="CO253" t="s">
        <v>300</v>
      </c>
      <c r="CP253" t="s">
        <v>364</v>
      </c>
      <c r="CR253" t="s">
        <v>365</v>
      </c>
      <c r="CS253" t="s">
        <v>311</v>
      </c>
      <c r="CT253" t="s">
        <v>2570</v>
      </c>
      <c r="CV253" s="122"/>
      <c r="CW253" s="122"/>
      <c r="CX253" s="122"/>
      <c r="CY253" s="122"/>
      <c r="CZ253" s="122">
        <v>43784.497048611112</v>
      </c>
      <c r="DA253" s="122">
        <v>43784.497048611112</v>
      </c>
      <c r="DB253" t="s">
        <v>314</v>
      </c>
      <c r="DC253" t="s">
        <v>315</v>
      </c>
      <c r="DD253" t="s">
        <v>316</v>
      </c>
      <c r="DE253" t="b">
        <v>0</v>
      </c>
      <c r="DG253" t="s">
        <v>351</v>
      </c>
      <c r="DI253" s="122"/>
      <c r="DJ253">
        <v>-33.703378299999997</v>
      </c>
      <c r="DK253">
        <v>151.2086505</v>
      </c>
      <c r="DL253" t="s">
        <v>367</v>
      </c>
      <c r="DM253" t="s">
        <v>368</v>
      </c>
      <c r="DN253">
        <v>0</v>
      </c>
      <c r="DO253">
        <v>0</v>
      </c>
    </row>
    <row r="254" spans="1:119" x14ac:dyDescent="0.3">
      <c r="A254" t="s">
        <v>2571</v>
      </c>
      <c r="B254" t="s">
        <v>288</v>
      </c>
      <c r="C254" t="s">
        <v>2572</v>
      </c>
      <c r="D254" t="s">
        <v>290</v>
      </c>
      <c r="E254" t="s">
        <v>2573</v>
      </c>
      <c r="F254" t="s">
        <v>2572</v>
      </c>
      <c r="G254" t="s">
        <v>2574</v>
      </c>
      <c r="I254" t="b">
        <v>0</v>
      </c>
      <c r="J254" t="s">
        <v>2575</v>
      </c>
      <c r="K254" t="s">
        <v>1384</v>
      </c>
      <c r="L254" t="s">
        <v>2576</v>
      </c>
      <c r="N254" t="s">
        <v>2577</v>
      </c>
      <c r="O254" t="s">
        <v>297</v>
      </c>
      <c r="S254">
        <v>8011</v>
      </c>
      <c r="T254">
        <v>320</v>
      </c>
      <c r="U254">
        <v>8011</v>
      </c>
      <c r="V254">
        <v>8011</v>
      </c>
      <c r="W254" t="s">
        <v>2375</v>
      </c>
      <c r="Y254" t="s">
        <v>2578</v>
      </c>
      <c r="AA254" t="b">
        <v>0</v>
      </c>
      <c r="AC254" t="s">
        <v>300</v>
      </c>
      <c r="AD254" t="s">
        <v>330</v>
      </c>
      <c r="AF254" s="140">
        <v>43784.503437500003</v>
      </c>
      <c r="AG254" s="140">
        <v>43784.503379629627</v>
      </c>
      <c r="AH254" s="140">
        <v>43784.512314814812</v>
      </c>
      <c r="AI254" s="140">
        <v>43785.503472222219</v>
      </c>
      <c r="AJ254">
        <v>-60</v>
      </c>
      <c r="AK254" s="122"/>
      <c r="AM254" s="122"/>
      <c r="AO254" s="122"/>
      <c r="AQ254" s="122"/>
      <c r="AS254" s="122"/>
      <c r="AU254" s="122">
        <v>43784.51258101852</v>
      </c>
      <c r="AV254" s="122"/>
      <c r="AW254" t="b">
        <v>0</v>
      </c>
      <c r="AX254" t="b">
        <v>1</v>
      </c>
      <c r="AZ254" t="b">
        <v>1</v>
      </c>
      <c r="BB254" s="122"/>
      <c r="BD254" t="b">
        <v>1</v>
      </c>
      <c r="BF254" t="b">
        <v>1</v>
      </c>
      <c r="BG254" s="122"/>
      <c r="BH254" t="b">
        <v>1</v>
      </c>
      <c r="BI254" t="b">
        <v>1</v>
      </c>
      <c r="BL254">
        <v>419</v>
      </c>
      <c r="BM254">
        <v>1250</v>
      </c>
      <c r="BN254">
        <v>5452</v>
      </c>
      <c r="BO254">
        <v>1</v>
      </c>
      <c r="BP254">
        <v>4</v>
      </c>
      <c r="BQ254">
        <v>2</v>
      </c>
      <c r="BR254">
        <v>3</v>
      </c>
      <c r="BS254" t="b">
        <v>1</v>
      </c>
      <c r="CA254" s="122"/>
      <c r="CJ254" t="s">
        <v>302</v>
      </c>
      <c r="CK254" t="s">
        <v>303</v>
      </c>
      <c r="CL254" t="s">
        <v>397</v>
      </c>
      <c r="CM254" t="s">
        <v>305</v>
      </c>
      <c r="CN254" t="s">
        <v>306</v>
      </c>
      <c r="CO254" t="s">
        <v>307</v>
      </c>
      <c r="CP254" t="s">
        <v>2579</v>
      </c>
      <c r="CQ254" t="s">
        <v>309</v>
      </c>
      <c r="CR254" t="s">
        <v>1389</v>
      </c>
      <c r="CS254" t="s">
        <v>311</v>
      </c>
      <c r="CT254" t="s">
        <v>2580</v>
      </c>
      <c r="CU254" t="s">
        <v>2581</v>
      </c>
      <c r="CV254" s="122">
        <v>43785.461805555555</v>
      </c>
      <c r="CW254" s="122"/>
      <c r="CX254" s="122"/>
      <c r="CY254" s="122"/>
      <c r="CZ254" s="122"/>
      <c r="DA254" s="122"/>
      <c r="DB254" t="s">
        <v>314</v>
      </c>
      <c r="DC254" t="s">
        <v>315</v>
      </c>
      <c r="DD254" t="s">
        <v>316</v>
      </c>
      <c r="DE254" t="b">
        <v>0</v>
      </c>
      <c r="DG254" t="s">
        <v>317</v>
      </c>
      <c r="DI254" s="122"/>
      <c r="DJ254">
        <v>-26.65</v>
      </c>
      <c r="DK254">
        <v>153.1</v>
      </c>
      <c r="DL254" t="s">
        <v>367</v>
      </c>
      <c r="DM254" t="s">
        <v>318</v>
      </c>
      <c r="DN254">
        <v>0</v>
      </c>
      <c r="DO254">
        <v>0</v>
      </c>
    </row>
    <row r="255" spans="1:119" x14ac:dyDescent="0.3">
      <c r="A255" t="s">
        <v>2582</v>
      </c>
      <c r="B255" t="s">
        <v>288</v>
      </c>
      <c r="C255" t="s">
        <v>2583</v>
      </c>
      <c r="D255" t="s">
        <v>290</v>
      </c>
      <c r="E255" t="s">
        <v>2584</v>
      </c>
      <c r="F255" t="s">
        <v>2583</v>
      </c>
      <c r="G255" t="s">
        <v>2585</v>
      </c>
      <c r="I255" t="b">
        <v>0</v>
      </c>
      <c r="J255" t="s">
        <v>2586</v>
      </c>
      <c r="K255" t="s">
        <v>1687</v>
      </c>
      <c r="L255" t="s">
        <v>2587</v>
      </c>
      <c r="N255" t="s">
        <v>2588</v>
      </c>
      <c r="O255" t="s">
        <v>297</v>
      </c>
      <c r="S255">
        <v>8008</v>
      </c>
      <c r="T255">
        <v>320</v>
      </c>
      <c r="U255">
        <v>8008</v>
      </c>
      <c r="V255">
        <v>8008</v>
      </c>
      <c r="W255" t="s">
        <v>2375</v>
      </c>
      <c r="Y255" t="s">
        <v>2589</v>
      </c>
      <c r="AA255" t="b">
        <v>0</v>
      </c>
      <c r="AC255" t="s">
        <v>300</v>
      </c>
      <c r="AD255" t="s">
        <v>330</v>
      </c>
      <c r="AF255" s="140">
        <v>43784.510428240741</v>
      </c>
      <c r="AG255" s="140">
        <v>43784.508680555555</v>
      </c>
      <c r="AH255" s="140">
        <v>43784.51667824074</v>
      </c>
      <c r="AI255" s="140">
        <v>43784.677083333336</v>
      </c>
      <c r="AJ255">
        <v>-60</v>
      </c>
      <c r="AK255" s="122"/>
      <c r="AM255" s="122"/>
      <c r="AO255" s="122"/>
      <c r="AQ255" s="122"/>
      <c r="AS255" s="122"/>
      <c r="AU255" s="122">
        <v>43784.516956018517</v>
      </c>
      <c r="AV255" s="122"/>
      <c r="AW255" t="b">
        <v>0</v>
      </c>
      <c r="AX255" t="b">
        <v>1</v>
      </c>
      <c r="AZ255" t="b">
        <v>1</v>
      </c>
      <c r="BB255" s="122"/>
      <c r="BD255" t="b">
        <v>1</v>
      </c>
      <c r="BF255" t="b">
        <v>1</v>
      </c>
      <c r="BG255" s="122"/>
      <c r="BH255" t="b">
        <v>1</v>
      </c>
      <c r="BI255" t="b">
        <v>1</v>
      </c>
      <c r="BL255">
        <v>419</v>
      </c>
      <c r="BM255">
        <v>1555</v>
      </c>
      <c r="BN255">
        <v>5370</v>
      </c>
      <c r="BO255">
        <v>1</v>
      </c>
      <c r="BP255">
        <v>4</v>
      </c>
      <c r="BQ255">
        <v>2</v>
      </c>
      <c r="BR255">
        <v>1</v>
      </c>
      <c r="BS255" t="b">
        <v>1</v>
      </c>
      <c r="CA255" s="122"/>
      <c r="CJ255" t="s">
        <v>302</v>
      </c>
      <c r="CK255" t="s">
        <v>470</v>
      </c>
      <c r="CL255" t="s">
        <v>637</v>
      </c>
      <c r="CM255" t="s">
        <v>305</v>
      </c>
      <c r="CN255" t="s">
        <v>306</v>
      </c>
      <c r="CO255" t="s">
        <v>307</v>
      </c>
      <c r="CP255" t="s">
        <v>2590</v>
      </c>
      <c r="CQ255" t="s">
        <v>309</v>
      </c>
      <c r="CR255" t="s">
        <v>1692</v>
      </c>
      <c r="CS255" t="s">
        <v>311</v>
      </c>
      <c r="CT255" t="s">
        <v>2591</v>
      </c>
      <c r="CU255" t="s">
        <v>2592</v>
      </c>
      <c r="CV255" s="122">
        <v>43784.635416666664</v>
      </c>
      <c r="CW255" s="122"/>
      <c r="CX255" s="122"/>
      <c r="CY255" s="122"/>
      <c r="CZ255" s="122"/>
      <c r="DA255" s="122"/>
      <c r="DB255" t="s">
        <v>314</v>
      </c>
      <c r="DC255" t="s">
        <v>315</v>
      </c>
      <c r="DD255" t="s">
        <v>316</v>
      </c>
      <c r="DE255" t="b">
        <v>0</v>
      </c>
      <c r="DG255" t="s">
        <v>351</v>
      </c>
      <c r="DI255" s="122"/>
      <c r="DJ255">
        <v>-27.7159823</v>
      </c>
      <c r="DK255">
        <v>153.19868769999999</v>
      </c>
      <c r="DL255" t="s">
        <v>367</v>
      </c>
      <c r="DM255" t="s">
        <v>318</v>
      </c>
      <c r="DN255">
        <v>0</v>
      </c>
      <c r="DO255">
        <v>0</v>
      </c>
    </row>
    <row r="256" spans="1:119" x14ac:dyDescent="0.3">
      <c r="A256" t="s">
        <v>2593</v>
      </c>
      <c r="B256" t="s">
        <v>288</v>
      </c>
      <c r="C256" t="s">
        <v>2594</v>
      </c>
      <c r="D256" t="s">
        <v>290</v>
      </c>
      <c r="E256" t="s">
        <v>2595</v>
      </c>
      <c r="F256" t="s">
        <v>2594</v>
      </c>
      <c r="G256" t="s">
        <v>340</v>
      </c>
      <c r="I256" t="b">
        <v>0</v>
      </c>
      <c r="J256" t="s">
        <v>2596</v>
      </c>
      <c r="K256" t="s">
        <v>2597</v>
      </c>
      <c r="L256" t="s">
        <v>2598</v>
      </c>
      <c r="N256" t="s">
        <v>2599</v>
      </c>
      <c r="O256" t="s">
        <v>403</v>
      </c>
      <c r="S256">
        <v>8001</v>
      </c>
      <c r="T256">
        <v>320</v>
      </c>
      <c r="U256">
        <v>8001</v>
      </c>
      <c r="V256">
        <v>8001</v>
      </c>
      <c r="W256" t="s">
        <v>2375</v>
      </c>
      <c r="Y256" t="s">
        <v>2600</v>
      </c>
      <c r="AA256" t="b">
        <v>0</v>
      </c>
      <c r="AC256" t="s">
        <v>300</v>
      </c>
      <c r="AD256" t="s">
        <v>330</v>
      </c>
      <c r="AF256" s="140">
        <v>43784.509884259256</v>
      </c>
      <c r="AG256" s="140">
        <v>43784.509155092594</v>
      </c>
      <c r="AH256" s="140">
        <v>43784.51766203704</v>
      </c>
      <c r="AI256" s="140">
        <v>43784.677083333336</v>
      </c>
      <c r="AJ256">
        <v>-60</v>
      </c>
      <c r="AK256" s="122"/>
      <c r="AM256" s="122"/>
      <c r="AO256" s="122"/>
      <c r="AQ256" s="122"/>
      <c r="AS256" s="122"/>
      <c r="AU256" s="122">
        <v>43784.51803240741</v>
      </c>
      <c r="AV256" s="122"/>
      <c r="AW256" t="b">
        <v>0</v>
      </c>
      <c r="AX256" t="b">
        <v>1</v>
      </c>
      <c r="AZ256" t="b">
        <v>1</v>
      </c>
      <c r="BB256" s="122"/>
      <c r="BD256" t="b">
        <v>1</v>
      </c>
      <c r="BF256" t="b">
        <v>1</v>
      </c>
      <c r="BG256" s="122"/>
      <c r="BH256" t="b">
        <v>1</v>
      </c>
      <c r="BI256" t="b">
        <v>1</v>
      </c>
      <c r="BL256">
        <v>354</v>
      </c>
      <c r="BM256">
        <v>1459</v>
      </c>
      <c r="BN256">
        <v>4183</v>
      </c>
      <c r="BO256">
        <v>1</v>
      </c>
      <c r="BP256">
        <v>4</v>
      </c>
      <c r="BQ256">
        <v>2</v>
      </c>
      <c r="BR256">
        <v>1</v>
      </c>
      <c r="BS256" t="b">
        <v>1</v>
      </c>
      <c r="CA256" s="122"/>
      <c r="CJ256" t="s">
        <v>405</v>
      </c>
      <c r="CK256" t="s">
        <v>406</v>
      </c>
      <c r="CL256" t="s">
        <v>1001</v>
      </c>
      <c r="CM256" t="s">
        <v>305</v>
      </c>
      <c r="CN256" t="s">
        <v>306</v>
      </c>
      <c r="CO256" t="s">
        <v>307</v>
      </c>
      <c r="CP256" t="s">
        <v>2601</v>
      </c>
      <c r="CQ256" t="s">
        <v>309</v>
      </c>
      <c r="CR256" t="s">
        <v>2602</v>
      </c>
      <c r="CS256" t="s">
        <v>311</v>
      </c>
      <c r="CT256" t="s">
        <v>2603</v>
      </c>
      <c r="CU256" t="s">
        <v>2592</v>
      </c>
      <c r="CV256" s="122">
        <v>43784.635416666664</v>
      </c>
      <c r="CW256" s="122"/>
      <c r="CX256" s="122"/>
      <c r="CY256" s="122"/>
      <c r="CZ256" s="122"/>
      <c r="DA256" s="122"/>
      <c r="DB256" t="s">
        <v>314</v>
      </c>
      <c r="DC256" t="s">
        <v>315</v>
      </c>
      <c r="DD256" t="s">
        <v>316</v>
      </c>
      <c r="DE256" t="b">
        <v>0</v>
      </c>
      <c r="DG256" t="s">
        <v>351</v>
      </c>
      <c r="DI256" s="122"/>
      <c r="DJ256">
        <v>-27.411320799999999</v>
      </c>
      <c r="DK256">
        <v>152.97066989999999</v>
      </c>
      <c r="DL256" t="s">
        <v>2604</v>
      </c>
      <c r="DM256" t="s">
        <v>405</v>
      </c>
      <c r="DN256">
        <v>0</v>
      </c>
      <c r="DO256">
        <v>0</v>
      </c>
    </row>
    <row r="257" spans="1:119" x14ac:dyDescent="0.3">
      <c r="A257" t="s">
        <v>2605</v>
      </c>
      <c r="B257" t="s">
        <v>288</v>
      </c>
      <c r="C257" t="s">
        <v>353</v>
      </c>
      <c r="D257" t="s">
        <v>290</v>
      </c>
      <c r="E257" t="s">
        <v>354</v>
      </c>
      <c r="F257" t="s">
        <v>353</v>
      </c>
      <c r="G257" t="s">
        <v>340</v>
      </c>
      <c r="I257" t="b">
        <v>0</v>
      </c>
      <c r="J257" t="s">
        <v>355</v>
      </c>
      <c r="K257" t="s">
        <v>356</v>
      </c>
      <c r="L257" t="s">
        <v>357</v>
      </c>
      <c r="N257" t="s">
        <v>358</v>
      </c>
      <c r="O257" t="s">
        <v>359</v>
      </c>
      <c r="S257">
        <v>8002</v>
      </c>
      <c r="T257">
        <v>320</v>
      </c>
      <c r="U257">
        <v>8002</v>
      </c>
      <c r="V257">
        <v>8002</v>
      </c>
      <c r="W257" t="s">
        <v>2395</v>
      </c>
      <c r="Y257" t="s">
        <v>361</v>
      </c>
      <c r="AA257" t="b">
        <v>0</v>
      </c>
      <c r="AC257" t="s">
        <v>300</v>
      </c>
      <c r="AD257" t="s">
        <v>301</v>
      </c>
      <c r="AF257" s="140">
        <v>43784.509606481479</v>
      </c>
      <c r="AG257" s="140">
        <v>43784.509525462963</v>
      </c>
      <c r="AH257" s="140">
        <v>43784.510509259257</v>
      </c>
      <c r="AI257" s="140">
        <v>43784.677083333336</v>
      </c>
      <c r="AJ257">
        <v>0</v>
      </c>
      <c r="AK257" s="122"/>
      <c r="AM257" s="122"/>
      <c r="AO257" s="122"/>
      <c r="AQ257" s="122"/>
      <c r="AS257" s="122"/>
      <c r="AU257" s="122">
        <v>43784.510775462964</v>
      </c>
      <c r="AV257" s="122"/>
      <c r="AW257" t="b">
        <v>0</v>
      </c>
      <c r="AX257" t="b">
        <v>1</v>
      </c>
      <c r="AZ257" t="b">
        <v>1</v>
      </c>
      <c r="BB257" s="122"/>
      <c r="BD257" t="b">
        <v>1</v>
      </c>
      <c r="BF257" t="b">
        <v>1</v>
      </c>
      <c r="BG257" s="122"/>
      <c r="BH257" t="b">
        <v>1</v>
      </c>
      <c r="BI257" t="b">
        <v>1</v>
      </c>
      <c r="BL257">
        <v>212</v>
      </c>
      <c r="BM257">
        <v>1457</v>
      </c>
      <c r="BN257">
        <v>4178</v>
      </c>
      <c r="BO257">
        <v>1</v>
      </c>
      <c r="BP257">
        <v>4</v>
      </c>
      <c r="BQ257">
        <v>2</v>
      </c>
      <c r="BR257">
        <v>1</v>
      </c>
      <c r="BS257" t="b">
        <v>1</v>
      </c>
      <c r="CA257" s="122"/>
      <c r="CJ257" t="s">
        <v>362</v>
      </c>
      <c r="CK257" t="s">
        <v>1047</v>
      </c>
      <c r="CL257" t="s">
        <v>2606</v>
      </c>
      <c r="CM257" t="s">
        <v>305</v>
      </c>
      <c r="CN257" t="s">
        <v>306</v>
      </c>
      <c r="CO257" t="s">
        <v>307</v>
      </c>
      <c r="CP257" t="s">
        <v>364</v>
      </c>
      <c r="CR257" t="s">
        <v>365</v>
      </c>
      <c r="CS257" t="s">
        <v>311</v>
      </c>
      <c r="CT257" t="s">
        <v>2603</v>
      </c>
      <c r="CU257" t="s">
        <v>2592</v>
      </c>
      <c r="CV257" s="122">
        <v>43784.677083333336</v>
      </c>
      <c r="CW257" s="122"/>
      <c r="CX257" s="122"/>
      <c r="CY257" s="122"/>
      <c r="CZ257" s="122"/>
      <c r="DA257" s="122"/>
      <c r="DB257" t="s">
        <v>314</v>
      </c>
      <c r="DC257" t="s">
        <v>315</v>
      </c>
      <c r="DD257" t="s">
        <v>316</v>
      </c>
      <c r="DE257" t="b">
        <v>0</v>
      </c>
      <c r="DG257" t="s">
        <v>351</v>
      </c>
      <c r="DI257" s="122"/>
      <c r="DJ257">
        <v>-33.703378299999997</v>
      </c>
      <c r="DK257">
        <v>151.2086505</v>
      </c>
      <c r="DL257" t="s">
        <v>367</v>
      </c>
      <c r="DM257" t="s">
        <v>368</v>
      </c>
      <c r="DN257">
        <v>0</v>
      </c>
      <c r="DO257">
        <v>0</v>
      </c>
    </row>
    <row r="258" spans="1:119" x14ac:dyDescent="0.3">
      <c r="A258" t="s">
        <v>2607</v>
      </c>
      <c r="B258" t="s">
        <v>288</v>
      </c>
      <c r="C258" t="s">
        <v>2608</v>
      </c>
      <c r="D258" t="s">
        <v>290</v>
      </c>
      <c r="E258" t="s">
        <v>2609</v>
      </c>
      <c r="F258" t="s">
        <v>2608</v>
      </c>
      <c r="G258" t="s">
        <v>435</v>
      </c>
      <c r="I258" t="b">
        <v>0</v>
      </c>
      <c r="J258" t="s">
        <v>2610</v>
      </c>
      <c r="K258" t="s">
        <v>454</v>
      </c>
      <c r="L258" t="s">
        <v>2611</v>
      </c>
      <c r="N258" t="s">
        <v>2612</v>
      </c>
      <c r="O258" t="s">
        <v>297</v>
      </c>
      <c r="S258">
        <v>8009</v>
      </c>
      <c r="T258">
        <v>320</v>
      </c>
      <c r="U258">
        <v>8009</v>
      </c>
      <c r="V258">
        <v>8009</v>
      </c>
      <c r="W258" t="s">
        <v>2375</v>
      </c>
      <c r="Y258" t="s">
        <v>2613</v>
      </c>
      <c r="AA258" t="b">
        <v>0</v>
      </c>
      <c r="AC258" t="s">
        <v>300</v>
      </c>
      <c r="AD258" t="s">
        <v>441</v>
      </c>
      <c r="AF258" s="140">
        <v>43784.514965277776</v>
      </c>
      <c r="AG258" s="140">
        <v>43784.514780092592</v>
      </c>
      <c r="AH258" s="140">
        <v>43784.521493055552</v>
      </c>
      <c r="AI258" s="140">
        <v>43784.684027777781</v>
      </c>
      <c r="AJ258">
        <v>0</v>
      </c>
      <c r="AK258" s="122"/>
      <c r="AM258" s="122"/>
      <c r="AO258" s="122"/>
      <c r="AQ258" s="122"/>
      <c r="AS258" s="122"/>
      <c r="AU258" s="122">
        <v>43784.521828703706</v>
      </c>
      <c r="AV258" s="122"/>
      <c r="AW258" t="b">
        <v>0</v>
      </c>
      <c r="AX258" t="b">
        <v>1</v>
      </c>
      <c r="AZ258" t="b">
        <v>1</v>
      </c>
      <c r="BB258" s="122"/>
      <c r="BD258" t="b">
        <v>1</v>
      </c>
      <c r="BF258" t="b">
        <v>1</v>
      </c>
      <c r="BG258" s="122"/>
      <c r="BH258" t="b">
        <v>1</v>
      </c>
      <c r="BI258" t="b">
        <v>1</v>
      </c>
      <c r="BL258">
        <v>419</v>
      </c>
      <c r="BM258">
        <v>1250</v>
      </c>
      <c r="BN258">
        <v>4406</v>
      </c>
      <c r="BO258">
        <v>1</v>
      </c>
      <c r="BP258">
        <v>4</v>
      </c>
      <c r="BQ258">
        <v>2</v>
      </c>
      <c r="BR258">
        <v>1</v>
      </c>
      <c r="BS258" t="b">
        <v>1</v>
      </c>
      <c r="CA258" s="122"/>
      <c r="CJ258" t="s">
        <v>302</v>
      </c>
      <c r="CK258" t="s">
        <v>303</v>
      </c>
      <c r="CL258" t="s">
        <v>608</v>
      </c>
      <c r="CM258" t="s">
        <v>305</v>
      </c>
      <c r="CN258" t="s">
        <v>306</v>
      </c>
      <c r="CO258" t="s">
        <v>307</v>
      </c>
      <c r="CP258" t="s">
        <v>2614</v>
      </c>
      <c r="CQ258" t="s">
        <v>309</v>
      </c>
      <c r="CR258" t="s">
        <v>459</v>
      </c>
      <c r="CS258" t="s">
        <v>311</v>
      </c>
      <c r="CT258" t="s">
        <v>2615</v>
      </c>
      <c r="CU258" t="s">
        <v>2616</v>
      </c>
      <c r="CV258" s="122">
        <v>43784.684027777781</v>
      </c>
      <c r="CW258" s="122"/>
      <c r="CX258" s="122"/>
      <c r="CY258" s="122"/>
      <c r="CZ258" s="122"/>
      <c r="DA258" s="122"/>
      <c r="DB258" t="s">
        <v>314</v>
      </c>
      <c r="DC258" t="s">
        <v>315</v>
      </c>
      <c r="DD258" t="s">
        <v>316</v>
      </c>
      <c r="DE258" t="b">
        <v>0</v>
      </c>
      <c r="DG258" t="s">
        <v>351</v>
      </c>
      <c r="DI258" s="122"/>
      <c r="DJ258">
        <v>-37.868561300000003</v>
      </c>
      <c r="DK258">
        <v>144.98001959999999</v>
      </c>
      <c r="DL258" t="s">
        <v>367</v>
      </c>
      <c r="DM258" t="s">
        <v>318</v>
      </c>
      <c r="DN258">
        <v>0</v>
      </c>
      <c r="DO258">
        <v>0</v>
      </c>
    </row>
    <row r="259" spans="1:119" x14ac:dyDescent="0.3">
      <c r="A259" t="s">
        <v>2617</v>
      </c>
      <c r="B259" t="s">
        <v>288</v>
      </c>
      <c r="C259" t="s">
        <v>2618</v>
      </c>
      <c r="D259" t="s">
        <v>290</v>
      </c>
      <c r="E259" t="s">
        <v>2619</v>
      </c>
      <c r="F259" t="s">
        <v>2618</v>
      </c>
      <c r="G259" t="s">
        <v>340</v>
      </c>
      <c r="I259" t="b">
        <v>0</v>
      </c>
      <c r="J259" t="s">
        <v>2620</v>
      </c>
      <c r="K259" t="s">
        <v>2621</v>
      </c>
      <c r="L259" t="s">
        <v>2622</v>
      </c>
      <c r="N259" t="s">
        <v>2623</v>
      </c>
      <c r="O259" t="s">
        <v>378</v>
      </c>
      <c r="S259">
        <v>8004</v>
      </c>
      <c r="T259">
        <v>320</v>
      </c>
      <c r="U259">
        <v>8004</v>
      </c>
      <c r="V259">
        <v>8011</v>
      </c>
      <c r="W259" t="s">
        <v>2375</v>
      </c>
      <c r="Y259" t="s">
        <v>2624</v>
      </c>
      <c r="AA259" t="b">
        <v>0</v>
      </c>
      <c r="AC259" t="s">
        <v>300</v>
      </c>
      <c r="AD259" t="s">
        <v>441</v>
      </c>
      <c r="AF259" s="140">
        <v>43784.516527777778</v>
      </c>
      <c r="AG259" s="140">
        <v>43784.516423611109</v>
      </c>
      <c r="AH259" s="140">
        <v>43784.531782407408</v>
      </c>
      <c r="AI259" s="140">
        <v>43784.684027777781</v>
      </c>
      <c r="AJ259">
        <v>0</v>
      </c>
      <c r="AK259" s="122"/>
      <c r="AM259" s="122"/>
      <c r="AO259" s="122"/>
      <c r="AQ259" s="122"/>
      <c r="AS259" s="122"/>
      <c r="AU259" s="122">
        <v>43784.534351851849</v>
      </c>
      <c r="AV259" s="122"/>
      <c r="AW259" t="b">
        <v>0</v>
      </c>
      <c r="AX259" t="b">
        <v>1</v>
      </c>
      <c r="AZ259" t="b">
        <v>1</v>
      </c>
      <c r="BB259" s="122"/>
      <c r="BD259" t="b">
        <v>1</v>
      </c>
      <c r="BF259" t="b">
        <v>1</v>
      </c>
      <c r="BG259" s="122"/>
      <c r="BH259" t="b">
        <v>1</v>
      </c>
      <c r="BI259" t="b">
        <v>1</v>
      </c>
      <c r="BL259">
        <v>420</v>
      </c>
      <c r="BM259">
        <v>1250</v>
      </c>
      <c r="BN259">
        <v>4406</v>
      </c>
      <c r="BO259">
        <v>1</v>
      </c>
      <c r="BP259">
        <v>4</v>
      </c>
      <c r="BQ259">
        <v>2</v>
      </c>
      <c r="BR259">
        <v>1</v>
      </c>
      <c r="BS259" t="b">
        <v>1</v>
      </c>
      <c r="CA259" s="122"/>
      <c r="CJ259" t="s">
        <v>380</v>
      </c>
      <c r="CK259" t="s">
        <v>303</v>
      </c>
      <c r="CL259" t="s">
        <v>608</v>
      </c>
      <c r="CM259" t="s">
        <v>305</v>
      </c>
      <c r="CN259" t="s">
        <v>306</v>
      </c>
      <c r="CO259" t="s">
        <v>307</v>
      </c>
      <c r="CP259" t="s">
        <v>2625</v>
      </c>
      <c r="CQ259" t="s">
        <v>309</v>
      </c>
      <c r="CR259" t="s">
        <v>2626</v>
      </c>
      <c r="CS259" t="s">
        <v>311</v>
      </c>
      <c r="CT259" t="s">
        <v>2627</v>
      </c>
      <c r="CU259" t="s">
        <v>2616</v>
      </c>
      <c r="CV259" s="122">
        <v>43784.684027777781</v>
      </c>
      <c r="CW259" s="122"/>
      <c r="CX259" s="122"/>
      <c r="CY259" s="122"/>
      <c r="CZ259" s="122"/>
      <c r="DA259" s="122"/>
      <c r="DB259" t="s">
        <v>314</v>
      </c>
      <c r="DC259" t="s">
        <v>315</v>
      </c>
      <c r="DD259" t="s">
        <v>316</v>
      </c>
      <c r="DE259" t="b">
        <v>0</v>
      </c>
      <c r="DG259" t="s">
        <v>351</v>
      </c>
      <c r="DI259" s="122"/>
      <c r="DJ259">
        <v>-37.909151000000001</v>
      </c>
      <c r="DK259">
        <v>145.06098499999999</v>
      </c>
      <c r="DL259" t="s">
        <v>1644</v>
      </c>
      <c r="DM259" t="s">
        <v>386</v>
      </c>
      <c r="DN259">
        <v>0</v>
      </c>
      <c r="DO259">
        <v>0</v>
      </c>
    </row>
    <row r="260" spans="1:119" x14ac:dyDescent="0.3">
      <c r="A260" t="s">
        <v>2628</v>
      </c>
      <c r="B260" t="s">
        <v>288</v>
      </c>
      <c r="C260" t="s">
        <v>2629</v>
      </c>
      <c r="D260" t="s">
        <v>290</v>
      </c>
      <c r="E260" t="s">
        <v>2630</v>
      </c>
      <c r="F260" t="s">
        <v>2629</v>
      </c>
      <c r="G260" t="s">
        <v>2631</v>
      </c>
      <c r="I260" t="b">
        <v>0</v>
      </c>
      <c r="J260" t="s">
        <v>2632</v>
      </c>
      <c r="K260" t="s">
        <v>2633</v>
      </c>
      <c r="L260" t="s">
        <v>2634</v>
      </c>
      <c r="N260" t="s">
        <v>2635</v>
      </c>
      <c r="O260" t="s">
        <v>297</v>
      </c>
      <c r="S260">
        <v>8006</v>
      </c>
      <c r="T260">
        <v>320</v>
      </c>
      <c r="U260">
        <v>8006</v>
      </c>
      <c r="V260">
        <v>8006</v>
      </c>
      <c r="W260" t="s">
        <v>2375</v>
      </c>
      <c r="Y260" t="s">
        <v>2636</v>
      </c>
      <c r="AA260" t="b">
        <v>0</v>
      </c>
      <c r="AC260" t="s">
        <v>300</v>
      </c>
      <c r="AD260" t="s">
        <v>330</v>
      </c>
      <c r="AF260" s="140">
        <v>43784.518090277779</v>
      </c>
      <c r="AG260" s="140">
        <v>43784.517962962964</v>
      </c>
      <c r="AH260" s="140">
        <v>43784.52207175926</v>
      </c>
      <c r="AI260" s="140">
        <v>43787.517361111109</v>
      </c>
      <c r="AJ260">
        <v>-60</v>
      </c>
      <c r="AK260" s="122"/>
      <c r="AM260" s="122"/>
      <c r="AO260" s="122"/>
      <c r="AQ260" s="122"/>
      <c r="AS260" s="122"/>
      <c r="AU260" s="122">
        <v>43784.522372685184</v>
      </c>
      <c r="AV260" s="122"/>
      <c r="AW260" t="b">
        <v>0</v>
      </c>
      <c r="AX260" t="b">
        <v>1</v>
      </c>
      <c r="AZ260" t="b">
        <v>1</v>
      </c>
      <c r="BB260" s="122"/>
      <c r="BD260" t="b">
        <v>1</v>
      </c>
      <c r="BF260" t="b">
        <v>1</v>
      </c>
      <c r="BG260" s="122"/>
      <c r="BH260" t="b">
        <v>1</v>
      </c>
      <c r="BI260" t="b">
        <v>1</v>
      </c>
      <c r="BL260">
        <v>419</v>
      </c>
      <c r="BM260">
        <v>1250</v>
      </c>
      <c r="BN260">
        <v>4050</v>
      </c>
      <c r="BO260">
        <v>1</v>
      </c>
      <c r="BP260">
        <v>4</v>
      </c>
      <c r="BQ260">
        <v>2</v>
      </c>
      <c r="BR260">
        <v>4</v>
      </c>
      <c r="BS260" t="b">
        <v>1</v>
      </c>
      <c r="CA260" s="122"/>
      <c r="CJ260" t="s">
        <v>302</v>
      </c>
      <c r="CK260" t="s">
        <v>303</v>
      </c>
      <c r="CL260" t="s">
        <v>346</v>
      </c>
      <c r="CM260" t="s">
        <v>305</v>
      </c>
      <c r="CN260" t="s">
        <v>306</v>
      </c>
      <c r="CO260" t="s">
        <v>307</v>
      </c>
      <c r="CP260" t="s">
        <v>2637</v>
      </c>
      <c r="CQ260" t="s">
        <v>309</v>
      </c>
      <c r="CR260" t="s">
        <v>2638</v>
      </c>
      <c r="CS260" t="s">
        <v>311</v>
      </c>
      <c r="CT260" t="s">
        <v>1031</v>
      </c>
      <c r="CU260" t="s">
        <v>2639</v>
      </c>
      <c r="CV260" s="122">
        <v>43787.475694444445</v>
      </c>
      <c r="CW260" s="122"/>
      <c r="CX260" s="122"/>
      <c r="CY260" s="122"/>
      <c r="CZ260" s="122"/>
      <c r="DA260" s="122"/>
      <c r="DB260" t="s">
        <v>314</v>
      </c>
      <c r="DC260" t="s">
        <v>315</v>
      </c>
      <c r="DD260" t="s">
        <v>316</v>
      </c>
      <c r="DE260" t="b">
        <v>0</v>
      </c>
      <c r="DG260" t="s">
        <v>498</v>
      </c>
      <c r="DI260" s="122"/>
      <c r="DJ260">
        <v>-24.870469100000001</v>
      </c>
      <c r="DK260">
        <v>151.11831670000001</v>
      </c>
      <c r="DL260" t="s">
        <v>367</v>
      </c>
      <c r="DM260" t="s">
        <v>318</v>
      </c>
      <c r="DN260">
        <v>0</v>
      </c>
      <c r="DO260">
        <v>0</v>
      </c>
    </row>
    <row r="261" spans="1:119" x14ac:dyDescent="0.3">
      <c r="A261" t="s">
        <v>2640</v>
      </c>
      <c r="B261" t="s">
        <v>288</v>
      </c>
      <c r="C261" t="s">
        <v>2641</v>
      </c>
      <c r="D261" t="s">
        <v>290</v>
      </c>
      <c r="E261" t="s">
        <v>2642</v>
      </c>
      <c r="F261" t="s">
        <v>2641</v>
      </c>
      <c r="G261" t="s">
        <v>2643</v>
      </c>
      <c r="I261" t="b">
        <v>0</v>
      </c>
      <c r="J261" t="s">
        <v>2644</v>
      </c>
      <c r="K261" t="s">
        <v>2645</v>
      </c>
      <c r="L261" t="s">
        <v>2646</v>
      </c>
      <c r="N261" t="s">
        <v>2647</v>
      </c>
      <c r="O261" t="s">
        <v>297</v>
      </c>
      <c r="S261">
        <v>8010</v>
      </c>
      <c r="T261">
        <v>320</v>
      </c>
      <c r="U261">
        <v>8010</v>
      </c>
      <c r="V261">
        <v>8010</v>
      </c>
      <c r="W261" t="s">
        <v>2375</v>
      </c>
      <c r="Y261" t="s">
        <v>2648</v>
      </c>
      <c r="AA261" t="b">
        <v>0</v>
      </c>
      <c r="AC261" t="s">
        <v>300</v>
      </c>
      <c r="AD261" t="s">
        <v>330</v>
      </c>
      <c r="AF261" s="140">
        <v>43784.518900462965</v>
      </c>
      <c r="AG261" s="140">
        <v>43784.518564814818</v>
      </c>
      <c r="AH261" s="140">
        <v>43787.43959490741</v>
      </c>
      <c r="AI261" s="140">
        <v>43784.6875</v>
      </c>
      <c r="AJ261">
        <v>-60</v>
      </c>
      <c r="AK261" s="122"/>
      <c r="AM261" s="122"/>
      <c r="AO261" s="122"/>
      <c r="AQ261" s="122"/>
      <c r="AS261" s="122"/>
      <c r="AU261" s="122">
        <v>43787.439884259256</v>
      </c>
      <c r="AV261" s="122"/>
      <c r="AW261" t="b">
        <v>0</v>
      </c>
      <c r="AX261" t="b">
        <v>1</v>
      </c>
      <c r="AZ261" t="b">
        <v>1</v>
      </c>
      <c r="BB261" s="122"/>
      <c r="BD261" t="b">
        <v>1</v>
      </c>
      <c r="BF261" t="b">
        <v>1</v>
      </c>
      <c r="BG261" s="122"/>
      <c r="BH261" t="b">
        <v>1</v>
      </c>
      <c r="BI261" t="b">
        <v>1</v>
      </c>
      <c r="BL261">
        <v>419</v>
      </c>
      <c r="BM261">
        <v>1250</v>
      </c>
      <c r="BN261">
        <v>3703</v>
      </c>
      <c r="BO261">
        <v>1</v>
      </c>
      <c r="BP261">
        <v>4</v>
      </c>
      <c r="BQ261">
        <v>2</v>
      </c>
      <c r="BR261">
        <v>1</v>
      </c>
      <c r="BS261" t="b">
        <v>1</v>
      </c>
      <c r="CA261" s="122"/>
      <c r="CJ261" t="s">
        <v>302</v>
      </c>
      <c r="CK261" t="s">
        <v>303</v>
      </c>
      <c r="CL261" t="s">
        <v>507</v>
      </c>
      <c r="CM261" t="s">
        <v>305</v>
      </c>
      <c r="CN261" t="s">
        <v>306</v>
      </c>
      <c r="CO261" t="s">
        <v>307</v>
      </c>
      <c r="CP261" t="s">
        <v>2649</v>
      </c>
      <c r="CQ261" t="s">
        <v>309</v>
      </c>
      <c r="CR261" t="s">
        <v>2650</v>
      </c>
      <c r="CS261" t="s">
        <v>311</v>
      </c>
      <c r="CT261" t="s">
        <v>2651</v>
      </c>
      <c r="CU261" t="s">
        <v>2652</v>
      </c>
      <c r="CV261" s="122">
        <v>43784.645833333336</v>
      </c>
      <c r="CW261" s="122"/>
      <c r="CX261" s="122"/>
      <c r="CY261" s="122"/>
      <c r="CZ261" s="122"/>
      <c r="DA261" s="122"/>
      <c r="DB261" t="s">
        <v>314</v>
      </c>
      <c r="DC261" t="s">
        <v>315</v>
      </c>
      <c r="DD261" t="s">
        <v>316</v>
      </c>
      <c r="DE261" t="b">
        <v>0</v>
      </c>
      <c r="DG261" t="s">
        <v>351</v>
      </c>
      <c r="DI261" s="122"/>
      <c r="DJ261">
        <v>-27.2291317</v>
      </c>
      <c r="DK261">
        <v>153.1140929</v>
      </c>
      <c r="DL261" t="s">
        <v>367</v>
      </c>
      <c r="DM261" t="s">
        <v>318</v>
      </c>
      <c r="DN261">
        <v>0</v>
      </c>
      <c r="DO261">
        <v>0</v>
      </c>
    </row>
    <row r="262" spans="1:119" x14ac:dyDescent="0.3">
      <c r="A262" t="s">
        <v>2653</v>
      </c>
      <c r="B262" t="s">
        <v>288</v>
      </c>
      <c r="C262" t="s">
        <v>2618</v>
      </c>
      <c r="D262" t="s">
        <v>290</v>
      </c>
      <c r="E262" t="s">
        <v>2619</v>
      </c>
      <c r="F262" t="s">
        <v>2618</v>
      </c>
      <c r="G262" t="s">
        <v>340</v>
      </c>
      <c r="I262" t="b">
        <v>0</v>
      </c>
      <c r="J262" t="s">
        <v>2620</v>
      </c>
      <c r="K262" t="s">
        <v>2621</v>
      </c>
      <c r="L262" t="s">
        <v>2622</v>
      </c>
      <c r="N262" t="s">
        <v>2623</v>
      </c>
      <c r="O262" t="s">
        <v>378</v>
      </c>
      <c r="S262">
        <v>8005</v>
      </c>
      <c r="T262">
        <v>320</v>
      </c>
      <c r="U262">
        <v>8011</v>
      </c>
      <c r="V262">
        <v>8011</v>
      </c>
      <c r="W262" t="s">
        <v>2375</v>
      </c>
      <c r="Y262" t="s">
        <v>2624</v>
      </c>
      <c r="AA262" t="b">
        <v>0</v>
      </c>
      <c r="AC262" t="s">
        <v>300</v>
      </c>
      <c r="AD262" t="s">
        <v>441</v>
      </c>
      <c r="AF262" s="140">
        <v>43784.52542824074</v>
      </c>
      <c r="AG262" s="140">
        <v>43784.525196759256</v>
      </c>
      <c r="AH262" s="140">
        <v>43784.534907407404</v>
      </c>
      <c r="AI262" s="140">
        <v>43784.694444444445</v>
      </c>
      <c r="AJ262">
        <v>0</v>
      </c>
      <c r="AK262" s="122"/>
      <c r="AM262" s="122"/>
      <c r="AO262" s="122"/>
      <c r="AQ262" s="122"/>
      <c r="AS262" s="122"/>
      <c r="AU262" s="122">
        <v>43784.535578703704</v>
      </c>
      <c r="AV262" s="122"/>
      <c r="AW262" t="b">
        <v>0</v>
      </c>
      <c r="AX262" t="b">
        <v>1</v>
      </c>
      <c r="AZ262" t="b">
        <v>1</v>
      </c>
      <c r="BB262" s="122"/>
      <c r="BD262" t="b">
        <v>1</v>
      </c>
      <c r="BF262" t="b">
        <v>1</v>
      </c>
      <c r="BG262" s="122"/>
      <c r="BH262" t="b">
        <v>1</v>
      </c>
      <c r="BI262" t="b">
        <v>1</v>
      </c>
      <c r="BL262">
        <v>420</v>
      </c>
      <c r="BM262">
        <v>1250</v>
      </c>
      <c r="BN262">
        <v>4406</v>
      </c>
      <c r="BO262">
        <v>1</v>
      </c>
      <c r="BP262">
        <v>4</v>
      </c>
      <c r="BQ262">
        <v>2</v>
      </c>
      <c r="BR262">
        <v>1</v>
      </c>
      <c r="BS262" t="b">
        <v>1</v>
      </c>
      <c r="CA262" s="122"/>
      <c r="CJ262" t="s">
        <v>380</v>
      </c>
      <c r="CK262" t="s">
        <v>303</v>
      </c>
      <c r="CL262" t="s">
        <v>608</v>
      </c>
      <c r="CM262" t="s">
        <v>305</v>
      </c>
      <c r="CN262" t="s">
        <v>306</v>
      </c>
      <c r="CO262" t="s">
        <v>307</v>
      </c>
      <c r="CP262" t="s">
        <v>2625</v>
      </c>
      <c r="CQ262" t="s">
        <v>309</v>
      </c>
      <c r="CR262" t="s">
        <v>2626</v>
      </c>
      <c r="CS262" t="s">
        <v>311</v>
      </c>
      <c r="CT262" t="s">
        <v>2654</v>
      </c>
      <c r="CU262" t="s">
        <v>2655</v>
      </c>
      <c r="CV262" s="122">
        <v>43784.694444444445</v>
      </c>
      <c r="CW262" s="122"/>
      <c r="CX262" s="122"/>
      <c r="CY262" s="122"/>
      <c r="CZ262" s="122"/>
      <c r="DA262" s="122"/>
      <c r="DB262" t="s">
        <v>314</v>
      </c>
      <c r="DC262" t="s">
        <v>315</v>
      </c>
      <c r="DD262" t="s">
        <v>316</v>
      </c>
      <c r="DE262" t="b">
        <v>0</v>
      </c>
      <c r="DG262" t="s">
        <v>351</v>
      </c>
      <c r="DI262" s="122"/>
      <c r="DJ262">
        <v>-37.909151000000001</v>
      </c>
      <c r="DK262">
        <v>145.06098499999999</v>
      </c>
      <c r="DL262" t="s">
        <v>1644</v>
      </c>
      <c r="DM262" t="s">
        <v>386</v>
      </c>
      <c r="DN262">
        <v>0</v>
      </c>
      <c r="DO262">
        <v>0</v>
      </c>
    </row>
    <row r="263" spans="1:119" x14ac:dyDescent="0.3">
      <c r="A263" t="s">
        <v>2656</v>
      </c>
      <c r="B263" t="s">
        <v>288</v>
      </c>
      <c r="C263" t="s">
        <v>2657</v>
      </c>
      <c r="D263" t="s">
        <v>290</v>
      </c>
      <c r="E263" t="s">
        <v>2658</v>
      </c>
      <c r="F263" t="s">
        <v>2657</v>
      </c>
      <c r="G263" t="s">
        <v>2659</v>
      </c>
      <c r="I263" t="b">
        <v>0</v>
      </c>
      <c r="J263" t="s">
        <v>2660</v>
      </c>
      <c r="K263" t="s">
        <v>2661</v>
      </c>
      <c r="L263" t="s">
        <v>2662</v>
      </c>
      <c r="N263" t="s">
        <v>2663</v>
      </c>
      <c r="O263" t="s">
        <v>378</v>
      </c>
      <c r="S263">
        <v>8007</v>
      </c>
      <c r="T263">
        <v>320</v>
      </c>
      <c r="U263">
        <v>8007</v>
      </c>
      <c r="V263">
        <v>8007</v>
      </c>
      <c r="W263" t="s">
        <v>2375</v>
      </c>
      <c r="Y263" t="s">
        <v>2664</v>
      </c>
      <c r="AA263" t="b">
        <v>0</v>
      </c>
      <c r="AC263" t="s">
        <v>300</v>
      </c>
      <c r="AD263" t="s">
        <v>441</v>
      </c>
      <c r="AF263" s="140">
        <v>43784.537719907406</v>
      </c>
      <c r="AG263" s="140">
        <v>43784.537442129629</v>
      </c>
      <c r="AH263" s="140">
        <v>43784.539618055554</v>
      </c>
      <c r="AI263" s="140">
        <v>43784.704861111109</v>
      </c>
      <c r="AJ263">
        <v>0</v>
      </c>
      <c r="AK263" s="122"/>
      <c r="AM263" s="122"/>
      <c r="AO263" s="122"/>
      <c r="AQ263" s="122"/>
      <c r="AS263" s="122"/>
      <c r="AU263" s="122">
        <v>43784.539976851855</v>
      </c>
      <c r="AV263" s="122"/>
      <c r="AW263" t="b">
        <v>0</v>
      </c>
      <c r="AX263" t="b">
        <v>1</v>
      </c>
      <c r="AZ263" t="b">
        <v>1</v>
      </c>
      <c r="BB263" s="122"/>
      <c r="BD263" t="b">
        <v>1</v>
      </c>
      <c r="BF263" t="b">
        <v>1</v>
      </c>
      <c r="BG263" s="122"/>
      <c r="BH263" t="b">
        <v>1</v>
      </c>
      <c r="BI263" t="b">
        <v>1</v>
      </c>
      <c r="BL263">
        <v>420</v>
      </c>
      <c r="BM263">
        <v>1250</v>
      </c>
      <c r="BN263">
        <v>3703</v>
      </c>
      <c r="BO263">
        <v>2</v>
      </c>
      <c r="BP263">
        <v>4</v>
      </c>
      <c r="BQ263">
        <v>2</v>
      </c>
      <c r="BR263">
        <v>1</v>
      </c>
      <c r="BS263" t="b">
        <v>1</v>
      </c>
      <c r="CA263" s="122"/>
      <c r="CH263">
        <v>5</v>
      </c>
      <c r="CJ263" t="s">
        <v>380</v>
      </c>
      <c r="CK263" t="s">
        <v>303</v>
      </c>
      <c r="CL263" t="s">
        <v>507</v>
      </c>
      <c r="CM263" t="s">
        <v>735</v>
      </c>
      <c r="CN263" t="s">
        <v>306</v>
      </c>
      <c r="CO263" t="s">
        <v>307</v>
      </c>
      <c r="CP263" t="s">
        <v>2665</v>
      </c>
      <c r="CQ263" t="s">
        <v>309</v>
      </c>
      <c r="CR263" t="s">
        <v>2666</v>
      </c>
      <c r="CS263" t="s">
        <v>311</v>
      </c>
      <c r="CT263" t="s">
        <v>2667</v>
      </c>
      <c r="CU263" t="s">
        <v>2668</v>
      </c>
      <c r="CV263" s="122">
        <v>43784.704861111109</v>
      </c>
      <c r="CW263" s="122"/>
      <c r="CX263" s="122"/>
      <c r="CY263" s="122"/>
      <c r="CZ263" s="122"/>
      <c r="DA263" s="122"/>
      <c r="DB263" t="s">
        <v>314</v>
      </c>
      <c r="DC263" t="s">
        <v>315</v>
      </c>
      <c r="DD263" t="s">
        <v>316</v>
      </c>
      <c r="DE263" t="b">
        <v>0</v>
      </c>
      <c r="DG263" t="s">
        <v>351</v>
      </c>
      <c r="DI263" s="122"/>
      <c r="DJ263">
        <v>-37.678562999999997</v>
      </c>
      <c r="DK263">
        <v>144.88448500000001</v>
      </c>
      <c r="DL263" t="s">
        <v>528</v>
      </c>
      <c r="DM263" t="s">
        <v>386</v>
      </c>
      <c r="DN263">
        <v>0</v>
      </c>
      <c r="DO263">
        <v>0</v>
      </c>
    </row>
    <row r="264" spans="1:119" x14ac:dyDescent="0.3">
      <c r="A264" t="s">
        <v>2669</v>
      </c>
      <c r="B264" t="s">
        <v>288</v>
      </c>
      <c r="C264" t="s">
        <v>353</v>
      </c>
      <c r="D264" t="s">
        <v>290</v>
      </c>
      <c r="E264" t="s">
        <v>354</v>
      </c>
      <c r="F264" t="s">
        <v>353</v>
      </c>
      <c r="H264" t="s">
        <v>535</v>
      </c>
      <c r="I264" t="b">
        <v>0</v>
      </c>
      <c r="J264" t="s">
        <v>355</v>
      </c>
      <c r="K264" t="s">
        <v>356</v>
      </c>
      <c r="L264" t="s">
        <v>357</v>
      </c>
      <c r="N264" t="s">
        <v>358</v>
      </c>
      <c r="O264" t="s">
        <v>359</v>
      </c>
      <c r="S264">
        <v>8007</v>
      </c>
      <c r="T264">
        <v>320</v>
      </c>
      <c r="U264">
        <v>8007</v>
      </c>
      <c r="V264">
        <v>8007</v>
      </c>
      <c r="X264" t="s">
        <v>535</v>
      </c>
      <c r="AA264" t="b">
        <v>0</v>
      </c>
      <c r="AC264" t="s">
        <v>300</v>
      </c>
      <c r="AD264" t="s">
        <v>301</v>
      </c>
      <c r="AF264" s="140">
        <v>43784.538159722222</v>
      </c>
      <c r="AG264" s="140">
        <v>43784.538159722222</v>
      </c>
      <c r="AH264" s="140">
        <v>43784.538159722222</v>
      </c>
      <c r="AK264" s="122"/>
      <c r="AM264" s="122"/>
      <c r="AO264" s="122"/>
      <c r="AQ264" s="122">
        <v>43784.538159722222</v>
      </c>
      <c r="AR264">
        <v>0</v>
      </c>
      <c r="AS264" s="122">
        <v>43784.538159722222</v>
      </c>
      <c r="AT264">
        <v>0</v>
      </c>
      <c r="AU264" s="122">
        <v>43784.538159722222</v>
      </c>
      <c r="AV264" s="122"/>
      <c r="AW264" t="b">
        <v>0</v>
      </c>
      <c r="AX264" t="b">
        <v>1</v>
      </c>
      <c r="AZ264" t="b">
        <v>1</v>
      </c>
      <c r="BB264" s="122"/>
      <c r="BD264" t="b">
        <v>1</v>
      </c>
      <c r="BF264" t="b">
        <v>0</v>
      </c>
      <c r="BG264" s="122"/>
      <c r="BH264" t="b">
        <v>0</v>
      </c>
      <c r="BI264" t="b">
        <v>1</v>
      </c>
      <c r="BL264">
        <v>196</v>
      </c>
      <c r="BM264">
        <v>1235</v>
      </c>
      <c r="BN264">
        <v>3576</v>
      </c>
      <c r="BO264">
        <v>1</v>
      </c>
      <c r="BP264">
        <v>4</v>
      </c>
      <c r="BQ264">
        <v>1</v>
      </c>
      <c r="BR264">
        <v>1</v>
      </c>
      <c r="BS264" t="b">
        <v>1</v>
      </c>
      <c r="CA264" s="122"/>
      <c r="CJ264" t="s">
        <v>536</v>
      </c>
      <c r="CK264" t="s">
        <v>537</v>
      </c>
      <c r="CL264" t="s">
        <v>537</v>
      </c>
      <c r="CM264" t="s">
        <v>305</v>
      </c>
      <c r="CN264" t="s">
        <v>306</v>
      </c>
      <c r="CO264" t="s">
        <v>300</v>
      </c>
      <c r="CP264" t="s">
        <v>364</v>
      </c>
      <c r="CR264" t="s">
        <v>365</v>
      </c>
      <c r="CS264" t="s">
        <v>311</v>
      </c>
      <c r="CT264" t="s">
        <v>2670</v>
      </c>
      <c r="CV264" s="122"/>
      <c r="CW264" s="122"/>
      <c r="CX264" s="122"/>
      <c r="CY264" s="122"/>
      <c r="CZ264" s="122">
        <v>43784.538159722222</v>
      </c>
      <c r="DA264" s="122">
        <v>43784.538159722222</v>
      </c>
      <c r="DB264" t="s">
        <v>314</v>
      </c>
      <c r="DC264" t="s">
        <v>315</v>
      </c>
      <c r="DD264" t="s">
        <v>316</v>
      </c>
      <c r="DE264" t="b">
        <v>0</v>
      </c>
      <c r="DG264" t="s">
        <v>351</v>
      </c>
      <c r="DI264" s="122"/>
      <c r="DJ264">
        <v>-33.703378299999997</v>
      </c>
      <c r="DK264">
        <v>151.2086505</v>
      </c>
      <c r="DL264" t="s">
        <v>367</v>
      </c>
      <c r="DM264" t="s">
        <v>368</v>
      </c>
      <c r="DN264">
        <v>0</v>
      </c>
      <c r="DO264">
        <v>0</v>
      </c>
    </row>
    <row r="265" spans="1:119" x14ac:dyDescent="0.3">
      <c r="A265" t="s">
        <v>2671</v>
      </c>
      <c r="B265" t="s">
        <v>288</v>
      </c>
      <c r="C265" t="s">
        <v>2672</v>
      </c>
      <c r="D265" t="s">
        <v>290</v>
      </c>
      <c r="E265" t="s">
        <v>2673</v>
      </c>
      <c r="F265" t="s">
        <v>2672</v>
      </c>
      <c r="G265" t="s">
        <v>2674</v>
      </c>
      <c r="I265" t="b">
        <v>0</v>
      </c>
      <c r="J265" t="s">
        <v>2675</v>
      </c>
      <c r="K265" t="s">
        <v>2676</v>
      </c>
      <c r="L265" t="s">
        <v>2677</v>
      </c>
      <c r="N265" t="s">
        <v>2678</v>
      </c>
      <c r="O265" t="s">
        <v>1044</v>
      </c>
      <c r="S265">
        <v>8001</v>
      </c>
      <c r="T265">
        <v>320</v>
      </c>
      <c r="U265">
        <v>8001</v>
      </c>
      <c r="V265">
        <v>8001</v>
      </c>
      <c r="W265" t="s">
        <v>2460</v>
      </c>
      <c r="Y265" t="s">
        <v>2679</v>
      </c>
      <c r="AA265" t="b">
        <v>0</v>
      </c>
      <c r="AC265" t="s">
        <v>300</v>
      </c>
      <c r="AD265" t="s">
        <v>330</v>
      </c>
      <c r="AF265" s="140">
        <v>43784.538900462961</v>
      </c>
      <c r="AG265" s="140">
        <v>43784.538761574076</v>
      </c>
      <c r="AH265" s="140">
        <v>43784.546712962961</v>
      </c>
      <c r="AI265" s="140">
        <v>43785.538194444445</v>
      </c>
      <c r="AJ265">
        <v>-60</v>
      </c>
      <c r="AK265" s="122"/>
      <c r="AM265" s="122"/>
      <c r="AO265" s="122"/>
      <c r="AQ265" s="122"/>
      <c r="AS265" s="122"/>
      <c r="AU265" s="122">
        <v>43784.547326388885</v>
      </c>
      <c r="AV265" s="122"/>
      <c r="AW265" t="b">
        <v>0</v>
      </c>
      <c r="AX265" t="b">
        <v>1</v>
      </c>
      <c r="AZ265" t="b">
        <v>1</v>
      </c>
      <c r="BB265" s="122"/>
      <c r="BD265" t="b">
        <v>1</v>
      </c>
      <c r="BF265" t="b">
        <v>1</v>
      </c>
      <c r="BG265" s="122"/>
      <c r="BH265" t="b">
        <v>1</v>
      </c>
      <c r="BI265" t="b">
        <v>1</v>
      </c>
      <c r="BL265">
        <v>360</v>
      </c>
      <c r="BM265">
        <v>1459</v>
      </c>
      <c r="BN265">
        <v>3315</v>
      </c>
      <c r="BO265">
        <v>1</v>
      </c>
      <c r="BP265">
        <v>4</v>
      </c>
      <c r="BQ265">
        <v>2</v>
      </c>
      <c r="BR265">
        <v>3</v>
      </c>
      <c r="BS265" t="b">
        <v>1</v>
      </c>
      <c r="CA265" s="122"/>
      <c r="CJ265" t="s">
        <v>1046</v>
      </c>
      <c r="CK265" t="s">
        <v>406</v>
      </c>
      <c r="CL265" t="s">
        <v>407</v>
      </c>
      <c r="CM265" t="s">
        <v>305</v>
      </c>
      <c r="CN265" t="s">
        <v>306</v>
      </c>
      <c r="CO265" t="s">
        <v>307</v>
      </c>
      <c r="CP265" t="s">
        <v>2680</v>
      </c>
      <c r="CQ265" t="s">
        <v>2681</v>
      </c>
      <c r="CR265" t="s">
        <v>2682</v>
      </c>
      <c r="CS265" t="s">
        <v>311</v>
      </c>
      <c r="CT265" t="s">
        <v>2683</v>
      </c>
      <c r="CU265" t="s">
        <v>2684</v>
      </c>
      <c r="CV265" s="122">
        <v>43785.496527777781</v>
      </c>
      <c r="CW265" s="122"/>
      <c r="CX265" s="122"/>
      <c r="CY265" s="122"/>
      <c r="CZ265" s="122"/>
      <c r="DA265" s="122"/>
      <c r="DB265" t="s">
        <v>314</v>
      </c>
      <c r="DC265" t="s">
        <v>315</v>
      </c>
      <c r="DD265" t="s">
        <v>316</v>
      </c>
      <c r="DE265" t="b">
        <v>0</v>
      </c>
      <c r="DG265" t="s">
        <v>317</v>
      </c>
      <c r="DI265" s="122"/>
      <c r="DJ265">
        <v>-16.918551399999998</v>
      </c>
      <c r="DK265">
        <v>145.77805480000001</v>
      </c>
      <c r="DL265" t="s">
        <v>2685</v>
      </c>
      <c r="DM265" t="s">
        <v>1046</v>
      </c>
      <c r="DN265">
        <v>0</v>
      </c>
      <c r="DO265">
        <v>0</v>
      </c>
    </row>
    <row r="266" spans="1:119" x14ac:dyDescent="0.3">
      <c r="A266" t="s">
        <v>2686</v>
      </c>
      <c r="B266" t="s">
        <v>288</v>
      </c>
      <c r="C266" t="s">
        <v>2657</v>
      </c>
      <c r="D266" t="s">
        <v>290</v>
      </c>
      <c r="E266" t="s">
        <v>2658</v>
      </c>
      <c r="F266" t="s">
        <v>2657</v>
      </c>
      <c r="G266" t="s">
        <v>2659</v>
      </c>
      <c r="I266" t="b">
        <v>0</v>
      </c>
      <c r="J266" t="s">
        <v>2660</v>
      </c>
      <c r="K266" t="s">
        <v>2661</v>
      </c>
      <c r="L266" t="s">
        <v>2662</v>
      </c>
      <c r="N266" t="s">
        <v>2663</v>
      </c>
      <c r="O266" t="s">
        <v>378</v>
      </c>
      <c r="S266">
        <v>8007</v>
      </c>
      <c r="T266">
        <v>320</v>
      </c>
      <c r="U266">
        <v>8007</v>
      </c>
      <c r="V266">
        <v>8007</v>
      </c>
      <c r="W266" t="s">
        <v>2375</v>
      </c>
      <c r="Y266" t="s">
        <v>2664</v>
      </c>
      <c r="Z266" t="s">
        <v>2656</v>
      </c>
      <c r="AA266" t="b">
        <v>0</v>
      </c>
      <c r="AC266" t="s">
        <v>300</v>
      </c>
      <c r="AD266" t="s">
        <v>441</v>
      </c>
      <c r="AF266" s="140">
        <v>43784.537719907406</v>
      </c>
      <c r="AG266" s="140">
        <v>43784.539977083332</v>
      </c>
      <c r="AH266" s="140">
        <v>43784.54109953704</v>
      </c>
      <c r="AK266" s="122"/>
      <c r="AM266" s="122"/>
      <c r="AO266" s="122"/>
      <c r="AQ266" s="122"/>
      <c r="AS266" s="122"/>
      <c r="AU266" s="122">
        <v>43784.541365740741</v>
      </c>
      <c r="AV266" s="122"/>
      <c r="AW266" t="b">
        <v>0</v>
      </c>
      <c r="AX266" t="b">
        <v>1</v>
      </c>
      <c r="AZ266" t="b">
        <v>1</v>
      </c>
      <c r="BB266" s="122"/>
      <c r="BD266" t="b">
        <v>1</v>
      </c>
      <c r="BF266" t="b">
        <v>1</v>
      </c>
      <c r="BG266" s="122"/>
      <c r="BH266" t="b">
        <v>1</v>
      </c>
      <c r="BI266" t="b">
        <v>1</v>
      </c>
      <c r="BL266">
        <v>420</v>
      </c>
      <c r="BM266">
        <v>1250</v>
      </c>
      <c r="BN266">
        <v>3703</v>
      </c>
      <c r="BO266">
        <v>2</v>
      </c>
      <c r="BP266">
        <v>4</v>
      </c>
      <c r="BQ266">
        <v>2</v>
      </c>
      <c r="BR266">
        <v>1</v>
      </c>
      <c r="BS266" t="b">
        <v>1</v>
      </c>
      <c r="CA266" s="122"/>
      <c r="CH266">
        <v>5</v>
      </c>
      <c r="CJ266" t="s">
        <v>380</v>
      </c>
      <c r="CK266" t="s">
        <v>303</v>
      </c>
      <c r="CL266" t="s">
        <v>507</v>
      </c>
      <c r="CM266" t="s">
        <v>735</v>
      </c>
      <c r="CN266" t="s">
        <v>306</v>
      </c>
      <c r="CO266" t="s">
        <v>307</v>
      </c>
      <c r="CP266" t="s">
        <v>2665</v>
      </c>
      <c r="CQ266" t="s">
        <v>309</v>
      </c>
      <c r="CR266" t="s">
        <v>2666</v>
      </c>
      <c r="CS266" t="s">
        <v>311</v>
      </c>
      <c r="CT266" t="s">
        <v>2687</v>
      </c>
      <c r="CV266" s="122"/>
      <c r="CW266" s="122"/>
      <c r="CX266" s="122"/>
      <c r="CY266" s="122"/>
      <c r="CZ266" s="122"/>
      <c r="DA266" s="122"/>
      <c r="DB266" t="s">
        <v>314</v>
      </c>
      <c r="DC266" t="s">
        <v>315</v>
      </c>
      <c r="DD266" t="s">
        <v>316</v>
      </c>
      <c r="DE266" t="b">
        <v>0</v>
      </c>
      <c r="DG266" t="s">
        <v>351</v>
      </c>
      <c r="DI266" s="122"/>
      <c r="DJ266">
        <v>-37.678562999999997</v>
      </c>
      <c r="DK266">
        <v>144.88448500000001</v>
      </c>
      <c r="DL266" t="s">
        <v>528</v>
      </c>
      <c r="DM266" t="s">
        <v>386</v>
      </c>
      <c r="DN266">
        <v>0</v>
      </c>
      <c r="DO266">
        <v>0</v>
      </c>
    </row>
    <row r="267" spans="1:119" x14ac:dyDescent="0.3">
      <c r="A267" t="s">
        <v>2688</v>
      </c>
      <c r="B267" t="s">
        <v>288</v>
      </c>
      <c r="C267" t="s">
        <v>2657</v>
      </c>
      <c r="D267" t="s">
        <v>290</v>
      </c>
      <c r="E267" t="s">
        <v>2658</v>
      </c>
      <c r="F267" t="s">
        <v>2657</v>
      </c>
      <c r="G267" t="s">
        <v>2659</v>
      </c>
      <c r="I267" t="b">
        <v>0</v>
      </c>
      <c r="J267" t="s">
        <v>2660</v>
      </c>
      <c r="K267" t="s">
        <v>2661</v>
      </c>
      <c r="L267" t="s">
        <v>2662</v>
      </c>
      <c r="N267" t="s">
        <v>2663</v>
      </c>
      <c r="O267" t="s">
        <v>378</v>
      </c>
      <c r="S267">
        <v>8007</v>
      </c>
      <c r="T267">
        <v>320</v>
      </c>
      <c r="U267">
        <v>8007</v>
      </c>
      <c r="V267">
        <v>8007</v>
      </c>
      <c r="W267" t="s">
        <v>2375</v>
      </c>
      <c r="Y267" t="s">
        <v>2664</v>
      </c>
      <c r="Z267" t="s">
        <v>2686</v>
      </c>
      <c r="AA267" t="b">
        <v>0</v>
      </c>
      <c r="AC267" t="s">
        <v>300</v>
      </c>
      <c r="AD267" t="s">
        <v>441</v>
      </c>
      <c r="AF267" s="140">
        <v>43784.537719907406</v>
      </c>
      <c r="AG267" s="140">
        <v>43784.541373807871</v>
      </c>
      <c r="AH267" s="140">
        <v>43788.521168981482</v>
      </c>
      <c r="AK267" s="122"/>
      <c r="AM267" s="122"/>
      <c r="AO267" s="122"/>
      <c r="AQ267" s="122"/>
      <c r="AS267" s="122"/>
      <c r="AU267" s="122">
        <v>43788.521377314813</v>
      </c>
      <c r="AV267" s="122"/>
      <c r="AW267" t="b">
        <v>0</v>
      </c>
      <c r="AX267" t="b">
        <v>1</v>
      </c>
      <c r="AZ267" t="b">
        <v>1</v>
      </c>
      <c r="BB267" s="122"/>
      <c r="BD267" t="b">
        <v>1</v>
      </c>
      <c r="BF267" t="b">
        <v>1</v>
      </c>
      <c r="BG267" s="122"/>
      <c r="BH267" t="b">
        <v>1</v>
      </c>
      <c r="BI267" t="b">
        <v>1</v>
      </c>
      <c r="BL267">
        <v>420</v>
      </c>
      <c r="BM267">
        <v>1250</v>
      </c>
      <c r="BN267">
        <v>3703</v>
      </c>
      <c r="BO267">
        <v>1</v>
      </c>
      <c r="BP267">
        <v>4</v>
      </c>
      <c r="BQ267">
        <v>2</v>
      </c>
      <c r="BR267">
        <v>1</v>
      </c>
      <c r="BS267" t="b">
        <v>1</v>
      </c>
      <c r="CA267" s="122"/>
      <c r="CJ267" t="s">
        <v>380</v>
      </c>
      <c r="CK267" t="s">
        <v>303</v>
      </c>
      <c r="CL267" t="s">
        <v>507</v>
      </c>
      <c r="CM267" t="s">
        <v>305</v>
      </c>
      <c r="CN267" t="s">
        <v>306</v>
      </c>
      <c r="CO267" t="s">
        <v>307</v>
      </c>
      <c r="CP267" t="s">
        <v>2665</v>
      </c>
      <c r="CQ267" t="s">
        <v>309</v>
      </c>
      <c r="CR267" t="s">
        <v>2666</v>
      </c>
      <c r="CS267" t="s">
        <v>311</v>
      </c>
      <c r="CT267" t="s">
        <v>2689</v>
      </c>
      <c r="CV267" s="122"/>
      <c r="CW267" s="122"/>
      <c r="CX267" s="122"/>
      <c r="CY267" s="122"/>
      <c r="CZ267" s="122"/>
      <c r="DA267" s="122"/>
      <c r="DB267" t="s">
        <v>314</v>
      </c>
      <c r="DC267" t="s">
        <v>315</v>
      </c>
      <c r="DD267" t="s">
        <v>316</v>
      </c>
      <c r="DE267" t="b">
        <v>0</v>
      </c>
      <c r="DG267" t="s">
        <v>351</v>
      </c>
      <c r="DI267" s="122"/>
      <c r="DJ267">
        <v>-37.678562999999997</v>
      </c>
      <c r="DK267">
        <v>144.88448500000001</v>
      </c>
      <c r="DL267" t="s">
        <v>528</v>
      </c>
      <c r="DM267" t="s">
        <v>386</v>
      </c>
      <c r="DN267">
        <v>0</v>
      </c>
      <c r="DO267">
        <v>0</v>
      </c>
    </row>
    <row r="268" spans="1:119" x14ac:dyDescent="0.3">
      <c r="A268" t="s">
        <v>2690</v>
      </c>
      <c r="B268" t="s">
        <v>288</v>
      </c>
      <c r="C268" t="s">
        <v>353</v>
      </c>
      <c r="D268" t="s">
        <v>290</v>
      </c>
      <c r="E268" t="s">
        <v>354</v>
      </c>
      <c r="F268" t="s">
        <v>353</v>
      </c>
      <c r="G268" t="s">
        <v>340</v>
      </c>
      <c r="I268" t="b">
        <v>0</v>
      </c>
      <c r="J268" t="s">
        <v>355</v>
      </c>
      <c r="K268" t="s">
        <v>356</v>
      </c>
      <c r="L268" t="s">
        <v>357</v>
      </c>
      <c r="N268" t="s">
        <v>358</v>
      </c>
      <c r="O268" t="s">
        <v>359</v>
      </c>
      <c r="S268">
        <v>8010</v>
      </c>
      <c r="T268">
        <v>320</v>
      </c>
      <c r="U268">
        <v>8010</v>
      </c>
      <c r="V268">
        <v>8010</v>
      </c>
      <c r="W268" t="s">
        <v>2395</v>
      </c>
      <c r="Y268" t="s">
        <v>361</v>
      </c>
      <c r="AA268" t="b">
        <v>0</v>
      </c>
      <c r="AC268" t="s">
        <v>300</v>
      </c>
      <c r="AD268" t="s">
        <v>301</v>
      </c>
      <c r="AG268" s="140">
        <v>43784.547268518516</v>
      </c>
      <c r="AH268" s="140">
        <v>43784.548668981479</v>
      </c>
      <c r="AI268" s="140">
        <v>43784.715277777781</v>
      </c>
      <c r="AJ268">
        <v>0</v>
      </c>
      <c r="AK268" s="122"/>
      <c r="AM268" s="122"/>
      <c r="AO268" s="122"/>
      <c r="AQ268" s="122"/>
      <c r="AS268" s="122"/>
      <c r="AU268" s="122">
        <v>43784.548935185187</v>
      </c>
      <c r="AV268" s="122"/>
      <c r="AW268" t="b">
        <v>0</v>
      </c>
      <c r="AX268" t="b">
        <v>1</v>
      </c>
      <c r="AZ268" t="b">
        <v>1</v>
      </c>
      <c r="BB268" s="122"/>
      <c r="BD268" t="b">
        <v>1</v>
      </c>
      <c r="BF268" t="b">
        <v>1</v>
      </c>
      <c r="BG268" s="122"/>
      <c r="BH268" t="b">
        <v>1</v>
      </c>
      <c r="BI268" t="b">
        <v>1</v>
      </c>
      <c r="BL268">
        <v>212</v>
      </c>
      <c r="BM268">
        <v>1459</v>
      </c>
      <c r="BN268">
        <v>4139</v>
      </c>
      <c r="BO268">
        <v>1</v>
      </c>
      <c r="BP268">
        <v>4</v>
      </c>
      <c r="BQ268">
        <v>2</v>
      </c>
      <c r="BR268">
        <v>1</v>
      </c>
      <c r="BS268" t="b">
        <v>1</v>
      </c>
      <c r="CA268" s="122"/>
      <c r="CJ268" t="s">
        <v>362</v>
      </c>
      <c r="CK268" t="s">
        <v>406</v>
      </c>
      <c r="CL268" t="s">
        <v>1530</v>
      </c>
      <c r="CM268" t="s">
        <v>305</v>
      </c>
      <c r="CN268" t="s">
        <v>306</v>
      </c>
      <c r="CO268" t="s">
        <v>307</v>
      </c>
      <c r="CP268" t="s">
        <v>364</v>
      </c>
      <c r="CR268" t="s">
        <v>365</v>
      </c>
      <c r="CS268" t="s">
        <v>311</v>
      </c>
      <c r="CT268" t="s">
        <v>2691</v>
      </c>
      <c r="CU268" t="s">
        <v>2692</v>
      </c>
      <c r="CV268" s="122">
        <v>43784.715277777781</v>
      </c>
      <c r="CW268" s="122"/>
      <c r="CX268" s="122"/>
      <c r="CY268" s="122"/>
      <c r="CZ268" s="122"/>
      <c r="DA268" s="122"/>
      <c r="DB268" t="s">
        <v>314</v>
      </c>
      <c r="DC268" t="s">
        <v>315</v>
      </c>
      <c r="DD268" t="s">
        <v>316</v>
      </c>
      <c r="DE268" t="b">
        <v>0</v>
      </c>
      <c r="DG268" t="s">
        <v>351</v>
      </c>
      <c r="DI268" s="122"/>
      <c r="DJ268">
        <v>-33.703378299999997</v>
      </c>
      <c r="DK268">
        <v>151.2086505</v>
      </c>
      <c r="DL268" t="s">
        <v>367</v>
      </c>
      <c r="DM268" t="s">
        <v>368</v>
      </c>
      <c r="DN268">
        <v>0</v>
      </c>
      <c r="DO268">
        <v>0</v>
      </c>
    </row>
    <row r="269" spans="1:119" x14ac:dyDescent="0.3">
      <c r="A269" t="s">
        <v>2693</v>
      </c>
      <c r="B269" t="s">
        <v>288</v>
      </c>
      <c r="C269" t="s">
        <v>353</v>
      </c>
      <c r="D269" t="s">
        <v>290</v>
      </c>
      <c r="E269" t="s">
        <v>354</v>
      </c>
      <c r="F269" t="s">
        <v>353</v>
      </c>
      <c r="H269" t="s">
        <v>535</v>
      </c>
      <c r="I269" t="b">
        <v>0</v>
      </c>
      <c r="J269" t="s">
        <v>355</v>
      </c>
      <c r="K269" t="s">
        <v>356</v>
      </c>
      <c r="L269" t="s">
        <v>357</v>
      </c>
      <c r="N269" t="s">
        <v>358</v>
      </c>
      <c r="O269" t="s">
        <v>359</v>
      </c>
      <c r="S269">
        <v>8010</v>
      </c>
      <c r="T269">
        <v>320</v>
      </c>
      <c r="U269">
        <v>8010</v>
      </c>
      <c r="V269">
        <v>8010</v>
      </c>
      <c r="X269" t="s">
        <v>535</v>
      </c>
      <c r="AA269" t="b">
        <v>0</v>
      </c>
      <c r="AC269" t="s">
        <v>300</v>
      </c>
      <c r="AD269" t="s">
        <v>301</v>
      </c>
      <c r="AF269" s="140">
        <v>43784.547418981485</v>
      </c>
      <c r="AG269" s="140">
        <v>43784.547418981485</v>
      </c>
      <c r="AH269" s="140">
        <v>43784.547418981485</v>
      </c>
      <c r="AK269" s="122"/>
      <c r="AM269" s="122"/>
      <c r="AO269" s="122"/>
      <c r="AQ269" s="122">
        <v>43784.547418981485</v>
      </c>
      <c r="AR269">
        <v>0</v>
      </c>
      <c r="AS269" s="122">
        <v>43784.547418981485</v>
      </c>
      <c r="AT269">
        <v>0</v>
      </c>
      <c r="AU269" s="122">
        <v>43784.547418981485</v>
      </c>
      <c r="AV269" s="122"/>
      <c r="AW269" t="b">
        <v>0</v>
      </c>
      <c r="AX269" t="b">
        <v>1</v>
      </c>
      <c r="AZ269" t="b">
        <v>1</v>
      </c>
      <c r="BB269" s="122"/>
      <c r="BD269" t="b">
        <v>1</v>
      </c>
      <c r="BF269" t="b">
        <v>0</v>
      </c>
      <c r="BG269" s="122"/>
      <c r="BH269" t="b">
        <v>0</v>
      </c>
      <c r="BI269" t="b">
        <v>1</v>
      </c>
      <c r="BL269">
        <v>196</v>
      </c>
      <c r="BM269">
        <v>1235</v>
      </c>
      <c r="BN269">
        <v>3576</v>
      </c>
      <c r="BO269">
        <v>1</v>
      </c>
      <c r="BP269">
        <v>4</v>
      </c>
      <c r="BQ269">
        <v>1</v>
      </c>
      <c r="BR269">
        <v>1</v>
      </c>
      <c r="BS269" t="b">
        <v>1</v>
      </c>
      <c r="CA269" s="122"/>
      <c r="CJ269" t="s">
        <v>536</v>
      </c>
      <c r="CK269" t="s">
        <v>537</v>
      </c>
      <c r="CL269" t="s">
        <v>537</v>
      </c>
      <c r="CM269" t="s">
        <v>305</v>
      </c>
      <c r="CN269" t="s">
        <v>306</v>
      </c>
      <c r="CO269" t="s">
        <v>300</v>
      </c>
      <c r="CP269" t="s">
        <v>364</v>
      </c>
      <c r="CR269" t="s">
        <v>365</v>
      </c>
      <c r="CS269" t="s">
        <v>311</v>
      </c>
      <c r="CT269" t="s">
        <v>2691</v>
      </c>
      <c r="CV269" s="122"/>
      <c r="CW269" s="122"/>
      <c r="CX269" s="122"/>
      <c r="CY269" s="122"/>
      <c r="CZ269" s="122">
        <v>43784.547418981485</v>
      </c>
      <c r="DA269" s="122">
        <v>43784.547418981485</v>
      </c>
      <c r="DB269" t="s">
        <v>314</v>
      </c>
      <c r="DC269" t="s">
        <v>315</v>
      </c>
      <c r="DD269" t="s">
        <v>316</v>
      </c>
      <c r="DE269" t="b">
        <v>0</v>
      </c>
      <c r="DG269" t="s">
        <v>351</v>
      </c>
      <c r="DI269" s="122"/>
      <c r="DJ269">
        <v>-33.703378299999997</v>
      </c>
      <c r="DK269">
        <v>151.2086505</v>
      </c>
      <c r="DL269" t="s">
        <v>367</v>
      </c>
      <c r="DM269" t="s">
        <v>368</v>
      </c>
      <c r="DN269">
        <v>0</v>
      </c>
      <c r="DO269">
        <v>0</v>
      </c>
    </row>
    <row r="270" spans="1:119" x14ac:dyDescent="0.3">
      <c r="A270" t="s">
        <v>2694</v>
      </c>
      <c r="B270" t="s">
        <v>288</v>
      </c>
      <c r="C270" t="s">
        <v>2695</v>
      </c>
      <c r="D270" t="s">
        <v>290</v>
      </c>
      <c r="E270" t="s">
        <v>2696</v>
      </c>
      <c r="F270" t="s">
        <v>2695</v>
      </c>
      <c r="G270" t="s">
        <v>2697</v>
      </c>
      <c r="I270" t="b">
        <v>0</v>
      </c>
      <c r="J270" t="s">
        <v>2698</v>
      </c>
      <c r="K270" t="s">
        <v>375</v>
      </c>
      <c r="L270" t="s">
        <v>2699</v>
      </c>
      <c r="N270" t="s">
        <v>2700</v>
      </c>
      <c r="O270" t="s">
        <v>297</v>
      </c>
      <c r="S270">
        <v>8004</v>
      </c>
      <c r="T270">
        <v>320</v>
      </c>
      <c r="U270">
        <v>8004</v>
      </c>
      <c r="V270">
        <v>8004</v>
      </c>
      <c r="W270" t="s">
        <v>2375</v>
      </c>
      <c r="Y270" t="s">
        <v>2701</v>
      </c>
      <c r="AA270" t="b">
        <v>0</v>
      </c>
      <c r="AC270" t="s">
        <v>300</v>
      </c>
      <c r="AD270" t="s">
        <v>330</v>
      </c>
      <c r="AF270" s="140">
        <v>43784.548854166664</v>
      </c>
      <c r="AG270" s="140">
        <v>43784.548761574071</v>
      </c>
      <c r="AH270" s="140">
        <v>43784.5622337963</v>
      </c>
      <c r="AI270" s="140">
        <v>43787.548611111109</v>
      </c>
      <c r="AJ270">
        <v>-60</v>
      </c>
      <c r="AK270" s="122"/>
      <c r="AM270" s="122"/>
      <c r="AO270" s="122"/>
      <c r="AQ270" s="122"/>
      <c r="AS270" s="122"/>
      <c r="AU270" s="122">
        <v>43784.562789351854</v>
      </c>
      <c r="AV270" s="122"/>
      <c r="AW270" t="b">
        <v>0</v>
      </c>
      <c r="AX270" t="b">
        <v>1</v>
      </c>
      <c r="AZ270" t="b">
        <v>1</v>
      </c>
      <c r="BB270" s="122"/>
      <c r="BD270" t="b">
        <v>1</v>
      </c>
      <c r="BF270" t="b">
        <v>1</v>
      </c>
      <c r="BG270" s="122"/>
      <c r="BH270" t="b">
        <v>1</v>
      </c>
      <c r="BI270" t="b">
        <v>1</v>
      </c>
      <c r="BL270">
        <v>419</v>
      </c>
      <c r="BM270">
        <v>1250</v>
      </c>
      <c r="BN270">
        <v>4409</v>
      </c>
      <c r="BO270">
        <v>1</v>
      </c>
      <c r="BP270">
        <v>4</v>
      </c>
      <c r="BQ270">
        <v>2</v>
      </c>
      <c r="BR270">
        <v>4</v>
      </c>
      <c r="BS270" t="b">
        <v>1</v>
      </c>
      <c r="CA270" s="122"/>
      <c r="CJ270" t="s">
        <v>302</v>
      </c>
      <c r="CK270" t="s">
        <v>303</v>
      </c>
      <c r="CL270" t="s">
        <v>2702</v>
      </c>
      <c r="CM270" t="s">
        <v>305</v>
      </c>
      <c r="CN270" t="s">
        <v>306</v>
      </c>
      <c r="CO270" t="s">
        <v>307</v>
      </c>
      <c r="CP270" t="s">
        <v>2703</v>
      </c>
      <c r="CQ270" t="s">
        <v>309</v>
      </c>
      <c r="CR270" t="s">
        <v>2704</v>
      </c>
      <c r="CS270" t="s">
        <v>311</v>
      </c>
      <c r="CT270" t="s">
        <v>2705</v>
      </c>
      <c r="CU270" t="s">
        <v>2706</v>
      </c>
      <c r="CV270" s="122">
        <v>43787.506944444445</v>
      </c>
      <c r="CW270" s="122"/>
      <c r="CX270" s="122"/>
      <c r="CY270" s="122"/>
      <c r="CZ270" s="122"/>
      <c r="DA270" s="122"/>
      <c r="DB270" t="s">
        <v>314</v>
      </c>
      <c r="DC270" t="s">
        <v>315</v>
      </c>
      <c r="DD270" t="s">
        <v>316</v>
      </c>
      <c r="DE270" t="b">
        <v>0</v>
      </c>
      <c r="DG270" t="s">
        <v>498</v>
      </c>
      <c r="DI270" s="122"/>
      <c r="DJ270">
        <v>-27.243411800000001</v>
      </c>
      <c r="DK270">
        <v>153.02603909999999</v>
      </c>
      <c r="DL270" t="s">
        <v>367</v>
      </c>
      <c r="DM270" t="s">
        <v>318</v>
      </c>
      <c r="DN270">
        <v>0</v>
      </c>
      <c r="DO270">
        <v>0</v>
      </c>
    </row>
    <row r="271" spans="1:119" x14ac:dyDescent="0.3">
      <c r="A271" t="s">
        <v>2707</v>
      </c>
      <c r="B271" t="s">
        <v>388</v>
      </c>
      <c r="C271" t="s">
        <v>2708</v>
      </c>
      <c r="D271" t="s">
        <v>290</v>
      </c>
      <c r="E271" t="s">
        <v>2709</v>
      </c>
      <c r="F271" t="s">
        <v>2708</v>
      </c>
      <c r="G271" t="s">
        <v>2710</v>
      </c>
      <c r="I271" t="b">
        <v>0</v>
      </c>
      <c r="J271" t="s">
        <v>2711</v>
      </c>
      <c r="K271" t="s">
        <v>2712</v>
      </c>
      <c r="L271" t="s">
        <v>2713</v>
      </c>
      <c r="N271" t="s">
        <v>2714</v>
      </c>
      <c r="O271" t="s">
        <v>297</v>
      </c>
      <c r="S271">
        <v>8011</v>
      </c>
      <c r="T271">
        <v>320</v>
      </c>
      <c r="U271">
        <v>8011</v>
      </c>
      <c r="V271">
        <v>8011</v>
      </c>
      <c r="W271" t="s">
        <v>2375</v>
      </c>
      <c r="Y271" t="s">
        <v>2715</v>
      </c>
      <c r="AA271" t="b">
        <v>0</v>
      </c>
      <c r="AC271" t="s">
        <v>300</v>
      </c>
      <c r="AD271" t="s">
        <v>441</v>
      </c>
      <c r="AF271" s="140">
        <v>43784.549444444441</v>
      </c>
      <c r="AG271" s="140">
        <v>43784.549317129633</v>
      </c>
      <c r="AH271" s="140">
        <v>43784.553587962961</v>
      </c>
      <c r="AI271" s="140">
        <v>43784.71875</v>
      </c>
      <c r="AJ271">
        <v>0</v>
      </c>
      <c r="AK271" s="122"/>
      <c r="AM271" s="122"/>
      <c r="AO271" s="122"/>
      <c r="AQ271" s="122"/>
      <c r="AS271" s="122"/>
      <c r="AU271" s="122">
        <v>43784.553865740738</v>
      </c>
      <c r="AV271" s="122"/>
      <c r="AW271" t="b">
        <v>0</v>
      </c>
      <c r="AX271" t="b">
        <v>1</v>
      </c>
      <c r="AZ271" t="b">
        <v>1</v>
      </c>
      <c r="BB271" s="122"/>
      <c r="BD271" t="b">
        <v>1</v>
      </c>
      <c r="BF271" t="b">
        <v>1</v>
      </c>
      <c r="BG271" s="122"/>
      <c r="BH271" t="b">
        <v>1</v>
      </c>
      <c r="BI271" t="b">
        <v>1</v>
      </c>
      <c r="BL271">
        <v>419</v>
      </c>
      <c r="BM271">
        <v>1897</v>
      </c>
      <c r="BN271">
        <v>5442</v>
      </c>
      <c r="BO271">
        <v>1</v>
      </c>
      <c r="BP271">
        <v>4</v>
      </c>
      <c r="BQ271">
        <v>2</v>
      </c>
      <c r="BR271">
        <v>1</v>
      </c>
      <c r="BS271" t="b">
        <v>1</v>
      </c>
      <c r="CA271" s="122"/>
      <c r="CJ271" t="s">
        <v>302</v>
      </c>
      <c r="CK271" t="s">
        <v>552</v>
      </c>
      <c r="CL271" t="s">
        <v>553</v>
      </c>
      <c r="CM271" t="s">
        <v>305</v>
      </c>
      <c r="CN271" t="s">
        <v>306</v>
      </c>
      <c r="CO271" t="s">
        <v>307</v>
      </c>
      <c r="CP271" t="s">
        <v>2716</v>
      </c>
      <c r="CQ271" t="s">
        <v>309</v>
      </c>
      <c r="CR271" t="s">
        <v>2717</v>
      </c>
      <c r="CS271" t="s">
        <v>311</v>
      </c>
      <c r="CT271" t="s">
        <v>2718</v>
      </c>
      <c r="CU271" t="s">
        <v>2719</v>
      </c>
      <c r="CV271" s="122">
        <v>43784.71875</v>
      </c>
      <c r="CW271" s="122"/>
      <c r="CX271" s="122"/>
      <c r="CY271" s="122"/>
      <c r="CZ271" s="122"/>
      <c r="DA271" s="122"/>
      <c r="DB271" t="s">
        <v>314</v>
      </c>
      <c r="DC271" t="s">
        <v>315</v>
      </c>
      <c r="DD271" t="s">
        <v>316</v>
      </c>
      <c r="DE271" t="b">
        <v>0</v>
      </c>
      <c r="DG271" t="s">
        <v>351</v>
      </c>
      <c r="DI271" s="122"/>
      <c r="DJ271">
        <v>-37.801909799999997</v>
      </c>
      <c r="DK271">
        <v>144.9068436</v>
      </c>
      <c r="DL271" t="s">
        <v>336</v>
      </c>
      <c r="DM271" t="s">
        <v>318</v>
      </c>
      <c r="DN271">
        <v>0</v>
      </c>
      <c r="DO271">
        <v>0</v>
      </c>
    </row>
    <row r="272" spans="1:119" x14ac:dyDescent="0.3">
      <c r="A272" t="s">
        <v>2720</v>
      </c>
      <c r="B272" t="s">
        <v>288</v>
      </c>
      <c r="C272" t="s">
        <v>2721</v>
      </c>
      <c r="D272" t="s">
        <v>290</v>
      </c>
      <c r="E272" t="s">
        <v>2722</v>
      </c>
      <c r="F272" t="s">
        <v>2721</v>
      </c>
      <c r="G272" t="s">
        <v>2723</v>
      </c>
      <c r="I272" t="b">
        <v>0</v>
      </c>
      <c r="J272" t="s">
        <v>2724</v>
      </c>
      <c r="K272" t="s">
        <v>2725</v>
      </c>
      <c r="L272" t="s">
        <v>2726</v>
      </c>
      <c r="N272" t="s">
        <v>2727</v>
      </c>
      <c r="O272" t="s">
        <v>403</v>
      </c>
      <c r="S272">
        <v>8007</v>
      </c>
      <c r="T272">
        <v>320</v>
      </c>
      <c r="U272">
        <v>8007</v>
      </c>
      <c r="V272">
        <v>8007</v>
      </c>
      <c r="W272" t="s">
        <v>2375</v>
      </c>
      <c r="Y272" t="s">
        <v>2728</v>
      </c>
      <c r="AA272" t="b">
        <v>0</v>
      </c>
      <c r="AC272" t="s">
        <v>300</v>
      </c>
      <c r="AD272" t="s">
        <v>301</v>
      </c>
      <c r="AF272" s="140">
        <v>43784.551145833335</v>
      </c>
      <c r="AG272" s="140">
        <v>43784.551099537035</v>
      </c>
      <c r="AH272" s="140">
        <v>43784.564733796295</v>
      </c>
      <c r="AI272" s="140">
        <v>43787.552083333336</v>
      </c>
      <c r="AJ272">
        <v>0</v>
      </c>
      <c r="AK272" s="122"/>
      <c r="AM272" s="122"/>
      <c r="AO272" s="122"/>
      <c r="AQ272" s="122"/>
      <c r="AS272" s="122"/>
      <c r="AU272" s="122">
        <v>43784.565046296295</v>
      </c>
      <c r="AV272" s="122"/>
      <c r="AW272" t="b">
        <v>0</v>
      </c>
      <c r="AX272" t="b">
        <v>1</v>
      </c>
      <c r="AZ272" t="b">
        <v>1</v>
      </c>
      <c r="BB272" s="122"/>
      <c r="BD272" t="b">
        <v>1</v>
      </c>
      <c r="BF272" t="b">
        <v>1</v>
      </c>
      <c r="BG272" s="122"/>
      <c r="BH272" t="b">
        <v>1</v>
      </c>
      <c r="BI272" t="b">
        <v>1</v>
      </c>
      <c r="BL272">
        <v>354</v>
      </c>
      <c r="BM272">
        <v>1456</v>
      </c>
      <c r="BN272">
        <v>3773</v>
      </c>
      <c r="BO272">
        <v>1</v>
      </c>
      <c r="BP272">
        <v>4</v>
      </c>
      <c r="BQ272">
        <v>2</v>
      </c>
      <c r="BR272">
        <v>4</v>
      </c>
      <c r="BS272" t="b">
        <v>1</v>
      </c>
      <c r="CA272" s="122"/>
      <c r="CJ272" t="s">
        <v>405</v>
      </c>
      <c r="CK272" t="s">
        <v>746</v>
      </c>
      <c r="CL272" t="s">
        <v>2729</v>
      </c>
      <c r="CM272" t="s">
        <v>305</v>
      </c>
      <c r="CN272" t="s">
        <v>306</v>
      </c>
      <c r="CO272" t="s">
        <v>307</v>
      </c>
      <c r="CP272" t="s">
        <v>2730</v>
      </c>
      <c r="CQ272" t="s">
        <v>309</v>
      </c>
      <c r="CR272" t="s">
        <v>2731</v>
      </c>
      <c r="CS272" t="s">
        <v>311</v>
      </c>
      <c r="CT272" t="s">
        <v>2732</v>
      </c>
      <c r="CU272" t="s">
        <v>2733</v>
      </c>
      <c r="CV272" s="122">
        <v>43787.552083333336</v>
      </c>
      <c r="CW272" s="122"/>
      <c r="CX272" s="122"/>
      <c r="CY272" s="122"/>
      <c r="CZ272" s="122"/>
      <c r="DA272" s="122"/>
      <c r="DB272" t="s">
        <v>314</v>
      </c>
      <c r="DC272" t="s">
        <v>315</v>
      </c>
      <c r="DD272" t="s">
        <v>316</v>
      </c>
      <c r="DE272" t="b">
        <v>0</v>
      </c>
      <c r="DG272" t="s">
        <v>498</v>
      </c>
      <c r="DI272" s="122"/>
      <c r="DJ272">
        <v>-31.080003399999999</v>
      </c>
      <c r="DK272">
        <v>152.82988219999999</v>
      </c>
      <c r="DL272" t="s">
        <v>2734</v>
      </c>
      <c r="DM272" t="s">
        <v>405</v>
      </c>
      <c r="DN272">
        <v>0</v>
      </c>
      <c r="DO272">
        <v>0</v>
      </c>
    </row>
    <row r="273" spans="1:119" x14ac:dyDescent="0.3">
      <c r="A273" t="s">
        <v>2735</v>
      </c>
      <c r="B273" t="s">
        <v>288</v>
      </c>
      <c r="C273" t="s">
        <v>2736</v>
      </c>
      <c r="D273" t="s">
        <v>290</v>
      </c>
      <c r="E273" t="s">
        <v>2737</v>
      </c>
      <c r="F273" t="s">
        <v>2736</v>
      </c>
      <c r="G273" t="s">
        <v>2738</v>
      </c>
      <c r="I273" t="b">
        <v>0</v>
      </c>
      <c r="J273" t="s">
        <v>2739</v>
      </c>
      <c r="K273" t="s">
        <v>2725</v>
      </c>
      <c r="L273" t="s">
        <v>2740</v>
      </c>
      <c r="N273" t="s">
        <v>2741</v>
      </c>
      <c r="O273" t="s">
        <v>297</v>
      </c>
      <c r="S273">
        <v>8009</v>
      </c>
      <c r="T273">
        <v>320</v>
      </c>
      <c r="U273">
        <v>8009</v>
      </c>
      <c r="V273">
        <v>8009</v>
      </c>
      <c r="W273" t="s">
        <v>2375</v>
      </c>
      <c r="Y273" t="s">
        <v>2742</v>
      </c>
      <c r="AA273" t="b">
        <v>0</v>
      </c>
      <c r="AC273" t="s">
        <v>300</v>
      </c>
      <c r="AD273" t="s">
        <v>301</v>
      </c>
      <c r="AF273" s="140">
        <v>43784.555844907409</v>
      </c>
      <c r="AG273" s="140">
        <v>43784.555601851855</v>
      </c>
      <c r="AH273" s="140">
        <v>43784.560590277775</v>
      </c>
      <c r="AI273" s="140">
        <v>43785.555555555555</v>
      </c>
      <c r="AJ273">
        <v>0</v>
      </c>
      <c r="AK273" s="122"/>
      <c r="AM273" s="122"/>
      <c r="AO273" s="122"/>
      <c r="AQ273" s="122"/>
      <c r="AS273" s="122"/>
      <c r="AU273" s="122">
        <v>43784.560879629629</v>
      </c>
      <c r="AV273" s="122"/>
      <c r="AW273" t="b">
        <v>0</v>
      </c>
      <c r="AX273" t="b">
        <v>1</v>
      </c>
      <c r="AZ273" t="b">
        <v>1</v>
      </c>
      <c r="BB273" s="122"/>
      <c r="BD273" t="b">
        <v>1</v>
      </c>
      <c r="BF273" t="b">
        <v>1</v>
      </c>
      <c r="BG273" s="122"/>
      <c r="BH273" t="b">
        <v>1</v>
      </c>
      <c r="BI273" t="b">
        <v>1</v>
      </c>
      <c r="BL273">
        <v>419</v>
      </c>
      <c r="BM273">
        <v>1250</v>
      </c>
      <c r="BN273">
        <v>3703</v>
      </c>
      <c r="BO273">
        <v>1</v>
      </c>
      <c r="BP273">
        <v>4</v>
      </c>
      <c r="BQ273">
        <v>2</v>
      </c>
      <c r="BR273">
        <v>2</v>
      </c>
      <c r="BS273" t="b">
        <v>1</v>
      </c>
      <c r="CA273" s="122"/>
      <c r="CJ273" t="s">
        <v>302</v>
      </c>
      <c r="CK273" t="s">
        <v>303</v>
      </c>
      <c r="CL273" t="s">
        <v>507</v>
      </c>
      <c r="CM273" t="s">
        <v>305</v>
      </c>
      <c r="CN273" t="s">
        <v>306</v>
      </c>
      <c r="CO273" t="s">
        <v>307</v>
      </c>
      <c r="CP273" t="s">
        <v>2743</v>
      </c>
      <c r="CQ273" t="s">
        <v>309</v>
      </c>
      <c r="CR273" t="s">
        <v>2744</v>
      </c>
      <c r="CS273" t="s">
        <v>311</v>
      </c>
      <c r="CT273" t="s">
        <v>2745</v>
      </c>
      <c r="CU273" t="s">
        <v>2746</v>
      </c>
      <c r="CV273" s="122">
        <v>43785.555555555555</v>
      </c>
      <c r="CW273" s="122"/>
      <c r="CX273" s="122"/>
      <c r="CY273" s="122"/>
      <c r="CZ273" s="122"/>
      <c r="DA273" s="122"/>
      <c r="DB273" t="s">
        <v>314</v>
      </c>
      <c r="DC273" t="s">
        <v>315</v>
      </c>
      <c r="DD273" t="s">
        <v>316</v>
      </c>
      <c r="DE273" t="b">
        <v>0</v>
      </c>
      <c r="DG273" t="s">
        <v>810</v>
      </c>
      <c r="DI273" s="122"/>
      <c r="DJ273">
        <v>-31.080159500000001</v>
      </c>
      <c r="DK273">
        <v>152.84223639999999</v>
      </c>
      <c r="DL273" t="s">
        <v>336</v>
      </c>
      <c r="DM273" t="s">
        <v>318</v>
      </c>
      <c r="DN273">
        <v>0</v>
      </c>
      <c r="DO273">
        <v>0</v>
      </c>
    </row>
    <row r="274" spans="1:119" x14ac:dyDescent="0.3">
      <c r="A274" t="s">
        <v>2747</v>
      </c>
      <c r="B274" t="s">
        <v>288</v>
      </c>
      <c r="C274" t="s">
        <v>353</v>
      </c>
      <c r="D274" t="s">
        <v>290</v>
      </c>
      <c r="E274" t="s">
        <v>354</v>
      </c>
      <c r="F274" t="s">
        <v>353</v>
      </c>
      <c r="H274" t="s">
        <v>535</v>
      </c>
      <c r="I274" t="b">
        <v>0</v>
      </c>
      <c r="J274" t="s">
        <v>355</v>
      </c>
      <c r="K274" t="s">
        <v>356</v>
      </c>
      <c r="L274" t="s">
        <v>357</v>
      </c>
      <c r="N274" t="s">
        <v>358</v>
      </c>
      <c r="O274" t="s">
        <v>359</v>
      </c>
      <c r="S274">
        <v>8001</v>
      </c>
      <c r="T274">
        <v>320</v>
      </c>
      <c r="U274">
        <v>8001</v>
      </c>
      <c r="V274">
        <v>8001</v>
      </c>
      <c r="X274" t="s">
        <v>535</v>
      </c>
      <c r="AA274" t="b">
        <v>0</v>
      </c>
      <c r="AC274" t="s">
        <v>300</v>
      </c>
      <c r="AD274" t="s">
        <v>301</v>
      </c>
      <c r="AF274" s="140">
        <v>43784.55678240741</v>
      </c>
      <c r="AG274" s="140">
        <v>43784.55678240741</v>
      </c>
      <c r="AH274" s="140">
        <v>43784.55678240741</v>
      </c>
      <c r="AK274" s="122"/>
      <c r="AM274" s="122"/>
      <c r="AO274" s="122"/>
      <c r="AQ274" s="122">
        <v>43784.55678240741</v>
      </c>
      <c r="AR274">
        <v>0</v>
      </c>
      <c r="AS274" s="122">
        <v>43784.55678240741</v>
      </c>
      <c r="AT274">
        <v>0</v>
      </c>
      <c r="AU274" s="122">
        <v>43784.55678240741</v>
      </c>
      <c r="AV274" s="122"/>
      <c r="AW274" t="b">
        <v>0</v>
      </c>
      <c r="AX274" t="b">
        <v>1</v>
      </c>
      <c r="AZ274" t="b">
        <v>1</v>
      </c>
      <c r="BB274" s="122"/>
      <c r="BD274" t="b">
        <v>1</v>
      </c>
      <c r="BF274" t="b">
        <v>0</v>
      </c>
      <c r="BG274" s="122"/>
      <c r="BH274" t="b">
        <v>0</v>
      </c>
      <c r="BI274" t="b">
        <v>1</v>
      </c>
      <c r="BL274">
        <v>196</v>
      </c>
      <c r="BM274">
        <v>1235</v>
      </c>
      <c r="BN274">
        <v>3576</v>
      </c>
      <c r="BO274">
        <v>1</v>
      </c>
      <c r="BP274">
        <v>4</v>
      </c>
      <c r="BQ274">
        <v>1</v>
      </c>
      <c r="BR274">
        <v>1</v>
      </c>
      <c r="BS274" t="b">
        <v>1</v>
      </c>
      <c r="CA274" s="122"/>
      <c r="CJ274" t="s">
        <v>536</v>
      </c>
      <c r="CK274" t="s">
        <v>537</v>
      </c>
      <c r="CL274" t="s">
        <v>537</v>
      </c>
      <c r="CM274" t="s">
        <v>305</v>
      </c>
      <c r="CN274" t="s">
        <v>306</v>
      </c>
      <c r="CO274" t="s">
        <v>300</v>
      </c>
      <c r="CP274" t="s">
        <v>364</v>
      </c>
      <c r="CR274" t="s">
        <v>365</v>
      </c>
      <c r="CS274" t="s">
        <v>311</v>
      </c>
      <c r="CT274" t="s">
        <v>2748</v>
      </c>
      <c r="CV274" s="122"/>
      <c r="CW274" s="122"/>
      <c r="CX274" s="122"/>
      <c r="CY274" s="122"/>
      <c r="CZ274" s="122">
        <v>43784.55678240741</v>
      </c>
      <c r="DA274" s="122">
        <v>43784.55678240741</v>
      </c>
      <c r="DB274" t="s">
        <v>314</v>
      </c>
      <c r="DC274" t="s">
        <v>315</v>
      </c>
      <c r="DD274" t="s">
        <v>316</v>
      </c>
      <c r="DE274" t="b">
        <v>0</v>
      </c>
      <c r="DG274" t="s">
        <v>351</v>
      </c>
      <c r="DI274" s="122"/>
      <c r="DJ274">
        <v>-33.703378299999997</v>
      </c>
      <c r="DK274">
        <v>151.2086505</v>
      </c>
      <c r="DL274" t="s">
        <v>367</v>
      </c>
      <c r="DM274" t="s">
        <v>368</v>
      </c>
      <c r="DN274">
        <v>0</v>
      </c>
      <c r="DO274">
        <v>0</v>
      </c>
    </row>
    <row r="275" spans="1:119" x14ac:dyDescent="0.3">
      <c r="A275" t="s">
        <v>2749</v>
      </c>
      <c r="B275" t="s">
        <v>288</v>
      </c>
      <c r="C275" t="s">
        <v>2750</v>
      </c>
      <c r="D275" t="s">
        <v>290</v>
      </c>
      <c r="E275" t="s">
        <v>2751</v>
      </c>
      <c r="F275" t="s">
        <v>2750</v>
      </c>
      <c r="G275" t="s">
        <v>340</v>
      </c>
      <c r="I275" t="b">
        <v>0</v>
      </c>
      <c r="J275" t="s">
        <v>2752</v>
      </c>
      <c r="K275" t="s">
        <v>2753</v>
      </c>
      <c r="L275" t="s">
        <v>2754</v>
      </c>
      <c r="N275" t="s">
        <v>2755</v>
      </c>
      <c r="O275" t="s">
        <v>403</v>
      </c>
      <c r="S275">
        <v>8005</v>
      </c>
      <c r="T275">
        <v>320</v>
      </c>
      <c r="U275">
        <v>1377</v>
      </c>
      <c r="V275">
        <v>1377</v>
      </c>
      <c r="W275" t="s">
        <v>2756</v>
      </c>
      <c r="Y275" t="s">
        <v>2757</v>
      </c>
      <c r="AA275" t="b">
        <v>0</v>
      </c>
      <c r="AC275" t="s">
        <v>300</v>
      </c>
      <c r="AD275" t="s">
        <v>636</v>
      </c>
      <c r="AF275" s="140">
        <v>43784.564004629632</v>
      </c>
      <c r="AG275" s="140">
        <v>43784.563888888886</v>
      </c>
      <c r="AH275" s="140">
        <v>43787.636446759258</v>
      </c>
      <c r="AI275" s="140">
        <v>43784.732638888891</v>
      </c>
      <c r="AJ275">
        <v>-180</v>
      </c>
      <c r="AK275" s="122"/>
      <c r="AM275" s="122"/>
      <c r="AO275" s="122"/>
      <c r="AQ275" s="122"/>
      <c r="AS275" s="122"/>
      <c r="AU275" s="122">
        <v>43787.636782407404</v>
      </c>
      <c r="AV275" s="122"/>
      <c r="AW275" t="b">
        <v>0</v>
      </c>
      <c r="AX275" t="b">
        <v>1</v>
      </c>
      <c r="AZ275" t="b">
        <v>1</v>
      </c>
      <c r="BB275" s="122"/>
      <c r="BD275" t="b">
        <v>1</v>
      </c>
      <c r="BF275" t="b">
        <v>1</v>
      </c>
      <c r="BG275" s="122"/>
      <c r="BH275" t="b">
        <v>1</v>
      </c>
      <c r="BI275" t="b">
        <v>1</v>
      </c>
      <c r="BL275">
        <v>354</v>
      </c>
      <c r="BM275">
        <v>1455</v>
      </c>
      <c r="BN275">
        <v>4158</v>
      </c>
      <c r="BO275">
        <v>1</v>
      </c>
      <c r="BP275">
        <v>4</v>
      </c>
      <c r="BQ275">
        <v>2</v>
      </c>
      <c r="BR275">
        <v>1</v>
      </c>
      <c r="BS275" t="b">
        <v>1</v>
      </c>
      <c r="CA275" s="122"/>
      <c r="CJ275" t="s">
        <v>405</v>
      </c>
      <c r="CK275" t="s">
        <v>492</v>
      </c>
      <c r="CL275" t="s">
        <v>2758</v>
      </c>
      <c r="CM275" t="s">
        <v>305</v>
      </c>
      <c r="CN275" t="s">
        <v>306</v>
      </c>
      <c r="CO275" t="s">
        <v>307</v>
      </c>
      <c r="CP275" t="s">
        <v>2759</v>
      </c>
      <c r="CQ275" t="s">
        <v>309</v>
      </c>
      <c r="CR275" t="s">
        <v>2760</v>
      </c>
      <c r="CS275" t="s">
        <v>311</v>
      </c>
      <c r="CT275" t="s">
        <v>2761</v>
      </c>
      <c r="CU275" t="s">
        <v>2762</v>
      </c>
      <c r="CV275" s="122">
        <v>43784.607638888891</v>
      </c>
      <c r="CW275" s="122"/>
      <c r="CX275" s="122"/>
      <c r="CY275" s="122"/>
      <c r="CZ275" s="122"/>
      <c r="DA275" s="122"/>
      <c r="DB275" t="s">
        <v>314</v>
      </c>
      <c r="DC275" t="s">
        <v>315</v>
      </c>
      <c r="DD275" t="s">
        <v>316</v>
      </c>
      <c r="DE275" t="b">
        <v>0</v>
      </c>
      <c r="DG275" t="s">
        <v>351</v>
      </c>
      <c r="DI275" s="122"/>
      <c r="DJ275">
        <v>-31.9566135</v>
      </c>
      <c r="DK275">
        <v>115.93026159999999</v>
      </c>
      <c r="DL275" t="s">
        <v>2763</v>
      </c>
      <c r="DM275" t="s">
        <v>405</v>
      </c>
      <c r="DN275">
        <v>0</v>
      </c>
      <c r="DO275">
        <v>0</v>
      </c>
    </row>
    <row r="276" spans="1:119" x14ac:dyDescent="0.3">
      <c r="A276" t="s">
        <v>2764</v>
      </c>
      <c r="B276" t="s">
        <v>288</v>
      </c>
      <c r="C276" t="s">
        <v>2765</v>
      </c>
      <c r="D276" t="s">
        <v>290</v>
      </c>
      <c r="E276" t="s">
        <v>2766</v>
      </c>
      <c r="F276" t="s">
        <v>2765</v>
      </c>
      <c r="G276" t="s">
        <v>340</v>
      </c>
      <c r="I276" t="b">
        <v>0</v>
      </c>
      <c r="J276" t="s">
        <v>2767</v>
      </c>
      <c r="K276" t="s">
        <v>2768</v>
      </c>
      <c r="L276" t="s">
        <v>2769</v>
      </c>
      <c r="N276" t="s">
        <v>2770</v>
      </c>
      <c r="O276" t="s">
        <v>378</v>
      </c>
      <c r="S276">
        <v>8010</v>
      </c>
      <c r="T276">
        <v>320</v>
      </c>
      <c r="U276">
        <v>8010</v>
      </c>
      <c r="V276">
        <v>8010</v>
      </c>
      <c r="W276" t="s">
        <v>298</v>
      </c>
      <c r="Y276" t="s">
        <v>2771</v>
      </c>
      <c r="AA276" t="b">
        <v>0</v>
      </c>
      <c r="AC276" t="s">
        <v>300</v>
      </c>
      <c r="AD276" t="s">
        <v>301</v>
      </c>
      <c r="AF276" s="140">
        <v>43787.403240740743</v>
      </c>
      <c r="AG276" s="140">
        <v>43787.402997685182</v>
      </c>
      <c r="AH276" s="140">
        <v>43787.42119212963</v>
      </c>
      <c r="AI276" s="140">
        <v>43787.569444444445</v>
      </c>
      <c r="AJ276">
        <v>0</v>
      </c>
      <c r="AK276" s="122"/>
      <c r="AM276" s="122"/>
      <c r="AO276" s="122"/>
      <c r="AQ276" s="122"/>
      <c r="AS276" s="122"/>
      <c r="AU276" s="122">
        <v>43787.421585648146</v>
      </c>
      <c r="AV276" s="122"/>
      <c r="AW276" t="b">
        <v>0</v>
      </c>
      <c r="AX276" t="b">
        <v>1</v>
      </c>
      <c r="AZ276" t="b">
        <v>1</v>
      </c>
      <c r="BB276" s="122"/>
      <c r="BD276" t="b">
        <v>1</v>
      </c>
      <c r="BF276" t="b">
        <v>1</v>
      </c>
      <c r="BG276" s="122"/>
      <c r="BH276" t="b">
        <v>1</v>
      </c>
      <c r="BI276" t="b">
        <v>1</v>
      </c>
      <c r="BL276">
        <v>420</v>
      </c>
      <c r="BM276">
        <v>1250</v>
      </c>
      <c r="BN276">
        <v>3703</v>
      </c>
      <c r="BO276">
        <v>1</v>
      </c>
      <c r="BP276">
        <v>4</v>
      </c>
      <c r="BQ276">
        <v>2</v>
      </c>
      <c r="BR276">
        <v>1</v>
      </c>
      <c r="BS276" t="b">
        <v>1</v>
      </c>
      <c r="CA276" s="122"/>
      <c r="CJ276" t="s">
        <v>380</v>
      </c>
      <c r="CK276" t="s">
        <v>303</v>
      </c>
      <c r="CL276" t="s">
        <v>507</v>
      </c>
      <c r="CM276" t="s">
        <v>305</v>
      </c>
      <c r="CN276" t="s">
        <v>306</v>
      </c>
      <c r="CO276" t="s">
        <v>307</v>
      </c>
      <c r="CP276" t="s">
        <v>2772</v>
      </c>
      <c r="CQ276" t="s">
        <v>309</v>
      </c>
      <c r="CR276" t="s">
        <v>2773</v>
      </c>
      <c r="CS276" t="s">
        <v>311</v>
      </c>
      <c r="CT276" t="s">
        <v>2774</v>
      </c>
      <c r="CU276" t="s">
        <v>2775</v>
      </c>
      <c r="CV276" s="122">
        <v>43787.569444444445</v>
      </c>
      <c r="CW276" s="122"/>
      <c r="CX276" s="122"/>
      <c r="CY276" s="122"/>
      <c r="CZ276" s="122"/>
      <c r="DA276" s="122"/>
      <c r="DB276" t="s">
        <v>314</v>
      </c>
      <c r="DC276" t="s">
        <v>315</v>
      </c>
      <c r="DD276" t="s">
        <v>316</v>
      </c>
      <c r="DE276" t="b">
        <v>0</v>
      </c>
      <c r="DG276" t="s">
        <v>351</v>
      </c>
      <c r="DI276" s="122"/>
      <c r="DJ276">
        <v>-33.998529400000002</v>
      </c>
      <c r="DK276">
        <v>150.8649111</v>
      </c>
      <c r="DL276" t="s">
        <v>2776</v>
      </c>
      <c r="DM276" t="s">
        <v>386</v>
      </c>
      <c r="DN276">
        <v>0</v>
      </c>
      <c r="DO276">
        <v>0</v>
      </c>
    </row>
    <row r="277" spans="1:119" x14ac:dyDescent="0.3">
      <c r="A277" t="s">
        <v>2777</v>
      </c>
      <c r="B277" t="s">
        <v>288</v>
      </c>
      <c r="C277" t="s">
        <v>353</v>
      </c>
      <c r="D277" t="s">
        <v>290</v>
      </c>
      <c r="E277" t="s">
        <v>354</v>
      </c>
      <c r="F277" t="s">
        <v>353</v>
      </c>
      <c r="G277" t="s">
        <v>340</v>
      </c>
      <c r="I277" t="b">
        <v>0</v>
      </c>
      <c r="J277" t="s">
        <v>355</v>
      </c>
      <c r="K277" t="s">
        <v>356</v>
      </c>
      <c r="L277" t="s">
        <v>357</v>
      </c>
      <c r="N277" t="s">
        <v>358</v>
      </c>
      <c r="O277" t="s">
        <v>359</v>
      </c>
      <c r="S277">
        <v>8003</v>
      </c>
      <c r="T277">
        <v>320</v>
      </c>
      <c r="U277">
        <v>1377</v>
      </c>
      <c r="V277">
        <v>1377</v>
      </c>
      <c r="W277" t="s">
        <v>360</v>
      </c>
      <c r="Y277" t="s">
        <v>361</v>
      </c>
      <c r="AA277" t="b">
        <v>0</v>
      </c>
      <c r="AC277" t="s">
        <v>300</v>
      </c>
      <c r="AD277" t="s">
        <v>301</v>
      </c>
      <c r="AG277" s="140">
        <v>43787.412476851852</v>
      </c>
      <c r="AH277" s="140">
        <v>43787.634270833332</v>
      </c>
      <c r="AI277" s="140">
        <v>43787.579861111109</v>
      </c>
      <c r="AJ277">
        <v>0</v>
      </c>
      <c r="AK277" s="122"/>
      <c r="AM277" s="122"/>
      <c r="AO277" s="122"/>
      <c r="AQ277" s="122"/>
      <c r="AS277" s="122"/>
      <c r="AU277" s="122">
        <v>43787.634375000001</v>
      </c>
      <c r="AV277" s="122"/>
      <c r="AW277" t="b">
        <v>0</v>
      </c>
      <c r="AX277" t="b">
        <v>1</v>
      </c>
      <c r="AZ277" t="b">
        <v>1</v>
      </c>
      <c r="BB277" s="122"/>
      <c r="BD277" t="b">
        <v>1</v>
      </c>
      <c r="BF277" t="b">
        <v>1</v>
      </c>
      <c r="BG277" s="122"/>
      <c r="BH277" t="b">
        <v>1</v>
      </c>
      <c r="BI277" t="b">
        <v>1</v>
      </c>
      <c r="BO277">
        <v>1</v>
      </c>
      <c r="BP277">
        <v>4</v>
      </c>
      <c r="BQ277">
        <v>2</v>
      </c>
      <c r="BR277">
        <v>1</v>
      </c>
      <c r="BS277" t="b">
        <v>1</v>
      </c>
      <c r="CA277" s="122"/>
      <c r="CM277" t="s">
        <v>305</v>
      </c>
      <c r="CN277" t="s">
        <v>306</v>
      </c>
      <c r="CO277" t="s">
        <v>307</v>
      </c>
      <c r="CP277" t="s">
        <v>364</v>
      </c>
      <c r="CR277" t="s">
        <v>365</v>
      </c>
      <c r="CS277" t="s">
        <v>311</v>
      </c>
      <c r="CT277" t="s">
        <v>2778</v>
      </c>
      <c r="CU277" t="s">
        <v>2779</v>
      </c>
      <c r="CV277" s="122">
        <v>43787.579861111109</v>
      </c>
      <c r="CW277" s="122"/>
      <c r="CX277" s="122"/>
      <c r="CY277" s="122"/>
      <c r="CZ277" s="122"/>
      <c r="DA277" s="122"/>
      <c r="DB277" t="s">
        <v>314</v>
      </c>
      <c r="DC277" t="s">
        <v>315</v>
      </c>
      <c r="DD277" t="s">
        <v>316</v>
      </c>
      <c r="DE277" t="b">
        <v>0</v>
      </c>
      <c r="DG277" t="s">
        <v>351</v>
      </c>
      <c r="DI277" s="122"/>
      <c r="DJ277">
        <v>-33.703378299999997</v>
      </c>
      <c r="DK277">
        <v>151.2086505</v>
      </c>
      <c r="DL277" t="s">
        <v>367</v>
      </c>
      <c r="DM277" t="s">
        <v>368</v>
      </c>
      <c r="DN277">
        <v>0</v>
      </c>
      <c r="DO277">
        <v>0</v>
      </c>
    </row>
    <row r="278" spans="1:119" x14ac:dyDescent="0.3">
      <c r="A278" t="s">
        <v>2780</v>
      </c>
      <c r="B278" t="s">
        <v>388</v>
      </c>
      <c r="C278" t="s">
        <v>2781</v>
      </c>
      <c r="D278" t="s">
        <v>290</v>
      </c>
      <c r="E278" t="s">
        <v>1480</v>
      </c>
      <c r="F278" t="s">
        <v>2781</v>
      </c>
      <c r="G278" t="s">
        <v>340</v>
      </c>
      <c r="I278" t="b">
        <v>0</v>
      </c>
      <c r="J278" t="s">
        <v>1481</v>
      </c>
      <c r="K278" t="s">
        <v>454</v>
      </c>
      <c r="L278" t="s">
        <v>1482</v>
      </c>
      <c r="N278" t="s">
        <v>1483</v>
      </c>
      <c r="O278" t="s">
        <v>297</v>
      </c>
      <c r="S278">
        <v>8001</v>
      </c>
      <c r="T278">
        <v>3314</v>
      </c>
      <c r="U278">
        <v>8001</v>
      </c>
      <c r="V278">
        <v>-3314</v>
      </c>
      <c r="W278" t="s">
        <v>298</v>
      </c>
      <c r="Y278" t="s">
        <v>2782</v>
      </c>
      <c r="AA278" t="b">
        <v>0</v>
      </c>
      <c r="AC278" t="s">
        <v>300</v>
      </c>
      <c r="AD278" t="s">
        <v>441</v>
      </c>
      <c r="AF278" s="140">
        <v>43787.414560185185</v>
      </c>
      <c r="AG278" s="140">
        <v>43787.414409722223</v>
      </c>
      <c r="AH278" s="140">
        <v>43787.417974537035</v>
      </c>
      <c r="AI278" s="140">
        <v>43787.583333333336</v>
      </c>
      <c r="AJ278">
        <v>0</v>
      </c>
      <c r="AK278" s="122">
        <v>43788.5</v>
      </c>
      <c r="AL278">
        <v>0</v>
      </c>
      <c r="AM278" s="122"/>
      <c r="AO278" s="122">
        <v>43788.5</v>
      </c>
      <c r="AP278">
        <v>0</v>
      </c>
      <c r="AQ278" s="122">
        <v>43788.481249999997</v>
      </c>
      <c r="AR278">
        <v>0</v>
      </c>
      <c r="AS278" s="122">
        <v>43788.496527777781</v>
      </c>
      <c r="AT278">
        <v>0</v>
      </c>
      <c r="AU278" s="122">
        <v>43788.497164351851</v>
      </c>
      <c r="AV278" s="122"/>
      <c r="AW278" t="b">
        <v>0</v>
      </c>
      <c r="AX278" t="b">
        <v>0</v>
      </c>
      <c r="AY278">
        <v>2</v>
      </c>
      <c r="AZ278" t="b">
        <v>1</v>
      </c>
      <c r="BA278">
        <v>2</v>
      </c>
      <c r="BB278" s="122"/>
      <c r="BD278" t="b">
        <v>1</v>
      </c>
      <c r="BF278" t="b">
        <v>1</v>
      </c>
      <c r="BG278" s="122"/>
      <c r="BH278" t="b">
        <v>1</v>
      </c>
      <c r="BI278" t="b">
        <v>1</v>
      </c>
      <c r="BJ278">
        <v>1</v>
      </c>
      <c r="BL278">
        <v>419</v>
      </c>
      <c r="BM278">
        <v>1555</v>
      </c>
      <c r="BN278">
        <v>1516</v>
      </c>
      <c r="BO278">
        <v>1</v>
      </c>
      <c r="BP278">
        <v>4</v>
      </c>
      <c r="BQ278">
        <v>24</v>
      </c>
      <c r="BR278">
        <v>1</v>
      </c>
      <c r="BS278" t="b">
        <v>1</v>
      </c>
      <c r="CA278" s="122"/>
      <c r="CI278" t="s">
        <v>965</v>
      </c>
      <c r="CJ278" t="s">
        <v>302</v>
      </c>
      <c r="CK278" t="s">
        <v>470</v>
      </c>
      <c r="CL278" t="s">
        <v>1222</v>
      </c>
      <c r="CM278" t="s">
        <v>305</v>
      </c>
      <c r="CN278" t="s">
        <v>306</v>
      </c>
      <c r="CO278" t="s">
        <v>424</v>
      </c>
      <c r="CP278" t="s">
        <v>1487</v>
      </c>
      <c r="CQ278" t="s">
        <v>309</v>
      </c>
      <c r="CR278" t="s">
        <v>459</v>
      </c>
      <c r="CS278" t="s">
        <v>311</v>
      </c>
      <c r="CT278" t="s">
        <v>2783</v>
      </c>
      <c r="CU278" t="s">
        <v>2784</v>
      </c>
      <c r="CV278" s="122">
        <v>43787.583333333336</v>
      </c>
      <c r="CW278" s="122">
        <v>43788.5</v>
      </c>
      <c r="CX278" s="122"/>
      <c r="CY278" s="122">
        <v>43788.5</v>
      </c>
      <c r="CZ278" s="122">
        <v>43788.481249999997</v>
      </c>
      <c r="DA278" s="122">
        <v>43788.496527777781</v>
      </c>
      <c r="DB278" t="s">
        <v>314</v>
      </c>
      <c r="DC278" t="s">
        <v>671</v>
      </c>
      <c r="DD278" t="s">
        <v>970</v>
      </c>
      <c r="DE278" t="b">
        <v>1</v>
      </c>
      <c r="DG278" t="s">
        <v>351</v>
      </c>
      <c r="DI278" s="122"/>
      <c r="DJ278">
        <v>-37.869548999999999</v>
      </c>
      <c r="DK278">
        <v>144.980401</v>
      </c>
      <c r="DL278" t="s">
        <v>336</v>
      </c>
      <c r="DM278" t="s">
        <v>318</v>
      </c>
      <c r="DN278">
        <v>1</v>
      </c>
      <c r="DO278">
        <v>0</v>
      </c>
    </row>
    <row r="279" spans="1:119" x14ac:dyDescent="0.3">
      <c r="A279" t="s">
        <v>2785</v>
      </c>
      <c r="B279" t="s">
        <v>288</v>
      </c>
      <c r="C279" t="s">
        <v>2786</v>
      </c>
      <c r="D279" t="s">
        <v>290</v>
      </c>
      <c r="E279" t="s">
        <v>2787</v>
      </c>
      <c r="F279" t="s">
        <v>2786</v>
      </c>
      <c r="G279" t="s">
        <v>435</v>
      </c>
      <c r="I279" t="b">
        <v>0</v>
      </c>
      <c r="J279" t="s">
        <v>2788</v>
      </c>
      <c r="K279" t="s">
        <v>2789</v>
      </c>
      <c r="L279" t="s">
        <v>2790</v>
      </c>
      <c r="N279" t="s">
        <v>2791</v>
      </c>
      <c r="O279" t="s">
        <v>378</v>
      </c>
      <c r="S279">
        <v>8003</v>
      </c>
      <c r="T279">
        <v>320</v>
      </c>
      <c r="U279">
        <v>1377</v>
      </c>
      <c r="V279">
        <v>1377</v>
      </c>
      <c r="W279" t="s">
        <v>298</v>
      </c>
      <c r="Y279" t="s">
        <v>2792</v>
      </c>
      <c r="AA279" t="b">
        <v>0</v>
      </c>
      <c r="AC279" t="s">
        <v>300</v>
      </c>
      <c r="AD279" t="s">
        <v>301</v>
      </c>
      <c r="AF279" s="140">
        <v>43787.418877314813</v>
      </c>
      <c r="AG279" s="140">
        <v>43787.418842592589</v>
      </c>
      <c r="AH279" s="140">
        <v>43788.352546296293</v>
      </c>
      <c r="AI279" s="140">
        <v>43787.586805555555</v>
      </c>
      <c r="AJ279">
        <v>0</v>
      </c>
      <c r="AK279" s="122"/>
      <c r="AM279" s="122"/>
      <c r="AO279" s="122"/>
      <c r="AQ279" s="122"/>
      <c r="AS279" s="122"/>
      <c r="AU279" s="122">
        <v>43788.352719907409</v>
      </c>
      <c r="AV279" s="122"/>
      <c r="AW279" t="b">
        <v>0</v>
      </c>
      <c r="AX279" t="b">
        <v>1</v>
      </c>
      <c r="AZ279" t="b">
        <v>1</v>
      </c>
      <c r="BB279" s="122"/>
      <c r="BD279" t="b">
        <v>1</v>
      </c>
      <c r="BF279" t="b">
        <v>1</v>
      </c>
      <c r="BG279" s="122"/>
      <c r="BH279" t="b">
        <v>1</v>
      </c>
      <c r="BI279" t="b">
        <v>1</v>
      </c>
      <c r="BL279">
        <v>420</v>
      </c>
      <c r="BM279">
        <v>820</v>
      </c>
      <c r="BN279">
        <v>1455</v>
      </c>
      <c r="BO279">
        <v>1</v>
      </c>
      <c r="BP279">
        <v>4</v>
      </c>
      <c r="BQ279">
        <v>2</v>
      </c>
      <c r="BR279">
        <v>1</v>
      </c>
      <c r="BS279" t="b">
        <v>1</v>
      </c>
      <c r="CA279" s="122"/>
      <c r="CJ279" t="s">
        <v>380</v>
      </c>
      <c r="CK279" t="s">
        <v>766</v>
      </c>
      <c r="CL279" t="s">
        <v>767</v>
      </c>
      <c r="CM279" t="s">
        <v>305</v>
      </c>
      <c r="CN279" t="s">
        <v>306</v>
      </c>
      <c r="CO279" t="s">
        <v>307</v>
      </c>
      <c r="CP279" t="s">
        <v>2793</v>
      </c>
      <c r="CQ279" t="s">
        <v>309</v>
      </c>
      <c r="CR279" t="s">
        <v>2794</v>
      </c>
      <c r="CS279" t="s">
        <v>311</v>
      </c>
      <c r="CT279" t="s">
        <v>2795</v>
      </c>
      <c r="CU279" t="s">
        <v>2796</v>
      </c>
      <c r="CV279" s="122">
        <v>43787.586805555555</v>
      </c>
      <c r="CW279" s="122"/>
      <c r="CX279" s="122"/>
      <c r="CY279" s="122"/>
      <c r="CZ279" s="122"/>
      <c r="DA279" s="122"/>
      <c r="DB279" t="s">
        <v>314</v>
      </c>
      <c r="DC279" t="s">
        <v>315</v>
      </c>
      <c r="DD279" t="s">
        <v>316</v>
      </c>
      <c r="DE279" t="b">
        <v>0</v>
      </c>
      <c r="DG279" t="s">
        <v>351</v>
      </c>
      <c r="DI279" s="122"/>
      <c r="DJ279">
        <v>-33.883993699999998</v>
      </c>
      <c r="DK279">
        <v>151.0120465</v>
      </c>
      <c r="DL279" t="s">
        <v>528</v>
      </c>
      <c r="DM279" t="s">
        <v>386</v>
      </c>
      <c r="DN279">
        <v>0</v>
      </c>
      <c r="DO279">
        <v>0</v>
      </c>
    </row>
    <row r="280" spans="1:119" x14ac:dyDescent="0.3">
      <c r="A280" t="s">
        <v>2797</v>
      </c>
      <c r="B280" t="s">
        <v>288</v>
      </c>
      <c r="C280" t="s">
        <v>2786</v>
      </c>
      <c r="D280" t="s">
        <v>290</v>
      </c>
      <c r="E280" t="s">
        <v>2787</v>
      </c>
      <c r="F280" t="s">
        <v>2786</v>
      </c>
      <c r="G280" t="s">
        <v>435</v>
      </c>
      <c r="I280" t="b">
        <v>0</v>
      </c>
      <c r="J280" t="s">
        <v>2788</v>
      </c>
      <c r="K280" t="s">
        <v>2789</v>
      </c>
      <c r="L280" t="s">
        <v>2790</v>
      </c>
      <c r="N280" t="s">
        <v>2791</v>
      </c>
      <c r="O280" t="s">
        <v>378</v>
      </c>
      <c r="S280">
        <v>8003</v>
      </c>
      <c r="T280">
        <v>2219</v>
      </c>
      <c r="U280">
        <v>8003</v>
      </c>
      <c r="V280">
        <v>-2200</v>
      </c>
      <c r="W280" t="s">
        <v>298</v>
      </c>
      <c r="Y280" t="s">
        <v>2792</v>
      </c>
      <c r="AA280" t="b">
        <v>0</v>
      </c>
      <c r="AC280" t="s">
        <v>300</v>
      </c>
      <c r="AD280" t="s">
        <v>301</v>
      </c>
      <c r="AF280" s="140">
        <v>43787.41946759259</v>
      </c>
      <c r="AG280" s="140">
        <v>43787.419374999998</v>
      </c>
      <c r="AH280" s="140">
        <v>43787.4219212963</v>
      </c>
      <c r="AI280" s="140">
        <v>43787.586805555555</v>
      </c>
      <c r="AJ280">
        <v>0</v>
      </c>
      <c r="AK280" s="122">
        <v>43787.588888888888</v>
      </c>
      <c r="AL280">
        <v>0</v>
      </c>
      <c r="AM280" s="122"/>
      <c r="AO280" s="122">
        <v>43787.588888888888</v>
      </c>
      <c r="AP280">
        <v>0</v>
      </c>
      <c r="AQ280" s="122">
        <v>43787.568055555559</v>
      </c>
      <c r="AR280">
        <v>0</v>
      </c>
      <c r="AS280" s="122">
        <v>43787.577777777777</v>
      </c>
      <c r="AT280">
        <v>0</v>
      </c>
      <c r="AU280" s="122">
        <v>43787.582986111112</v>
      </c>
      <c r="AV280" s="122"/>
      <c r="AW280" t="b">
        <v>0</v>
      </c>
      <c r="AX280" t="b">
        <v>1</v>
      </c>
      <c r="AZ280" t="b">
        <v>1</v>
      </c>
      <c r="BB280" s="122"/>
      <c r="BD280" t="b">
        <v>1</v>
      </c>
      <c r="BF280" t="b">
        <v>0</v>
      </c>
      <c r="BG280" s="122"/>
      <c r="BH280" t="b">
        <v>1</v>
      </c>
      <c r="BI280" t="b">
        <v>1</v>
      </c>
      <c r="BJ280">
        <v>1</v>
      </c>
      <c r="BL280">
        <v>420</v>
      </c>
      <c r="BM280">
        <v>1555</v>
      </c>
      <c r="BN280">
        <v>4528</v>
      </c>
      <c r="BO280">
        <v>1</v>
      </c>
      <c r="BP280">
        <v>4</v>
      </c>
      <c r="BQ280">
        <v>6</v>
      </c>
      <c r="BR280">
        <v>1</v>
      </c>
      <c r="BS280" t="b">
        <v>1</v>
      </c>
      <c r="CA280" s="122"/>
      <c r="CI280" t="s">
        <v>2798</v>
      </c>
      <c r="CJ280" t="s">
        <v>380</v>
      </c>
      <c r="CK280" t="s">
        <v>470</v>
      </c>
      <c r="CL280" t="s">
        <v>2313</v>
      </c>
      <c r="CM280" t="s">
        <v>305</v>
      </c>
      <c r="CN280" t="s">
        <v>306</v>
      </c>
      <c r="CO280" t="s">
        <v>832</v>
      </c>
      <c r="CP280" t="s">
        <v>2793</v>
      </c>
      <c r="CQ280" t="s">
        <v>309</v>
      </c>
      <c r="CR280" t="s">
        <v>2794</v>
      </c>
      <c r="CS280" t="s">
        <v>311</v>
      </c>
      <c r="CT280" t="s">
        <v>2795</v>
      </c>
      <c r="CU280" t="s">
        <v>2796</v>
      </c>
      <c r="CV280" s="122">
        <v>43787.586805555555</v>
      </c>
      <c r="CW280" s="122">
        <v>43787.588888888888</v>
      </c>
      <c r="CX280" s="122"/>
      <c r="CY280" s="122">
        <v>43787.588888888888</v>
      </c>
      <c r="CZ280" s="122">
        <v>43787.568055555559</v>
      </c>
      <c r="DA280" s="122">
        <v>43787.577777777777</v>
      </c>
      <c r="DB280" t="s">
        <v>314</v>
      </c>
      <c r="DC280" t="s">
        <v>1512</v>
      </c>
      <c r="DE280" t="b">
        <v>1</v>
      </c>
      <c r="DF280" t="s">
        <v>2799</v>
      </c>
      <c r="DG280" t="s">
        <v>351</v>
      </c>
      <c r="DI280" s="122"/>
      <c r="DJ280">
        <v>-33.883993699999998</v>
      </c>
      <c r="DK280">
        <v>151.0120465</v>
      </c>
      <c r="DL280" t="s">
        <v>528</v>
      </c>
      <c r="DM280" t="s">
        <v>386</v>
      </c>
      <c r="DN280">
        <v>1</v>
      </c>
      <c r="DO280">
        <v>0</v>
      </c>
    </row>
    <row r="281" spans="1:119" x14ac:dyDescent="0.3">
      <c r="A281" t="s">
        <v>2800</v>
      </c>
      <c r="B281" t="s">
        <v>288</v>
      </c>
      <c r="C281" t="s">
        <v>2801</v>
      </c>
      <c r="D281" t="s">
        <v>290</v>
      </c>
      <c r="E281" t="s">
        <v>2802</v>
      </c>
      <c r="F281" t="s">
        <v>2801</v>
      </c>
      <c r="G281" t="s">
        <v>2803</v>
      </c>
      <c r="I281" t="b">
        <v>0</v>
      </c>
      <c r="J281" t="s">
        <v>2804</v>
      </c>
      <c r="K281" t="s">
        <v>2805</v>
      </c>
      <c r="L281" t="s">
        <v>2806</v>
      </c>
      <c r="N281" t="s">
        <v>2807</v>
      </c>
      <c r="O281" t="s">
        <v>297</v>
      </c>
      <c r="S281">
        <v>8009</v>
      </c>
      <c r="T281">
        <v>320</v>
      </c>
      <c r="U281">
        <v>8009</v>
      </c>
      <c r="V281">
        <v>8009</v>
      </c>
      <c r="W281" t="s">
        <v>298</v>
      </c>
      <c r="Y281" t="s">
        <v>2808</v>
      </c>
      <c r="AA281" t="b">
        <v>0</v>
      </c>
      <c r="AC281" t="s">
        <v>300</v>
      </c>
      <c r="AD281" t="s">
        <v>330</v>
      </c>
      <c r="AF281" s="140">
        <v>43787.421585648146</v>
      </c>
      <c r="AG281" s="140">
        <v>43787.42150462963</v>
      </c>
      <c r="AH281" s="140">
        <v>43787.423425925925</v>
      </c>
      <c r="AI281" s="140">
        <v>43787.590277777781</v>
      </c>
      <c r="AJ281">
        <v>-60</v>
      </c>
      <c r="AK281" s="122"/>
      <c r="AM281" s="122"/>
      <c r="AO281" s="122"/>
      <c r="AQ281" s="122"/>
      <c r="AS281" s="122"/>
      <c r="AU281" s="122">
        <v>43787.423761574071</v>
      </c>
      <c r="AV281" s="122"/>
      <c r="AW281" t="b">
        <v>0</v>
      </c>
      <c r="AX281" t="b">
        <v>1</v>
      </c>
      <c r="AZ281" t="b">
        <v>1</v>
      </c>
      <c r="BB281" s="122"/>
      <c r="BD281" t="b">
        <v>1</v>
      </c>
      <c r="BF281" t="b">
        <v>1</v>
      </c>
      <c r="BG281" s="122"/>
      <c r="BH281" t="b">
        <v>1</v>
      </c>
      <c r="BI281" t="b">
        <v>1</v>
      </c>
      <c r="BL281">
        <v>419</v>
      </c>
      <c r="BM281">
        <v>1250</v>
      </c>
      <c r="BN281">
        <v>3703</v>
      </c>
      <c r="BO281">
        <v>1</v>
      </c>
      <c r="BP281">
        <v>4</v>
      </c>
      <c r="BQ281">
        <v>2</v>
      </c>
      <c r="BR281">
        <v>1</v>
      </c>
      <c r="BS281" t="b">
        <v>1</v>
      </c>
      <c r="CA281" s="122"/>
      <c r="CJ281" t="s">
        <v>302</v>
      </c>
      <c r="CK281" t="s">
        <v>303</v>
      </c>
      <c r="CL281" t="s">
        <v>507</v>
      </c>
      <c r="CM281" t="s">
        <v>305</v>
      </c>
      <c r="CN281" t="s">
        <v>306</v>
      </c>
      <c r="CO281" t="s">
        <v>307</v>
      </c>
      <c r="CP281" t="s">
        <v>2809</v>
      </c>
      <c r="CQ281" t="s">
        <v>309</v>
      </c>
      <c r="CR281" t="s">
        <v>2810</v>
      </c>
      <c r="CS281" t="s">
        <v>311</v>
      </c>
      <c r="CT281" t="s">
        <v>2811</v>
      </c>
      <c r="CU281" t="s">
        <v>2812</v>
      </c>
      <c r="CV281" s="122">
        <v>43787.548611111109</v>
      </c>
      <c r="CW281" s="122"/>
      <c r="CX281" s="122"/>
      <c r="CY281" s="122"/>
      <c r="CZ281" s="122"/>
      <c r="DA281" s="122"/>
      <c r="DB281" t="s">
        <v>314</v>
      </c>
      <c r="DC281" t="s">
        <v>315</v>
      </c>
      <c r="DD281" t="s">
        <v>316</v>
      </c>
      <c r="DE281" t="b">
        <v>0</v>
      </c>
      <c r="DG281" t="s">
        <v>351</v>
      </c>
      <c r="DI281" s="122"/>
      <c r="DJ281">
        <v>-27.512508199999999</v>
      </c>
      <c r="DK281">
        <v>153.18048400000001</v>
      </c>
      <c r="DL281" t="s">
        <v>367</v>
      </c>
      <c r="DM281" t="s">
        <v>318</v>
      </c>
      <c r="DN281">
        <v>0</v>
      </c>
      <c r="DO281">
        <v>0</v>
      </c>
    </row>
    <row r="282" spans="1:119" x14ac:dyDescent="0.3">
      <c r="A282" t="s">
        <v>2813</v>
      </c>
      <c r="B282" t="s">
        <v>288</v>
      </c>
      <c r="C282" t="s">
        <v>2814</v>
      </c>
      <c r="D282" t="s">
        <v>290</v>
      </c>
      <c r="E282" t="s">
        <v>2815</v>
      </c>
      <c r="F282" t="s">
        <v>2814</v>
      </c>
      <c r="G282" t="s">
        <v>2816</v>
      </c>
      <c r="I282" t="b">
        <v>0</v>
      </c>
      <c r="J282" t="s">
        <v>2817</v>
      </c>
      <c r="K282" t="s">
        <v>2031</v>
      </c>
      <c r="L282" t="s">
        <v>2818</v>
      </c>
      <c r="N282" t="s">
        <v>2819</v>
      </c>
      <c r="O282" t="s">
        <v>297</v>
      </c>
      <c r="S282">
        <v>8007</v>
      </c>
      <c r="T282">
        <v>2461</v>
      </c>
      <c r="U282">
        <v>8007</v>
      </c>
      <c r="V282">
        <v>-2461</v>
      </c>
      <c r="W282" t="s">
        <v>298</v>
      </c>
      <c r="Y282" t="s">
        <v>2820</v>
      </c>
      <c r="AA282" t="b">
        <v>0</v>
      </c>
      <c r="AC282" t="s">
        <v>300</v>
      </c>
      <c r="AD282" t="s">
        <v>301</v>
      </c>
      <c r="AF282" s="140">
        <v>43787.456342592595</v>
      </c>
      <c r="AG282" s="140">
        <v>43787.423692129632</v>
      </c>
      <c r="AH282" s="140">
        <v>43787.462789351855</v>
      </c>
      <c r="AI282" s="140">
        <v>43788.423611111109</v>
      </c>
      <c r="AJ282">
        <v>0</v>
      </c>
      <c r="AK282" s="122">
        <v>43789.708333333336</v>
      </c>
      <c r="AL282">
        <v>0</v>
      </c>
      <c r="AM282" s="122"/>
      <c r="AO282" s="122">
        <v>43789.708333333336</v>
      </c>
      <c r="AP282">
        <v>0</v>
      </c>
      <c r="AQ282" s="122">
        <v>43789.479166666664</v>
      </c>
      <c r="AR282">
        <v>0</v>
      </c>
      <c r="AS282" s="122">
        <v>43789.5</v>
      </c>
      <c r="AT282">
        <v>0</v>
      </c>
      <c r="AU282" s="122">
        <v>43789.508969907409</v>
      </c>
      <c r="AV282" s="122"/>
      <c r="AW282" t="b">
        <v>0</v>
      </c>
      <c r="AX282" t="b">
        <v>0</v>
      </c>
      <c r="AY282">
        <v>3</v>
      </c>
      <c r="AZ282" t="b">
        <v>1</v>
      </c>
      <c r="BA282">
        <v>23</v>
      </c>
      <c r="BB282" s="122"/>
      <c r="BD282" t="b">
        <v>1</v>
      </c>
      <c r="BF282" t="b">
        <v>1</v>
      </c>
      <c r="BG282" s="122"/>
      <c r="BH282" t="b">
        <v>1</v>
      </c>
      <c r="BI282" t="b">
        <v>1</v>
      </c>
      <c r="BJ282">
        <v>1</v>
      </c>
      <c r="BL282">
        <v>419</v>
      </c>
      <c r="BM282">
        <v>1555</v>
      </c>
      <c r="BN282">
        <v>4066</v>
      </c>
      <c r="BO282">
        <v>1</v>
      </c>
      <c r="BP282">
        <v>4</v>
      </c>
      <c r="BQ282">
        <v>2</v>
      </c>
      <c r="BR282">
        <v>2</v>
      </c>
      <c r="BS282" t="b">
        <v>1</v>
      </c>
      <c r="CA282" s="122"/>
      <c r="CI282" t="s">
        <v>1985</v>
      </c>
      <c r="CJ282" t="s">
        <v>302</v>
      </c>
      <c r="CK282" t="s">
        <v>470</v>
      </c>
      <c r="CL282" t="s">
        <v>471</v>
      </c>
      <c r="CM282" t="s">
        <v>305</v>
      </c>
      <c r="CN282" t="s">
        <v>306</v>
      </c>
      <c r="CO282" t="s">
        <v>307</v>
      </c>
      <c r="CP282" t="s">
        <v>2821</v>
      </c>
      <c r="CQ282" t="s">
        <v>309</v>
      </c>
      <c r="CR282" t="s">
        <v>2037</v>
      </c>
      <c r="CS282" t="s">
        <v>311</v>
      </c>
      <c r="CT282" t="s">
        <v>2393</v>
      </c>
      <c r="CU282" t="s">
        <v>2822</v>
      </c>
      <c r="CV282" s="122">
        <v>43788.423611111109</v>
      </c>
      <c r="CW282" s="122">
        <v>43789.708333333336</v>
      </c>
      <c r="CX282" s="122"/>
      <c r="CY282" s="122">
        <v>43789.708333333336</v>
      </c>
      <c r="CZ282" s="122">
        <v>43789.479166666664</v>
      </c>
      <c r="DA282" s="122">
        <v>43789.5</v>
      </c>
      <c r="DB282" t="s">
        <v>314</v>
      </c>
      <c r="DC282" t="s">
        <v>1990</v>
      </c>
      <c r="DD282" t="s">
        <v>314</v>
      </c>
      <c r="DE282" t="b">
        <v>1</v>
      </c>
      <c r="DF282" t="s">
        <v>1991</v>
      </c>
      <c r="DG282" t="s">
        <v>810</v>
      </c>
      <c r="DI282" s="122"/>
      <c r="DJ282">
        <v>-30.285743100000001</v>
      </c>
      <c r="DK282">
        <v>153.128613</v>
      </c>
      <c r="DL282" t="s">
        <v>336</v>
      </c>
      <c r="DM282" t="s">
        <v>318</v>
      </c>
      <c r="DN282">
        <v>1</v>
      </c>
      <c r="DO282">
        <v>0</v>
      </c>
    </row>
    <row r="283" spans="1:119" x14ac:dyDescent="0.3">
      <c r="A283" t="s">
        <v>2823</v>
      </c>
      <c r="B283" t="s">
        <v>288</v>
      </c>
      <c r="C283" t="s">
        <v>2824</v>
      </c>
      <c r="D283" t="s">
        <v>290</v>
      </c>
      <c r="E283" t="s">
        <v>2825</v>
      </c>
      <c r="F283" t="s">
        <v>2824</v>
      </c>
      <c r="G283" t="s">
        <v>2826</v>
      </c>
      <c r="I283" t="b">
        <v>0</v>
      </c>
      <c r="J283" t="s">
        <v>2827</v>
      </c>
      <c r="K283" t="s">
        <v>2828</v>
      </c>
      <c r="L283" t="s">
        <v>2829</v>
      </c>
      <c r="N283" t="s">
        <v>2830</v>
      </c>
      <c r="O283" t="s">
        <v>297</v>
      </c>
      <c r="S283">
        <v>8011</v>
      </c>
      <c r="T283">
        <v>320</v>
      </c>
      <c r="U283">
        <v>8011</v>
      </c>
      <c r="V283">
        <v>8011</v>
      </c>
      <c r="W283" t="s">
        <v>298</v>
      </c>
      <c r="Y283" t="s">
        <v>2831</v>
      </c>
      <c r="AA283" t="b">
        <v>0</v>
      </c>
      <c r="AC283" t="s">
        <v>300</v>
      </c>
      <c r="AD283" t="s">
        <v>330</v>
      </c>
      <c r="AF283" s="140">
        <v>43787.426446759258</v>
      </c>
      <c r="AG283" s="140">
        <v>43787.426296296297</v>
      </c>
      <c r="AH283" s="140">
        <v>43787.429166666669</v>
      </c>
      <c r="AI283" s="140">
        <v>43788.427083333336</v>
      </c>
      <c r="AJ283">
        <v>-60</v>
      </c>
      <c r="AK283" s="122"/>
      <c r="AM283" s="122"/>
      <c r="AO283" s="122"/>
      <c r="AQ283" s="122"/>
      <c r="AS283" s="122"/>
      <c r="AU283" s="122">
        <v>43787.429409722223</v>
      </c>
      <c r="AV283" s="122"/>
      <c r="AW283" t="b">
        <v>0</v>
      </c>
      <c r="AX283" t="b">
        <v>1</v>
      </c>
      <c r="AZ283" t="b">
        <v>1</v>
      </c>
      <c r="BB283" s="122"/>
      <c r="BD283" t="b">
        <v>1</v>
      </c>
      <c r="BF283" t="b">
        <v>1</v>
      </c>
      <c r="BG283" s="122"/>
      <c r="BH283" t="b">
        <v>1</v>
      </c>
      <c r="BI283" t="b">
        <v>1</v>
      </c>
      <c r="BL283">
        <v>419</v>
      </c>
      <c r="BM283">
        <v>1250</v>
      </c>
      <c r="BN283">
        <v>3703</v>
      </c>
      <c r="BO283">
        <v>1</v>
      </c>
      <c r="BP283">
        <v>4</v>
      </c>
      <c r="BQ283">
        <v>2</v>
      </c>
      <c r="BR283">
        <v>3</v>
      </c>
      <c r="BS283" t="b">
        <v>1</v>
      </c>
      <c r="CA283" s="122"/>
      <c r="CJ283" t="s">
        <v>302</v>
      </c>
      <c r="CK283" t="s">
        <v>303</v>
      </c>
      <c r="CL283" t="s">
        <v>507</v>
      </c>
      <c r="CM283" t="s">
        <v>305</v>
      </c>
      <c r="CN283" t="s">
        <v>306</v>
      </c>
      <c r="CO283" t="s">
        <v>307</v>
      </c>
      <c r="CP283" t="s">
        <v>2832</v>
      </c>
      <c r="CQ283" t="s">
        <v>309</v>
      </c>
      <c r="CR283" t="s">
        <v>2833</v>
      </c>
      <c r="CS283" t="s">
        <v>311</v>
      </c>
      <c r="CT283" t="s">
        <v>2834</v>
      </c>
      <c r="CU283" t="s">
        <v>2835</v>
      </c>
      <c r="CV283" s="122">
        <v>43788.385416666664</v>
      </c>
      <c r="CW283" s="122"/>
      <c r="CX283" s="122"/>
      <c r="CY283" s="122"/>
      <c r="CZ283" s="122"/>
      <c r="DA283" s="122"/>
      <c r="DB283" t="s">
        <v>314</v>
      </c>
      <c r="DC283" t="s">
        <v>315</v>
      </c>
      <c r="DD283" t="s">
        <v>316</v>
      </c>
      <c r="DE283" t="b">
        <v>0</v>
      </c>
      <c r="DG283" t="s">
        <v>317</v>
      </c>
      <c r="DI283" s="122"/>
      <c r="DJ283">
        <v>-27.9730998</v>
      </c>
      <c r="DK283">
        <v>153.35809520000001</v>
      </c>
      <c r="DL283" t="s">
        <v>336</v>
      </c>
      <c r="DM283" t="s">
        <v>318</v>
      </c>
      <c r="DN283">
        <v>0</v>
      </c>
      <c r="DO283">
        <v>0</v>
      </c>
    </row>
    <row r="284" spans="1:119" x14ac:dyDescent="0.3">
      <c r="A284" t="s">
        <v>2836</v>
      </c>
      <c r="B284" t="s">
        <v>288</v>
      </c>
      <c r="C284" t="s">
        <v>2837</v>
      </c>
      <c r="D284" t="s">
        <v>290</v>
      </c>
      <c r="E284" t="s">
        <v>2838</v>
      </c>
      <c r="F284" t="s">
        <v>2837</v>
      </c>
      <c r="G284" t="s">
        <v>340</v>
      </c>
      <c r="I284" t="b">
        <v>0</v>
      </c>
      <c r="J284" t="s">
        <v>2839</v>
      </c>
      <c r="K284" t="s">
        <v>2840</v>
      </c>
      <c r="L284" t="s">
        <v>2841</v>
      </c>
      <c r="N284" t="s">
        <v>2842</v>
      </c>
      <c r="O284" t="s">
        <v>403</v>
      </c>
      <c r="S284">
        <v>8004</v>
      </c>
      <c r="T284">
        <v>3325</v>
      </c>
      <c r="U284">
        <v>8004</v>
      </c>
      <c r="V284">
        <v>-3325</v>
      </c>
      <c r="W284" t="s">
        <v>298</v>
      </c>
      <c r="Y284" t="s">
        <v>2843</v>
      </c>
      <c r="AA284" t="b">
        <v>0</v>
      </c>
      <c r="AC284" t="s">
        <v>300</v>
      </c>
      <c r="AD284" t="s">
        <v>441</v>
      </c>
      <c r="AF284" s="140">
        <v>43787.427916666667</v>
      </c>
      <c r="AG284" s="140">
        <v>43787.427812499998</v>
      </c>
      <c r="AH284" s="140">
        <v>43787.435937499999</v>
      </c>
      <c r="AI284" s="140">
        <v>43787.597222222219</v>
      </c>
      <c r="AJ284">
        <v>0</v>
      </c>
      <c r="AK284" s="122">
        <v>43787.708333333336</v>
      </c>
      <c r="AL284">
        <v>0</v>
      </c>
      <c r="AM284" s="122"/>
      <c r="AO284" s="122">
        <v>43787.708333333336</v>
      </c>
      <c r="AP284">
        <v>0</v>
      </c>
      <c r="AQ284" s="122">
        <v>43787.644444444442</v>
      </c>
      <c r="AR284">
        <v>0</v>
      </c>
      <c r="AS284" s="122">
        <v>43787.660416666666</v>
      </c>
      <c r="AT284">
        <v>0</v>
      </c>
      <c r="AU284" s="122">
        <v>43787.660787037035</v>
      </c>
      <c r="AV284" s="122"/>
      <c r="AW284" t="b">
        <v>0</v>
      </c>
      <c r="AX284" t="b">
        <v>0</v>
      </c>
      <c r="AY284">
        <v>2</v>
      </c>
      <c r="AZ284" t="b">
        <v>1</v>
      </c>
      <c r="BA284">
        <v>2</v>
      </c>
      <c r="BB284" s="122"/>
      <c r="BD284" t="b">
        <v>1</v>
      </c>
      <c r="BF284" t="b">
        <v>1</v>
      </c>
      <c r="BG284" s="122"/>
      <c r="BH284" t="b">
        <v>1</v>
      </c>
      <c r="BI284" t="b">
        <v>1</v>
      </c>
      <c r="BJ284">
        <v>1</v>
      </c>
      <c r="BL284">
        <v>354</v>
      </c>
      <c r="BM284">
        <v>1455</v>
      </c>
      <c r="BN284">
        <v>4174</v>
      </c>
      <c r="BO284">
        <v>1</v>
      </c>
      <c r="BP284">
        <v>4</v>
      </c>
      <c r="BQ284">
        <v>24</v>
      </c>
      <c r="BR284">
        <v>1</v>
      </c>
      <c r="BS284" t="b">
        <v>1</v>
      </c>
      <c r="CA284" s="122"/>
      <c r="CI284" t="s">
        <v>2844</v>
      </c>
      <c r="CJ284" t="s">
        <v>405</v>
      </c>
      <c r="CK284" t="s">
        <v>492</v>
      </c>
      <c r="CL284" t="s">
        <v>2845</v>
      </c>
      <c r="CM284" t="s">
        <v>305</v>
      </c>
      <c r="CN284" t="s">
        <v>306</v>
      </c>
      <c r="CO284" t="s">
        <v>424</v>
      </c>
      <c r="CP284" t="s">
        <v>2846</v>
      </c>
      <c r="CQ284" t="s">
        <v>309</v>
      </c>
      <c r="CR284" t="s">
        <v>2847</v>
      </c>
      <c r="CS284" t="s">
        <v>311</v>
      </c>
      <c r="CT284" t="s">
        <v>2848</v>
      </c>
      <c r="CU284" t="s">
        <v>2849</v>
      </c>
      <c r="CV284" s="122">
        <v>43787.597222222219</v>
      </c>
      <c r="CW284" s="122">
        <v>43787.708333333336</v>
      </c>
      <c r="CX284" s="122"/>
      <c r="CY284" s="122">
        <v>43787.708333333336</v>
      </c>
      <c r="CZ284" s="122">
        <v>43787.644444444442</v>
      </c>
      <c r="DA284" s="122">
        <v>43787.660416666666</v>
      </c>
      <c r="DB284" t="s">
        <v>314</v>
      </c>
      <c r="DC284" t="s">
        <v>671</v>
      </c>
      <c r="DD284" t="s">
        <v>2850</v>
      </c>
      <c r="DE284" t="b">
        <v>1</v>
      </c>
      <c r="DF284" t="s">
        <v>2851</v>
      </c>
      <c r="DG284" t="s">
        <v>351</v>
      </c>
      <c r="DI284" s="122"/>
      <c r="DJ284">
        <v>-37.984600200000003</v>
      </c>
      <c r="DK284">
        <v>145.09561239999999</v>
      </c>
      <c r="DL284" t="s">
        <v>2852</v>
      </c>
      <c r="DM284" t="s">
        <v>405</v>
      </c>
      <c r="DN284">
        <v>1</v>
      </c>
      <c r="DO284">
        <v>0</v>
      </c>
    </row>
    <row r="285" spans="1:119" x14ac:dyDescent="0.3">
      <c r="A285" t="s">
        <v>2853</v>
      </c>
      <c r="B285" t="s">
        <v>288</v>
      </c>
      <c r="C285" t="s">
        <v>2854</v>
      </c>
      <c r="D285" t="s">
        <v>290</v>
      </c>
      <c r="E285" t="s">
        <v>2855</v>
      </c>
      <c r="F285" t="s">
        <v>2854</v>
      </c>
      <c r="G285" t="s">
        <v>2856</v>
      </c>
      <c r="I285" t="b">
        <v>0</v>
      </c>
      <c r="J285" t="s">
        <v>2857</v>
      </c>
      <c r="K285" t="s">
        <v>2858</v>
      </c>
      <c r="L285" t="s">
        <v>2859</v>
      </c>
      <c r="N285" t="s">
        <v>2860</v>
      </c>
      <c r="O285" t="s">
        <v>297</v>
      </c>
      <c r="S285">
        <v>8002</v>
      </c>
      <c r="T285">
        <v>320</v>
      </c>
      <c r="U285">
        <v>8002</v>
      </c>
      <c r="V285">
        <v>8002</v>
      </c>
      <c r="W285" t="s">
        <v>298</v>
      </c>
      <c r="Y285" t="s">
        <v>2861</v>
      </c>
      <c r="AA285" t="b">
        <v>0</v>
      </c>
      <c r="AC285" t="s">
        <v>300</v>
      </c>
      <c r="AD285" t="s">
        <v>301</v>
      </c>
      <c r="AF285" s="140">
        <v>43787.430127314816</v>
      </c>
      <c r="AG285" s="140">
        <v>43787.429618055554</v>
      </c>
      <c r="AH285" s="140">
        <v>43787.43408564815</v>
      </c>
      <c r="AI285" s="140">
        <v>43787.597222222219</v>
      </c>
      <c r="AJ285">
        <v>0</v>
      </c>
      <c r="AK285" s="122"/>
      <c r="AM285" s="122"/>
      <c r="AO285" s="122"/>
      <c r="AQ285" s="122"/>
      <c r="AS285" s="122"/>
      <c r="AU285" s="122">
        <v>43787.434548611112</v>
      </c>
      <c r="AV285" s="122"/>
      <c r="AW285" t="b">
        <v>0</v>
      </c>
      <c r="AX285" t="b">
        <v>1</v>
      </c>
      <c r="AZ285" t="b">
        <v>1</v>
      </c>
      <c r="BB285" s="122"/>
      <c r="BD285" t="b">
        <v>1</v>
      </c>
      <c r="BF285" t="b">
        <v>1</v>
      </c>
      <c r="BG285" s="122"/>
      <c r="BH285" t="b">
        <v>1</v>
      </c>
      <c r="BI285" t="b">
        <v>1</v>
      </c>
      <c r="BL285">
        <v>419</v>
      </c>
      <c r="BM285">
        <v>1250</v>
      </c>
      <c r="BN285">
        <v>4150</v>
      </c>
      <c r="BO285">
        <v>1</v>
      </c>
      <c r="BP285">
        <v>4</v>
      </c>
      <c r="BQ285">
        <v>2</v>
      </c>
      <c r="BR285">
        <v>1</v>
      </c>
      <c r="BS285" t="b">
        <v>1</v>
      </c>
      <c r="CA285" s="122"/>
      <c r="CJ285" t="s">
        <v>302</v>
      </c>
      <c r="CK285" t="s">
        <v>303</v>
      </c>
      <c r="CL285" t="s">
        <v>443</v>
      </c>
      <c r="CM285" t="s">
        <v>305</v>
      </c>
      <c r="CN285" t="s">
        <v>306</v>
      </c>
      <c r="CO285" t="s">
        <v>307</v>
      </c>
      <c r="CP285" t="s">
        <v>2862</v>
      </c>
      <c r="CQ285" t="s">
        <v>309</v>
      </c>
      <c r="CR285" t="s">
        <v>2863</v>
      </c>
      <c r="CS285" t="s">
        <v>311</v>
      </c>
      <c r="CT285" t="s">
        <v>2864</v>
      </c>
      <c r="CU285" t="s">
        <v>2849</v>
      </c>
      <c r="CV285" s="122">
        <v>43787.597222222219</v>
      </c>
      <c r="CW285" s="122"/>
      <c r="CX285" s="122"/>
      <c r="CY285" s="122"/>
      <c r="CZ285" s="122"/>
      <c r="DA285" s="122"/>
      <c r="DB285" t="s">
        <v>314</v>
      </c>
      <c r="DC285" t="s">
        <v>315</v>
      </c>
      <c r="DD285" t="s">
        <v>316</v>
      </c>
      <c r="DE285" t="b">
        <v>0</v>
      </c>
      <c r="DG285" t="s">
        <v>351</v>
      </c>
      <c r="DI285" s="122"/>
      <c r="DJ285">
        <v>-33.860413600000001</v>
      </c>
      <c r="DK285">
        <v>151.07330200000001</v>
      </c>
      <c r="DL285" t="s">
        <v>367</v>
      </c>
      <c r="DM285" t="s">
        <v>318</v>
      </c>
      <c r="DN285">
        <v>0</v>
      </c>
      <c r="DO285">
        <v>0</v>
      </c>
    </row>
    <row r="286" spans="1:119" x14ac:dyDescent="0.3">
      <c r="A286" t="s">
        <v>2865</v>
      </c>
      <c r="B286" t="s">
        <v>288</v>
      </c>
      <c r="C286" t="s">
        <v>353</v>
      </c>
      <c r="D286" t="s">
        <v>290</v>
      </c>
      <c r="E286" t="s">
        <v>354</v>
      </c>
      <c r="F286" t="s">
        <v>353</v>
      </c>
      <c r="H286" t="s">
        <v>535</v>
      </c>
      <c r="I286" t="b">
        <v>0</v>
      </c>
      <c r="J286" t="s">
        <v>355</v>
      </c>
      <c r="K286" t="s">
        <v>356</v>
      </c>
      <c r="L286" t="s">
        <v>357</v>
      </c>
      <c r="N286" t="s">
        <v>358</v>
      </c>
      <c r="O286" t="s">
        <v>359</v>
      </c>
      <c r="S286">
        <v>8001</v>
      </c>
      <c r="T286">
        <v>320</v>
      </c>
      <c r="U286">
        <v>8001</v>
      </c>
      <c r="V286">
        <v>8001</v>
      </c>
      <c r="X286" t="s">
        <v>535</v>
      </c>
      <c r="AA286" t="b">
        <v>0</v>
      </c>
      <c r="AC286" t="s">
        <v>300</v>
      </c>
      <c r="AD286" t="s">
        <v>301</v>
      </c>
      <c r="AF286" s="140">
        <v>43787.436030092591</v>
      </c>
      <c r="AG286" s="140">
        <v>43787.436030092591</v>
      </c>
      <c r="AH286" s="140">
        <v>43787.436030092591</v>
      </c>
      <c r="AK286" s="122"/>
      <c r="AM286" s="122"/>
      <c r="AO286" s="122"/>
      <c r="AQ286" s="122">
        <v>43787.436030092591</v>
      </c>
      <c r="AR286">
        <v>0</v>
      </c>
      <c r="AS286" s="122">
        <v>43787.436030092591</v>
      </c>
      <c r="AT286">
        <v>0</v>
      </c>
      <c r="AU286" s="122">
        <v>43787.436030092591</v>
      </c>
      <c r="AV286" s="122"/>
      <c r="AW286" t="b">
        <v>0</v>
      </c>
      <c r="AX286" t="b">
        <v>1</v>
      </c>
      <c r="AZ286" t="b">
        <v>1</v>
      </c>
      <c r="BB286" s="122"/>
      <c r="BD286" t="b">
        <v>1</v>
      </c>
      <c r="BF286" t="b">
        <v>0</v>
      </c>
      <c r="BG286" s="122"/>
      <c r="BH286" t="b">
        <v>0</v>
      </c>
      <c r="BI286" t="b">
        <v>1</v>
      </c>
      <c r="BL286">
        <v>196</v>
      </c>
      <c r="BM286">
        <v>1235</v>
      </c>
      <c r="BN286">
        <v>3576</v>
      </c>
      <c r="BO286">
        <v>1</v>
      </c>
      <c r="BP286">
        <v>4</v>
      </c>
      <c r="BQ286">
        <v>1</v>
      </c>
      <c r="BR286">
        <v>1</v>
      </c>
      <c r="BS286" t="b">
        <v>1</v>
      </c>
      <c r="CA286" s="122"/>
      <c r="CJ286" t="s">
        <v>536</v>
      </c>
      <c r="CK286" t="s">
        <v>537</v>
      </c>
      <c r="CL286" t="s">
        <v>537</v>
      </c>
      <c r="CM286" t="s">
        <v>305</v>
      </c>
      <c r="CN286" t="s">
        <v>306</v>
      </c>
      <c r="CO286" t="s">
        <v>300</v>
      </c>
      <c r="CP286" t="s">
        <v>364</v>
      </c>
      <c r="CR286" t="s">
        <v>365</v>
      </c>
      <c r="CS286" t="s">
        <v>311</v>
      </c>
      <c r="CT286" t="s">
        <v>2866</v>
      </c>
      <c r="CV286" s="122"/>
      <c r="CW286" s="122"/>
      <c r="CX286" s="122"/>
      <c r="CY286" s="122"/>
      <c r="CZ286" s="122">
        <v>43787.436030092591</v>
      </c>
      <c r="DA286" s="122">
        <v>43787.436030092591</v>
      </c>
      <c r="DB286" t="s">
        <v>314</v>
      </c>
      <c r="DC286" t="s">
        <v>315</v>
      </c>
      <c r="DD286" t="s">
        <v>316</v>
      </c>
      <c r="DE286" t="b">
        <v>0</v>
      </c>
      <c r="DG286" t="s">
        <v>351</v>
      </c>
      <c r="DI286" s="122"/>
      <c r="DJ286">
        <v>-33.703378299999997</v>
      </c>
      <c r="DK286">
        <v>151.2086505</v>
      </c>
      <c r="DL286" t="s">
        <v>367</v>
      </c>
      <c r="DM286" t="s">
        <v>368</v>
      </c>
      <c r="DN286">
        <v>0</v>
      </c>
      <c r="DO286">
        <v>0</v>
      </c>
    </row>
    <row r="287" spans="1:119" x14ac:dyDescent="0.3">
      <c r="A287" t="s">
        <v>2867</v>
      </c>
      <c r="B287" t="s">
        <v>288</v>
      </c>
      <c r="C287" t="s">
        <v>993</v>
      </c>
      <c r="D287" t="s">
        <v>290</v>
      </c>
      <c r="E287" t="s">
        <v>994</v>
      </c>
      <c r="F287" t="s">
        <v>993</v>
      </c>
      <c r="G287" t="s">
        <v>340</v>
      </c>
      <c r="I287" t="b">
        <v>0</v>
      </c>
      <c r="J287" t="s">
        <v>995</v>
      </c>
      <c r="K287" t="s">
        <v>996</v>
      </c>
      <c r="L287" t="s">
        <v>997</v>
      </c>
      <c r="N287" t="s">
        <v>998</v>
      </c>
      <c r="O287" t="s">
        <v>403</v>
      </c>
      <c r="S287">
        <v>8011</v>
      </c>
      <c r="T287">
        <v>320</v>
      </c>
      <c r="U287">
        <v>8011</v>
      </c>
      <c r="V287">
        <v>8011</v>
      </c>
      <c r="W287" t="s">
        <v>298</v>
      </c>
      <c r="X287" t="s">
        <v>999</v>
      </c>
      <c r="Y287" t="s">
        <v>1000</v>
      </c>
      <c r="AA287" t="b">
        <v>0</v>
      </c>
      <c r="AC287" t="s">
        <v>300</v>
      </c>
      <c r="AD287" t="s">
        <v>441</v>
      </c>
      <c r="AF287" s="140">
        <v>43787.438379629632</v>
      </c>
      <c r="AG287" s="140">
        <v>43787.43818287037</v>
      </c>
      <c r="AH287" s="140">
        <v>43787.439699074072</v>
      </c>
      <c r="AI287" s="140">
        <v>43787.604166666664</v>
      </c>
      <c r="AJ287">
        <v>0</v>
      </c>
      <c r="AK287" s="122"/>
      <c r="AM287" s="122"/>
      <c r="AO287" s="122"/>
      <c r="AQ287" s="122"/>
      <c r="AS287" s="122"/>
      <c r="AU287" s="122">
        <v>43787.44</v>
      </c>
      <c r="AV287" s="122"/>
      <c r="AW287" t="b">
        <v>0</v>
      </c>
      <c r="AX287" t="b">
        <v>1</v>
      </c>
      <c r="AZ287" t="b">
        <v>1</v>
      </c>
      <c r="BB287" s="122"/>
      <c r="BD287" t="b">
        <v>1</v>
      </c>
      <c r="BF287" t="b">
        <v>1</v>
      </c>
      <c r="BG287" s="122"/>
      <c r="BH287" t="b">
        <v>1</v>
      </c>
      <c r="BI287" t="b">
        <v>1</v>
      </c>
      <c r="BL287">
        <v>354</v>
      </c>
      <c r="BM287">
        <v>1457</v>
      </c>
      <c r="BN287">
        <v>4167</v>
      </c>
      <c r="BO287">
        <v>1</v>
      </c>
      <c r="BP287">
        <v>4</v>
      </c>
      <c r="BQ287">
        <v>2</v>
      </c>
      <c r="BR287">
        <v>1</v>
      </c>
      <c r="BS287" t="b">
        <v>1</v>
      </c>
      <c r="CA287" s="122"/>
      <c r="CJ287" t="s">
        <v>405</v>
      </c>
      <c r="CK287" t="s">
        <v>1047</v>
      </c>
      <c r="CL287" t="s">
        <v>2868</v>
      </c>
      <c r="CM287" t="s">
        <v>305</v>
      </c>
      <c r="CN287" t="s">
        <v>306</v>
      </c>
      <c r="CO287" t="s">
        <v>307</v>
      </c>
      <c r="CP287" t="s">
        <v>1002</v>
      </c>
      <c r="CQ287" t="s">
        <v>309</v>
      </c>
      <c r="CR287" t="s">
        <v>1003</v>
      </c>
      <c r="CS287" t="s">
        <v>311</v>
      </c>
      <c r="CT287" t="s">
        <v>2869</v>
      </c>
      <c r="CU287" t="s">
        <v>2870</v>
      </c>
      <c r="CV287" s="122">
        <v>43787.604166666664</v>
      </c>
      <c r="CW287" s="122"/>
      <c r="CX287" s="122"/>
      <c r="CY287" s="122"/>
      <c r="CZ287" s="122"/>
      <c r="DA287" s="122"/>
      <c r="DB287" t="s">
        <v>314</v>
      </c>
      <c r="DC287" t="s">
        <v>315</v>
      </c>
      <c r="DD287" t="s">
        <v>316</v>
      </c>
      <c r="DE287" t="b">
        <v>0</v>
      </c>
      <c r="DG287" t="s">
        <v>351</v>
      </c>
      <c r="DI287" s="122"/>
      <c r="DJ287">
        <v>-37.782606899999998</v>
      </c>
      <c r="DK287">
        <v>144.9654309</v>
      </c>
      <c r="DL287" t="s">
        <v>1006</v>
      </c>
      <c r="DM287" t="s">
        <v>405</v>
      </c>
      <c r="DN287">
        <v>0</v>
      </c>
      <c r="DO287">
        <v>0</v>
      </c>
    </row>
    <row r="288" spans="1:119" x14ac:dyDescent="0.3">
      <c r="A288" t="s">
        <v>2871</v>
      </c>
      <c r="B288" t="s">
        <v>288</v>
      </c>
      <c r="C288" t="s">
        <v>2872</v>
      </c>
      <c r="D288" t="s">
        <v>290</v>
      </c>
      <c r="E288" t="s">
        <v>2873</v>
      </c>
      <c r="F288" t="s">
        <v>2872</v>
      </c>
      <c r="G288" t="s">
        <v>2874</v>
      </c>
      <c r="I288" t="b">
        <v>0</v>
      </c>
      <c r="J288" t="s">
        <v>2875</v>
      </c>
      <c r="K288" t="s">
        <v>1739</v>
      </c>
      <c r="L288" t="s">
        <v>2876</v>
      </c>
      <c r="N288" t="s">
        <v>2877</v>
      </c>
      <c r="O288" t="s">
        <v>297</v>
      </c>
      <c r="S288">
        <v>8006</v>
      </c>
      <c r="T288">
        <v>6011</v>
      </c>
      <c r="U288">
        <v>8006</v>
      </c>
      <c r="V288">
        <v>-6011</v>
      </c>
      <c r="W288" t="s">
        <v>298</v>
      </c>
      <c r="Y288" t="s">
        <v>2878</v>
      </c>
      <c r="AA288" t="b">
        <v>0</v>
      </c>
      <c r="AC288" t="s">
        <v>300</v>
      </c>
      <c r="AD288" t="s">
        <v>636</v>
      </c>
      <c r="AF288" s="140">
        <v>43787.438414351855</v>
      </c>
      <c r="AG288" s="140">
        <v>43787.438356481478</v>
      </c>
      <c r="AH288" s="140">
        <v>43787.444664351853</v>
      </c>
      <c r="AI288" s="140">
        <v>43787.625</v>
      </c>
      <c r="AJ288">
        <v>-180</v>
      </c>
      <c r="AK288" s="122">
        <v>43787.625</v>
      </c>
      <c r="AL288">
        <v>-180</v>
      </c>
      <c r="AM288" s="122"/>
      <c r="AO288" s="122">
        <v>43787.625</v>
      </c>
      <c r="AP288">
        <v>-180</v>
      </c>
      <c r="AQ288" s="122">
        <v>43787.604166666664</v>
      </c>
      <c r="AR288">
        <v>-180</v>
      </c>
      <c r="AS288" s="122">
        <v>43787.621527777781</v>
      </c>
      <c r="AT288">
        <v>-180</v>
      </c>
      <c r="AU288" s="122">
        <v>43787.623090277775</v>
      </c>
      <c r="AV288" s="122"/>
      <c r="AW288" t="b">
        <v>0</v>
      </c>
      <c r="AX288" t="b">
        <v>1</v>
      </c>
      <c r="AZ288" t="b">
        <v>1</v>
      </c>
      <c r="BB288" s="122"/>
      <c r="BD288" t="b">
        <v>1</v>
      </c>
      <c r="BF288" t="b">
        <v>1</v>
      </c>
      <c r="BG288" s="122"/>
      <c r="BH288" t="b">
        <v>1</v>
      </c>
      <c r="BI288" t="b">
        <v>1</v>
      </c>
      <c r="BJ288">
        <v>1</v>
      </c>
      <c r="BL288">
        <v>419</v>
      </c>
      <c r="BM288">
        <v>1555</v>
      </c>
      <c r="BN288">
        <v>5455</v>
      </c>
      <c r="BO288">
        <v>1</v>
      </c>
      <c r="BP288">
        <v>4</v>
      </c>
      <c r="BQ288">
        <v>2</v>
      </c>
      <c r="BR288">
        <v>1</v>
      </c>
      <c r="BS288" t="b">
        <v>1</v>
      </c>
      <c r="CA288" s="122"/>
      <c r="CI288" t="s">
        <v>2264</v>
      </c>
      <c r="CJ288" t="s">
        <v>302</v>
      </c>
      <c r="CK288" t="s">
        <v>470</v>
      </c>
      <c r="CL288" t="s">
        <v>849</v>
      </c>
      <c r="CM288" t="s">
        <v>305</v>
      </c>
      <c r="CN288" t="s">
        <v>306</v>
      </c>
      <c r="CO288" t="s">
        <v>307</v>
      </c>
      <c r="CP288" t="s">
        <v>2879</v>
      </c>
      <c r="CQ288" t="s">
        <v>2880</v>
      </c>
      <c r="CR288" t="s">
        <v>1743</v>
      </c>
      <c r="CS288" t="s">
        <v>311</v>
      </c>
      <c r="CT288" t="s">
        <v>2881</v>
      </c>
      <c r="CU288" t="s">
        <v>2882</v>
      </c>
      <c r="CV288" s="122">
        <v>43787.5</v>
      </c>
      <c r="CW288" s="122">
        <v>43787.5</v>
      </c>
      <c r="CX288" s="122"/>
      <c r="CY288" s="122">
        <v>43787.5</v>
      </c>
      <c r="CZ288" s="122">
        <v>43787.479166666664</v>
      </c>
      <c r="DA288" s="122">
        <v>43787.496527777781</v>
      </c>
      <c r="DB288" t="s">
        <v>314</v>
      </c>
      <c r="DC288" t="s">
        <v>2105</v>
      </c>
      <c r="DD288" t="s">
        <v>2268</v>
      </c>
      <c r="DE288" t="b">
        <v>1</v>
      </c>
      <c r="DF288" t="s">
        <v>2269</v>
      </c>
      <c r="DG288" t="s">
        <v>351</v>
      </c>
      <c r="DI288" s="122"/>
      <c r="DJ288">
        <v>-31.738177799999999</v>
      </c>
      <c r="DK288">
        <v>115.7721799</v>
      </c>
      <c r="DL288" t="s">
        <v>367</v>
      </c>
      <c r="DM288" t="s">
        <v>318</v>
      </c>
      <c r="DN288">
        <v>1</v>
      </c>
      <c r="DO288">
        <v>0</v>
      </c>
    </row>
    <row r="289" spans="1:119" x14ac:dyDescent="0.3">
      <c r="A289" t="s">
        <v>2883</v>
      </c>
      <c r="B289" t="s">
        <v>288</v>
      </c>
      <c r="C289" t="s">
        <v>353</v>
      </c>
      <c r="D289" t="s">
        <v>290</v>
      </c>
      <c r="E289" t="s">
        <v>354</v>
      </c>
      <c r="F289" t="s">
        <v>353</v>
      </c>
      <c r="H289" t="s">
        <v>535</v>
      </c>
      <c r="I289" t="b">
        <v>0</v>
      </c>
      <c r="J289" t="s">
        <v>355</v>
      </c>
      <c r="K289" t="s">
        <v>356</v>
      </c>
      <c r="L289" t="s">
        <v>357</v>
      </c>
      <c r="N289" t="s">
        <v>358</v>
      </c>
      <c r="O289" t="s">
        <v>359</v>
      </c>
      <c r="S289">
        <v>8010</v>
      </c>
      <c r="T289">
        <v>320</v>
      </c>
      <c r="U289">
        <v>8010</v>
      </c>
      <c r="V289">
        <v>8010</v>
      </c>
      <c r="X289" t="s">
        <v>535</v>
      </c>
      <c r="AA289" t="b">
        <v>0</v>
      </c>
      <c r="AC289" t="s">
        <v>300</v>
      </c>
      <c r="AD289" t="s">
        <v>301</v>
      </c>
      <c r="AF289" s="140">
        <v>43787.438402777778</v>
      </c>
      <c r="AG289" s="140">
        <v>43787.438402777778</v>
      </c>
      <c r="AH289" s="140">
        <v>43787.438402777778</v>
      </c>
      <c r="AK289" s="122"/>
      <c r="AM289" s="122"/>
      <c r="AO289" s="122"/>
      <c r="AQ289" s="122">
        <v>43787.438402777778</v>
      </c>
      <c r="AR289">
        <v>0</v>
      </c>
      <c r="AS289" s="122">
        <v>43787.438402777778</v>
      </c>
      <c r="AT289">
        <v>0</v>
      </c>
      <c r="AU289" s="122">
        <v>43787.438402777778</v>
      </c>
      <c r="AV289" s="122"/>
      <c r="AW289" t="b">
        <v>0</v>
      </c>
      <c r="AX289" t="b">
        <v>1</v>
      </c>
      <c r="AZ289" t="b">
        <v>1</v>
      </c>
      <c r="BB289" s="122"/>
      <c r="BD289" t="b">
        <v>1</v>
      </c>
      <c r="BF289" t="b">
        <v>0</v>
      </c>
      <c r="BG289" s="122"/>
      <c r="BH289" t="b">
        <v>0</v>
      </c>
      <c r="BI289" t="b">
        <v>1</v>
      </c>
      <c r="BL289">
        <v>196</v>
      </c>
      <c r="BM289">
        <v>1235</v>
      </c>
      <c r="BN289">
        <v>3576</v>
      </c>
      <c r="BO289">
        <v>1</v>
      </c>
      <c r="BP289">
        <v>4</v>
      </c>
      <c r="BQ289">
        <v>1</v>
      </c>
      <c r="BR289">
        <v>1</v>
      </c>
      <c r="BS289" t="b">
        <v>1</v>
      </c>
      <c r="CA289" s="122"/>
      <c r="CJ289" t="s">
        <v>536</v>
      </c>
      <c r="CK289" t="s">
        <v>537</v>
      </c>
      <c r="CL289" t="s">
        <v>537</v>
      </c>
      <c r="CM289" t="s">
        <v>305</v>
      </c>
      <c r="CN289" t="s">
        <v>306</v>
      </c>
      <c r="CO289" t="s">
        <v>300</v>
      </c>
      <c r="CP289" t="s">
        <v>364</v>
      </c>
      <c r="CR289" t="s">
        <v>365</v>
      </c>
      <c r="CS289" t="s">
        <v>311</v>
      </c>
      <c r="CT289" t="s">
        <v>2881</v>
      </c>
      <c r="CV289" s="122"/>
      <c r="CW289" s="122"/>
      <c r="CX289" s="122"/>
      <c r="CY289" s="122"/>
      <c r="CZ289" s="122">
        <v>43787.438402777778</v>
      </c>
      <c r="DA289" s="122">
        <v>43787.438402777778</v>
      </c>
      <c r="DB289" t="s">
        <v>314</v>
      </c>
      <c r="DC289" t="s">
        <v>315</v>
      </c>
      <c r="DD289" t="s">
        <v>316</v>
      </c>
      <c r="DE289" t="b">
        <v>0</v>
      </c>
      <c r="DG289" t="s">
        <v>351</v>
      </c>
      <c r="DI289" s="122"/>
      <c r="DJ289">
        <v>-33.703378299999997</v>
      </c>
      <c r="DK289">
        <v>151.2086505</v>
      </c>
      <c r="DL289" t="s">
        <v>367</v>
      </c>
      <c r="DM289" t="s">
        <v>368</v>
      </c>
      <c r="DN289">
        <v>0</v>
      </c>
      <c r="DO289">
        <v>0</v>
      </c>
    </row>
    <row r="290" spans="1:119" x14ac:dyDescent="0.3">
      <c r="A290" t="s">
        <v>2884</v>
      </c>
      <c r="B290" t="s">
        <v>288</v>
      </c>
      <c r="C290" t="s">
        <v>2885</v>
      </c>
      <c r="D290" t="s">
        <v>290</v>
      </c>
      <c r="E290" t="s">
        <v>983</v>
      </c>
      <c r="F290" t="s">
        <v>2885</v>
      </c>
      <c r="G290" t="s">
        <v>435</v>
      </c>
      <c r="I290" t="b">
        <v>0</v>
      </c>
      <c r="J290" t="s">
        <v>984</v>
      </c>
      <c r="K290" t="s">
        <v>985</v>
      </c>
      <c r="L290" t="s">
        <v>986</v>
      </c>
      <c r="N290" t="s">
        <v>987</v>
      </c>
      <c r="O290" t="s">
        <v>297</v>
      </c>
      <c r="S290">
        <v>8001</v>
      </c>
      <c r="T290">
        <v>320</v>
      </c>
      <c r="U290">
        <v>8001</v>
      </c>
      <c r="V290">
        <v>8001</v>
      </c>
      <c r="W290" t="s">
        <v>298</v>
      </c>
      <c r="Y290" t="s">
        <v>2886</v>
      </c>
      <c r="AA290" t="b">
        <v>0</v>
      </c>
      <c r="AC290" t="s">
        <v>300</v>
      </c>
      <c r="AD290" t="s">
        <v>301</v>
      </c>
      <c r="AF290" s="140">
        <v>43787.446631944447</v>
      </c>
      <c r="AG290" s="140">
        <v>43787.446331018517</v>
      </c>
      <c r="AH290" s="140">
        <v>43787.452997685185</v>
      </c>
      <c r="AI290" s="140">
        <v>43787.614583333336</v>
      </c>
      <c r="AJ290">
        <v>0</v>
      </c>
      <c r="AK290" s="122"/>
      <c r="AM290" s="122"/>
      <c r="AO290" s="122"/>
      <c r="AQ290" s="122"/>
      <c r="AS290" s="122"/>
      <c r="AU290" s="122">
        <v>43787.455370370371</v>
      </c>
      <c r="AV290" s="122"/>
      <c r="AW290" t="b">
        <v>0</v>
      </c>
      <c r="AX290" t="b">
        <v>1</v>
      </c>
      <c r="AZ290" t="b">
        <v>1</v>
      </c>
      <c r="BB290" s="122"/>
      <c r="BD290" t="b">
        <v>1</v>
      </c>
      <c r="BF290" t="b">
        <v>1</v>
      </c>
      <c r="BG290" s="122"/>
      <c r="BH290" t="b">
        <v>1</v>
      </c>
      <c r="BI290" t="b">
        <v>1</v>
      </c>
      <c r="BL290">
        <v>419</v>
      </c>
      <c r="BM290">
        <v>1771</v>
      </c>
      <c r="BN290">
        <v>5380</v>
      </c>
      <c r="BO290">
        <v>1</v>
      </c>
      <c r="BP290">
        <v>4</v>
      </c>
      <c r="BQ290">
        <v>2</v>
      </c>
      <c r="BR290">
        <v>1</v>
      </c>
      <c r="BS290" t="b">
        <v>1</v>
      </c>
      <c r="CA290" s="122"/>
      <c r="CJ290" t="s">
        <v>302</v>
      </c>
      <c r="CK290" t="s">
        <v>666</v>
      </c>
      <c r="CL290" t="s">
        <v>2887</v>
      </c>
      <c r="CM290" t="s">
        <v>305</v>
      </c>
      <c r="CN290" t="s">
        <v>306</v>
      </c>
      <c r="CO290" t="s">
        <v>307</v>
      </c>
      <c r="CP290" t="s">
        <v>989</v>
      </c>
      <c r="CQ290" t="s">
        <v>309</v>
      </c>
      <c r="CR290" t="s">
        <v>990</v>
      </c>
      <c r="CS290" t="s">
        <v>311</v>
      </c>
      <c r="CT290" t="s">
        <v>2888</v>
      </c>
      <c r="CU290" t="s">
        <v>2889</v>
      </c>
      <c r="CV290" s="122">
        <v>43787.614583333336</v>
      </c>
      <c r="CW290" s="122"/>
      <c r="CX290" s="122"/>
      <c r="CY290" s="122"/>
      <c r="CZ290" s="122"/>
      <c r="DA290" s="122"/>
      <c r="DB290" t="s">
        <v>314</v>
      </c>
      <c r="DC290" t="s">
        <v>315</v>
      </c>
      <c r="DD290" t="s">
        <v>316</v>
      </c>
      <c r="DE290" t="b">
        <v>0</v>
      </c>
      <c r="DG290" t="s">
        <v>351</v>
      </c>
      <c r="DI290" s="122"/>
      <c r="DJ290">
        <v>-33.931226199999998</v>
      </c>
      <c r="DK290">
        <v>151.18556670000001</v>
      </c>
      <c r="DM290" t="s">
        <v>318</v>
      </c>
      <c r="DN290">
        <v>0</v>
      </c>
      <c r="DO290">
        <v>0</v>
      </c>
    </row>
    <row r="291" spans="1:119" x14ac:dyDescent="0.3">
      <c r="A291" t="s">
        <v>2890</v>
      </c>
      <c r="B291" t="s">
        <v>388</v>
      </c>
      <c r="C291" t="s">
        <v>1870</v>
      </c>
      <c r="D291" t="s">
        <v>290</v>
      </c>
      <c r="E291" t="s">
        <v>1871</v>
      </c>
      <c r="F291" t="s">
        <v>1870</v>
      </c>
      <c r="G291" t="s">
        <v>340</v>
      </c>
      <c r="I291" t="b">
        <v>0</v>
      </c>
      <c r="J291" t="s">
        <v>1872</v>
      </c>
      <c r="K291" t="s">
        <v>1873</v>
      </c>
      <c r="L291" t="s">
        <v>1874</v>
      </c>
      <c r="N291" t="s">
        <v>1875</v>
      </c>
      <c r="O291" t="s">
        <v>297</v>
      </c>
      <c r="S291">
        <v>8002</v>
      </c>
      <c r="T291">
        <v>320</v>
      </c>
      <c r="U291">
        <v>8002</v>
      </c>
      <c r="V291">
        <v>8002</v>
      </c>
      <c r="W291" t="s">
        <v>298</v>
      </c>
      <c r="Y291" t="s">
        <v>1876</v>
      </c>
      <c r="AA291" t="b">
        <v>0</v>
      </c>
      <c r="AC291" t="s">
        <v>300</v>
      </c>
      <c r="AD291" t="s">
        <v>330</v>
      </c>
      <c r="AF291" s="140">
        <v>43787.450833333336</v>
      </c>
      <c r="AG291" s="140">
        <v>43787.45</v>
      </c>
      <c r="AH291" s="140">
        <v>43787.454791666663</v>
      </c>
      <c r="AI291" s="140">
        <v>43790.451388888891</v>
      </c>
      <c r="AJ291">
        <v>-60</v>
      </c>
      <c r="AK291" s="122"/>
      <c r="AM291" s="122"/>
      <c r="AO291" s="122"/>
      <c r="AQ291" s="122"/>
      <c r="AS291" s="122"/>
      <c r="AU291" s="122">
        <v>43787.454930555556</v>
      </c>
      <c r="AV291" s="122"/>
      <c r="AW291" t="b">
        <v>0</v>
      </c>
      <c r="AX291" t="b">
        <v>1</v>
      </c>
      <c r="AZ291" t="b">
        <v>1</v>
      </c>
      <c r="BB291" s="122"/>
      <c r="BD291" t="b">
        <v>1</v>
      </c>
      <c r="BF291" t="b">
        <v>1</v>
      </c>
      <c r="BG291" s="122"/>
      <c r="BH291" t="b">
        <v>1</v>
      </c>
      <c r="BI291" t="b">
        <v>1</v>
      </c>
      <c r="BL291">
        <v>419</v>
      </c>
      <c r="BM291">
        <v>1250</v>
      </c>
      <c r="BN291">
        <v>3703</v>
      </c>
      <c r="BO291">
        <v>1</v>
      </c>
      <c r="BP291">
        <v>4</v>
      </c>
      <c r="BQ291">
        <v>2</v>
      </c>
      <c r="BR291">
        <v>4</v>
      </c>
      <c r="BS291" t="b">
        <v>1</v>
      </c>
      <c r="CA291" s="122"/>
      <c r="CJ291" t="s">
        <v>302</v>
      </c>
      <c r="CK291" t="s">
        <v>303</v>
      </c>
      <c r="CL291" t="s">
        <v>507</v>
      </c>
      <c r="CM291" t="s">
        <v>305</v>
      </c>
      <c r="CN291" t="s">
        <v>306</v>
      </c>
      <c r="CO291" t="s">
        <v>307</v>
      </c>
      <c r="CP291" t="s">
        <v>1877</v>
      </c>
      <c r="CQ291" t="s">
        <v>309</v>
      </c>
      <c r="CR291" t="s">
        <v>1878</v>
      </c>
      <c r="CS291" t="s">
        <v>311</v>
      </c>
      <c r="CT291" t="s">
        <v>2891</v>
      </c>
      <c r="CU291" t="s">
        <v>2892</v>
      </c>
      <c r="CV291" s="122">
        <v>43790.409722222219</v>
      </c>
      <c r="CW291" s="122"/>
      <c r="CX291" s="122"/>
      <c r="CY291" s="122"/>
      <c r="CZ291" s="122"/>
      <c r="DA291" s="122"/>
      <c r="DB291" t="s">
        <v>314</v>
      </c>
      <c r="DC291" t="s">
        <v>315</v>
      </c>
      <c r="DD291" t="s">
        <v>316</v>
      </c>
      <c r="DE291" t="b">
        <v>0</v>
      </c>
      <c r="DG291" t="s">
        <v>498</v>
      </c>
      <c r="DI291" s="122"/>
      <c r="DJ291">
        <v>-23.844191599999998</v>
      </c>
      <c r="DK291">
        <v>151.2489697</v>
      </c>
      <c r="DL291" t="s">
        <v>336</v>
      </c>
      <c r="DM291" t="s">
        <v>318</v>
      </c>
      <c r="DN291">
        <v>0</v>
      </c>
      <c r="DO291">
        <v>0</v>
      </c>
    </row>
    <row r="292" spans="1:119" x14ac:dyDescent="0.3">
      <c r="A292" t="s">
        <v>2893</v>
      </c>
      <c r="B292" t="s">
        <v>288</v>
      </c>
      <c r="C292" t="s">
        <v>353</v>
      </c>
      <c r="D292" t="s">
        <v>290</v>
      </c>
      <c r="E292" t="s">
        <v>354</v>
      </c>
      <c r="F292" t="s">
        <v>353</v>
      </c>
      <c r="H292" t="s">
        <v>535</v>
      </c>
      <c r="I292" t="b">
        <v>0</v>
      </c>
      <c r="J292" t="s">
        <v>355</v>
      </c>
      <c r="K292" t="s">
        <v>356</v>
      </c>
      <c r="L292" t="s">
        <v>357</v>
      </c>
      <c r="N292" t="s">
        <v>358</v>
      </c>
      <c r="O292" t="s">
        <v>359</v>
      </c>
      <c r="S292">
        <v>8004</v>
      </c>
      <c r="T292">
        <v>320</v>
      </c>
      <c r="U292">
        <v>8004</v>
      </c>
      <c r="V292">
        <v>8004</v>
      </c>
      <c r="X292" t="s">
        <v>535</v>
      </c>
      <c r="AA292" t="b">
        <v>0</v>
      </c>
      <c r="AC292" t="s">
        <v>300</v>
      </c>
      <c r="AD292" t="s">
        <v>301</v>
      </c>
      <c r="AF292" s="140">
        <v>43787.450601851851</v>
      </c>
      <c r="AG292" s="140">
        <v>43787.450601851851</v>
      </c>
      <c r="AH292" s="140">
        <v>43787.450601851851</v>
      </c>
      <c r="AK292" s="122"/>
      <c r="AM292" s="122"/>
      <c r="AO292" s="122"/>
      <c r="AQ292" s="122">
        <v>43787.450601851851</v>
      </c>
      <c r="AR292">
        <v>0</v>
      </c>
      <c r="AS292" s="122">
        <v>43787.450601851851</v>
      </c>
      <c r="AT292">
        <v>0</v>
      </c>
      <c r="AU292" s="122">
        <v>43787.450601851851</v>
      </c>
      <c r="AV292" s="122"/>
      <c r="AW292" t="b">
        <v>0</v>
      </c>
      <c r="AX292" t="b">
        <v>1</v>
      </c>
      <c r="AZ292" t="b">
        <v>1</v>
      </c>
      <c r="BB292" s="122"/>
      <c r="BD292" t="b">
        <v>1</v>
      </c>
      <c r="BF292" t="b">
        <v>0</v>
      </c>
      <c r="BG292" s="122"/>
      <c r="BH292" t="b">
        <v>0</v>
      </c>
      <c r="BI292" t="b">
        <v>1</v>
      </c>
      <c r="BL292">
        <v>196</v>
      </c>
      <c r="BM292">
        <v>1235</v>
      </c>
      <c r="BN292">
        <v>3576</v>
      </c>
      <c r="BO292">
        <v>1</v>
      </c>
      <c r="BP292">
        <v>4</v>
      </c>
      <c r="BQ292">
        <v>1</v>
      </c>
      <c r="BR292">
        <v>1</v>
      </c>
      <c r="BS292" t="b">
        <v>1</v>
      </c>
      <c r="CA292" s="122"/>
      <c r="CJ292" t="s">
        <v>536</v>
      </c>
      <c r="CK292" t="s">
        <v>537</v>
      </c>
      <c r="CL292" t="s">
        <v>537</v>
      </c>
      <c r="CM292" t="s">
        <v>305</v>
      </c>
      <c r="CN292" t="s">
        <v>306</v>
      </c>
      <c r="CO292" t="s">
        <v>300</v>
      </c>
      <c r="CP292" t="s">
        <v>364</v>
      </c>
      <c r="CR292" t="s">
        <v>365</v>
      </c>
      <c r="CS292" t="s">
        <v>311</v>
      </c>
      <c r="CT292" t="s">
        <v>2891</v>
      </c>
      <c r="CV292" s="122"/>
      <c r="CW292" s="122"/>
      <c r="CX292" s="122"/>
      <c r="CY292" s="122"/>
      <c r="CZ292" s="122">
        <v>43787.450601851851</v>
      </c>
      <c r="DA292" s="122">
        <v>43787.450601851851</v>
      </c>
      <c r="DB292" t="s">
        <v>314</v>
      </c>
      <c r="DC292" t="s">
        <v>315</v>
      </c>
      <c r="DD292" t="s">
        <v>316</v>
      </c>
      <c r="DE292" t="b">
        <v>0</v>
      </c>
      <c r="DG292" t="s">
        <v>351</v>
      </c>
      <c r="DI292" s="122"/>
      <c r="DJ292">
        <v>-33.703378299999997</v>
      </c>
      <c r="DK292">
        <v>151.2086505</v>
      </c>
      <c r="DL292" t="s">
        <v>367</v>
      </c>
      <c r="DM292" t="s">
        <v>368</v>
      </c>
      <c r="DN292">
        <v>0</v>
      </c>
      <c r="DO292">
        <v>0</v>
      </c>
    </row>
    <row r="293" spans="1:119" x14ac:dyDescent="0.3">
      <c r="A293" t="s">
        <v>2894</v>
      </c>
      <c r="B293" t="s">
        <v>288</v>
      </c>
      <c r="C293" t="s">
        <v>353</v>
      </c>
      <c r="D293" t="s">
        <v>290</v>
      </c>
      <c r="E293" t="s">
        <v>354</v>
      </c>
      <c r="F293" t="s">
        <v>353</v>
      </c>
      <c r="H293" t="s">
        <v>535</v>
      </c>
      <c r="I293" t="b">
        <v>0</v>
      </c>
      <c r="J293" t="s">
        <v>355</v>
      </c>
      <c r="K293" t="s">
        <v>356</v>
      </c>
      <c r="L293" t="s">
        <v>357</v>
      </c>
      <c r="N293" t="s">
        <v>358</v>
      </c>
      <c r="O293" t="s">
        <v>359</v>
      </c>
      <c r="S293">
        <v>8003</v>
      </c>
      <c r="T293">
        <v>320</v>
      </c>
      <c r="U293">
        <v>8003</v>
      </c>
      <c r="V293">
        <v>8003</v>
      </c>
      <c r="X293" t="s">
        <v>535</v>
      </c>
      <c r="AA293" t="b">
        <v>0</v>
      </c>
      <c r="AC293" t="s">
        <v>300</v>
      </c>
      <c r="AD293" t="s">
        <v>301</v>
      </c>
      <c r="AF293" s="140">
        <v>43787.451898148145</v>
      </c>
      <c r="AG293" s="140">
        <v>43787.451898148145</v>
      </c>
      <c r="AH293" s="140">
        <v>43787.451898148145</v>
      </c>
      <c r="AK293" s="122"/>
      <c r="AM293" s="122"/>
      <c r="AO293" s="122"/>
      <c r="AQ293" s="122">
        <v>43787.451898148145</v>
      </c>
      <c r="AR293">
        <v>0</v>
      </c>
      <c r="AS293" s="122">
        <v>43787.451898148145</v>
      </c>
      <c r="AT293">
        <v>0</v>
      </c>
      <c r="AU293" s="122">
        <v>43787.451898148145</v>
      </c>
      <c r="AV293" s="122"/>
      <c r="AW293" t="b">
        <v>0</v>
      </c>
      <c r="AX293" t="b">
        <v>1</v>
      </c>
      <c r="AZ293" t="b">
        <v>1</v>
      </c>
      <c r="BB293" s="122"/>
      <c r="BD293" t="b">
        <v>1</v>
      </c>
      <c r="BF293" t="b">
        <v>0</v>
      </c>
      <c r="BG293" s="122"/>
      <c r="BH293" t="b">
        <v>0</v>
      </c>
      <c r="BI293" t="b">
        <v>1</v>
      </c>
      <c r="BL293">
        <v>196</v>
      </c>
      <c r="BM293">
        <v>1235</v>
      </c>
      <c r="BN293">
        <v>3576</v>
      </c>
      <c r="BO293">
        <v>1</v>
      </c>
      <c r="BP293">
        <v>4</v>
      </c>
      <c r="BQ293">
        <v>1</v>
      </c>
      <c r="BR293">
        <v>1</v>
      </c>
      <c r="BS293" t="b">
        <v>1</v>
      </c>
      <c r="CA293" s="122"/>
      <c r="CJ293" t="s">
        <v>536</v>
      </c>
      <c r="CK293" t="s">
        <v>537</v>
      </c>
      <c r="CL293" t="s">
        <v>537</v>
      </c>
      <c r="CM293" t="s">
        <v>305</v>
      </c>
      <c r="CN293" t="s">
        <v>306</v>
      </c>
      <c r="CO293" t="s">
        <v>300</v>
      </c>
      <c r="CP293" t="s">
        <v>364</v>
      </c>
      <c r="CR293" t="s">
        <v>365</v>
      </c>
      <c r="CS293" t="s">
        <v>311</v>
      </c>
      <c r="CT293" t="s">
        <v>2895</v>
      </c>
      <c r="CV293" s="122"/>
      <c r="CW293" s="122"/>
      <c r="CX293" s="122"/>
      <c r="CY293" s="122"/>
      <c r="CZ293" s="122">
        <v>43787.451898148145</v>
      </c>
      <c r="DA293" s="122">
        <v>43787.451898148145</v>
      </c>
      <c r="DB293" t="s">
        <v>314</v>
      </c>
      <c r="DC293" t="s">
        <v>315</v>
      </c>
      <c r="DD293" t="s">
        <v>316</v>
      </c>
      <c r="DE293" t="b">
        <v>0</v>
      </c>
      <c r="DG293" t="s">
        <v>351</v>
      </c>
      <c r="DI293" s="122"/>
      <c r="DJ293">
        <v>-33.703378299999997</v>
      </c>
      <c r="DK293">
        <v>151.2086505</v>
      </c>
      <c r="DL293" t="s">
        <v>367</v>
      </c>
      <c r="DM293" t="s">
        <v>368</v>
      </c>
      <c r="DN293">
        <v>0</v>
      </c>
      <c r="DO293">
        <v>0</v>
      </c>
    </row>
    <row r="294" spans="1:119" x14ac:dyDescent="0.3">
      <c r="A294" t="s">
        <v>2896</v>
      </c>
      <c r="B294" t="s">
        <v>288</v>
      </c>
      <c r="C294" t="s">
        <v>353</v>
      </c>
      <c r="D294" t="s">
        <v>290</v>
      </c>
      <c r="E294" t="s">
        <v>354</v>
      </c>
      <c r="F294" t="s">
        <v>353</v>
      </c>
      <c r="H294" t="s">
        <v>535</v>
      </c>
      <c r="I294" t="b">
        <v>0</v>
      </c>
      <c r="J294" t="s">
        <v>355</v>
      </c>
      <c r="K294" t="s">
        <v>356</v>
      </c>
      <c r="L294" t="s">
        <v>357</v>
      </c>
      <c r="N294" t="s">
        <v>358</v>
      </c>
      <c r="O294" t="s">
        <v>359</v>
      </c>
      <c r="S294">
        <v>8009</v>
      </c>
      <c r="T294">
        <v>320</v>
      </c>
      <c r="U294">
        <v>8009</v>
      </c>
      <c r="V294">
        <v>8009</v>
      </c>
      <c r="X294" t="s">
        <v>535</v>
      </c>
      <c r="AA294" t="b">
        <v>0</v>
      </c>
      <c r="AC294" t="s">
        <v>300</v>
      </c>
      <c r="AD294" t="s">
        <v>301</v>
      </c>
      <c r="AF294" s="140">
        <v>43787.458715277775</v>
      </c>
      <c r="AG294" s="140">
        <v>43787.458715277775</v>
      </c>
      <c r="AH294" s="140">
        <v>43787.458715277775</v>
      </c>
      <c r="AK294" s="122"/>
      <c r="AM294" s="122"/>
      <c r="AO294" s="122"/>
      <c r="AQ294" s="122">
        <v>43787.458715277775</v>
      </c>
      <c r="AR294">
        <v>0</v>
      </c>
      <c r="AS294" s="122">
        <v>43787.458715277775</v>
      </c>
      <c r="AT294">
        <v>0</v>
      </c>
      <c r="AU294" s="122">
        <v>43787.458715277775</v>
      </c>
      <c r="AV294" s="122"/>
      <c r="AW294" t="b">
        <v>0</v>
      </c>
      <c r="AX294" t="b">
        <v>1</v>
      </c>
      <c r="AZ294" t="b">
        <v>1</v>
      </c>
      <c r="BB294" s="122"/>
      <c r="BD294" t="b">
        <v>1</v>
      </c>
      <c r="BF294" t="b">
        <v>0</v>
      </c>
      <c r="BG294" s="122"/>
      <c r="BH294" t="b">
        <v>0</v>
      </c>
      <c r="BI294" t="b">
        <v>1</v>
      </c>
      <c r="BL294">
        <v>196</v>
      </c>
      <c r="BM294">
        <v>1235</v>
      </c>
      <c r="BN294">
        <v>3576</v>
      </c>
      <c r="BO294">
        <v>1</v>
      </c>
      <c r="BP294">
        <v>4</v>
      </c>
      <c r="BQ294">
        <v>1</v>
      </c>
      <c r="BR294">
        <v>1</v>
      </c>
      <c r="BS294" t="b">
        <v>1</v>
      </c>
      <c r="CA294" s="122"/>
      <c r="CJ294" t="s">
        <v>536</v>
      </c>
      <c r="CK294" t="s">
        <v>537</v>
      </c>
      <c r="CL294" t="s">
        <v>537</v>
      </c>
      <c r="CM294" t="s">
        <v>305</v>
      </c>
      <c r="CN294" t="s">
        <v>306</v>
      </c>
      <c r="CO294" t="s">
        <v>300</v>
      </c>
      <c r="CP294" t="s">
        <v>364</v>
      </c>
      <c r="CR294" t="s">
        <v>365</v>
      </c>
      <c r="CS294" t="s">
        <v>311</v>
      </c>
      <c r="CT294" t="s">
        <v>2897</v>
      </c>
      <c r="CV294" s="122"/>
      <c r="CW294" s="122"/>
      <c r="CX294" s="122"/>
      <c r="CY294" s="122"/>
      <c r="CZ294" s="122">
        <v>43787.458715277775</v>
      </c>
      <c r="DA294" s="122">
        <v>43787.458715277775</v>
      </c>
      <c r="DB294" t="s">
        <v>314</v>
      </c>
      <c r="DC294" t="s">
        <v>315</v>
      </c>
      <c r="DD294" t="s">
        <v>316</v>
      </c>
      <c r="DE294" t="b">
        <v>0</v>
      </c>
      <c r="DG294" t="s">
        <v>351</v>
      </c>
      <c r="DI294" s="122"/>
      <c r="DJ294">
        <v>-33.703378299999997</v>
      </c>
      <c r="DK294">
        <v>151.2086505</v>
      </c>
      <c r="DL294" t="s">
        <v>367</v>
      </c>
      <c r="DM294" t="s">
        <v>368</v>
      </c>
      <c r="DN294">
        <v>0</v>
      </c>
      <c r="DO294">
        <v>0</v>
      </c>
    </row>
    <row r="295" spans="1:119" x14ac:dyDescent="0.3">
      <c r="A295" t="s">
        <v>2898</v>
      </c>
      <c r="B295" t="s">
        <v>388</v>
      </c>
      <c r="C295" t="s">
        <v>1082</v>
      </c>
      <c r="D295" t="s">
        <v>290</v>
      </c>
      <c r="E295" t="s">
        <v>1083</v>
      </c>
      <c r="F295" t="s">
        <v>1082</v>
      </c>
      <c r="G295" t="s">
        <v>340</v>
      </c>
      <c r="I295" t="b">
        <v>0</v>
      </c>
      <c r="J295" t="s">
        <v>1084</v>
      </c>
      <c r="K295" t="s">
        <v>1085</v>
      </c>
      <c r="L295" t="s">
        <v>1086</v>
      </c>
      <c r="N295" t="s">
        <v>1087</v>
      </c>
      <c r="O295" t="s">
        <v>297</v>
      </c>
      <c r="S295">
        <v>8006</v>
      </c>
      <c r="T295">
        <v>320</v>
      </c>
      <c r="U295">
        <v>8006</v>
      </c>
      <c r="V295">
        <v>8006</v>
      </c>
      <c r="W295" t="s">
        <v>298</v>
      </c>
      <c r="Y295" t="s">
        <v>1088</v>
      </c>
      <c r="AA295" t="b">
        <v>0</v>
      </c>
      <c r="AC295" t="s">
        <v>300</v>
      </c>
      <c r="AD295" t="s">
        <v>330</v>
      </c>
      <c r="AF295" s="140">
        <v>43787.463449074072</v>
      </c>
      <c r="AG295" s="140">
        <v>43787.46303240741</v>
      </c>
      <c r="AH295" s="140">
        <v>43787.472233796296</v>
      </c>
      <c r="AI295" s="140">
        <v>43788.465277777781</v>
      </c>
      <c r="AJ295">
        <v>-60</v>
      </c>
      <c r="AK295" s="122"/>
      <c r="AM295" s="122"/>
      <c r="AO295" s="122"/>
      <c r="AQ295" s="122"/>
      <c r="AS295" s="122"/>
      <c r="AU295" s="122">
        <v>43787.472766203704</v>
      </c>
      <c r="AV295" s="122"/>
      <c r="AW295" t="b">
        <v>0</v>
      </c>
      <c r="AX295" t="b">
        <v>1</v>
      </c>
      <c r="AZ295" t="b">
        <v>1</v>
      </c>
      <c r="BB295" s="122"/>
      <c r="BD295" t="b">
        <v>1</v>
      </c>
      <c r="BF295" t="b">
        <v>1</v>
      </c>
      <c r="BG295" s="122"/>
      <c r="BH295" t="b">
        <v>1</v>
      </c>
      <c r="BI295" t="b">
        <v>1</v>
      </c>
      <c r="BL295">
        <v>419</v>
      </c>
      <c r="BM295">
        <v>1250</v>
      </c>
      <c r="BN295">
        <v>3689</v>
      </c>
      <c r="BO295">
        <v>1</v>
      </c>
      <c r="BP295">
        <v>4</v>
      </c>
      <c r="BQ295">
        <v>2</v>
      </c>
      <c r="BR295">
        <v>3</v>
      </c>
      <c r="BS295" t="b">
        <v>1</v>
      </c>
      <c r="CA295" s="122"/>
      <c r="CJ295" t="s">
        <v>302</v>
      </c>
      <c r="CK295" t="s">
        <v>303</v>
      </c>
      <c r="CL295" t="s">
        <v>531</v>
      </c>
      <c r="CM295" t="s">
        <v>305</v>
      </c>
      <c r="CN295" t="s">
        <v>306</v>
      </c>
      <c r="CO295" t="s">
        <v>307</v>
      </c>
      <c r="CP295" t="s">
        <v>1090</v>
      </c>
      <c r="CQ295" t="s">
        <v>309</v>
      </c>
      <c r="CR295" t="s">
        <v>1091</v>
      </c>
      <c r="CS295" t="s">
        <v>311</v>
      </c>
      <c r="CT295" t="s">
        <v>2899</v>
      </c>
      <c r="CU295" t="s">
        <v>2900</v>
      </c>
      <c r="CV295" s="122">
        <v>43788.423611111109</v>
      </c>
      <c r="CW295" s="122"/>
      <c r="CX295" s="122"/>
      <c r="CY295" s="122"/>
      <c r="CZ295" s="122"/>
      <c r="DA295" s="122"/>
      <c r="DB295" t="s">
        <v>314</v>
      </c>
      <c r="DC295" t="s">
        <v>315</v>
      </c>
      <c r="DD295" t="s">
        <v>316</v>
      </c>
      <c r="DE295" t="b">
        <v>0</v>
      </c>
      <c r="DG295" t="s">
        <v>317</v>
      </c>
      <c r="DI295" s="122"/>
      <c r="DJ295">
        <v>-28.112781099999999</v>
      </c>
      <c r="DK295">
        <v>153.4370672</v>
      </c>
      <c r="DL295" t="s">
        <v>336</v>
      </c>
      <c r="DM295" t="s">
        <v>318</v>
      </c>
      <c r="DN295">
        <v>0</v>
      </c>
      <c r="DO295">
        <v>0</v>
      </c>
    </row>
    <row r="296" spans="1:119" x14ac:dyDescent="0.3">
      <c r="A296" t="s">
        <v>2901</v>
      </c>
      <c r="B296" t="s">
        <v>288</v>
      </c>
      <c r="C296" t="s">
        <v>2902</v>
      </c>
      <c r="D296" t="s">
        <v>290</v>
      </c>
      <c r="E296" t="s">
        <v>2815</v>
      </c>
      <c r="F296" t="s">
        <v>2902</v>
      </c>
      <c r="G296" t="s">
        <v>2816</v>
      </c>
      <c r="I296" t="b">
        <v>0</v>
      </c>
      <c r="J296" t="s">
        <v>2817</v>
      </c>
      <c r="K296" t="s">
        <v>2031</v>
      </c>
      <c r="L296" t="s">
        <v>2818</v>
      </c>
      <c r="N296" t="s">
        <v>2819</v>
      </c>
      <c r="O296" t="s">
        <v>297</v>
      </c>
      <c r="S296">
        <v>8007</v>
      </c>
      <c r="T296">
        <v>2461</v>
      </c>
      <c r="U296">
        <v>8007</v>
      </c>
      <c r="V296">
        <v>-2461</v>
      </c>
      <c r="W296" t="s">
        <v>298</v>
      </c>
      <c r="Y296" t="s">
        <v>2903</v>
      </c>
      <c r="AA296" t="b">
        <v>0</v>
      </c>
      <c r="AC296" t="s">
        <v>300</v>
      </c>
      <c r="AD296" t="s">
        <v>301</v>
      </c>
      <c r="AF296" s="140">
        <v>43787.463553240741</v>
      </c>
      <c r="AG296" s="140">
        <v>43787.463402777779</v>
      </c>
      <c r="AH296" s="140">
        <v>43787.464155092595</v>
      </c>
      <c r="AI296" s="140">
        <v>43788.465277777781</v>
      </c>
      <c r="AJ296">
        <v>0</v>
      </c>
      <c r="AK296" s="122">
        <v>43789.708333333336</v>
      </c>
      <c r="AL296">
        <v>0</v>
      </c>
      <c r="AM296" s="122"/>
      <c r="AO296" s="122">
        <v>43789.708333333336</v>
      </c>
      <c r="AP296">
        <v>0</v>
      </c>
      <c r="AQ296" s="122">
        <v>43789.489583333336</v>
      </c>
      <c r="AR296">
        <v>0</v>
      </c>
      <c r="AS296" s="122">
        <v>43789.507638888892</v>
      </c>
      <c r="AT296">
        <v>0</v>
      </c>
      <c r="AU296" s="122">
        <v>43789.508472222224</v>
      </c>
      <c r="AV296" s="122"/>
      <c r="AW296" t="b">
        <v>0</v>
      </c>
      <c r="AX296" t="b">
        <v>0</v>
      </c>
      <c r="AY296">
        <v>3</v>
      </c>
      <c r="AZ296" t="b">
        <v>1</v>
      </c>
      <c r="BA296">
        <v>23</v>
      </c>
      <c r="BB296" s="122"/>
      <c r="BD296" t="b">
        <v>1</v>
      </c>
      <c r="BF296" t="b">
        <v>1</v>
      </c>
      <c r="BG296" s="122"/>
      <c r="BH296" t="b">
        <v>1</v>
      </c>
      <c r="BI296" t="b">
        <v>1</v>
      </c>
      <c r="BJ296">
        <v>1</v>
      </c>
      <c r="BK296">
        <v>20191112381</v>
      </c>
      <c r="BL296">
        <v>419</v>
      </c>
      <c r="BM296">
        <v>1555</v>
      </c>
      <c r="BN296">
        <v>4066</v>
      </c>
      <c r="BO296">
        <v>1</v>
      </c>
      <c r="BP296">
        <v>4</v>
      </c>
      <c r="BQ296">
        <v>2</v>
      </c>
      <c r="BR296">
        <v>2</v>
      </c>
      <c r="BS296" t="b">
        <v>1</v>
      </c>
      <c r="CA296" s="122"/>
      <c r="CI296" t="s">
        <v>1985</v>
      </c>
      <c r="CJ296" t="s">
        <v>302</v>
      </c>
      <c r="CK296" t="s">
        <v>470</v>
      </c>
      <c r="CL296" t="s">
        <v>471</v>
      </c>
      <c r="CM296" t="s">
        <v>305</v>
      </c>
      <c r="CN296" t="s">
        <v>306</v>
      </c>
      <c r="CO296" t="s">
        <v>307</v>
      </c>
      <c r="CP296" t="s">
        <v>2821</v>
      </c>
      <c r="CQ296" t="s">
        <v>309</v>
      </c>
      <c r="CR296" t="s">
        <v>2037</v>
      </c>
      <c r="CS296" t="s">
        <v>311</v>
      </c>
      <c r="CT296" t="s">
        <v>2904</v>
      </c>
      <c r="CU296" t="s">
        <v>2900</v>
      </c>
      <c r="CV296" s="122">
        <v>43788.465277777781</v>
      </c>
      <c r="CW296" s="122">
        <v>43789.708333333336</v>
      </c>
      <c r="CX296" s="122"/>
      <c r="CY296" s="122">
        <v>43789.708333333336</v>
      </c>
      <c r="CZ296" s="122">
        <v>43789.489583333336</v>
      </c>
      <c r="DA296" s="122">
        <v>43789.507638888892</v>
      </c>
      <c r="DB296" t="s">
        <v>314</v>
      </c>
      <c r="DC296" t="s">
        <v>1990</v>
      </c>
      <c r="DD296" t="s">
        <v>314</v>
      </c>
      <c r="DE296" t="b">
        <v>1</v>
      </c>
      <c r="DF296" t="s">
        <v>1991</v>
      </c>
      <c r="DG296" t="s">
        <v>810</v>
      </c>
      <c r="DI296" s="122"/>
      <c r="DJ296">
        <v>-30.285743100000001</v>
      </c>
      <c r="DK296">
        <v>153.128613</v>
      </c>
      <c r="DL296" t="s">
        <v>336</v>
      </c>
      <c r="DM296" t="s">
        <v>318</v>
      </c>
      <c r="DN296">
        <v>1</v>
      </c>
      <c r="DO296">
        <v>0</v>
      </c>
    </row>
    <row r="297" spans="1:119" x14ac:dyDescent="0.3">
      <c r="A297" t="s">
        <v>2905</v>
      </c>
      <c r="B297" t="s">
        <v>288</v>
      </c>
      <c r="C297" t="s">
        <v>2906</v>
      </c>
      <c r="D297" t="s">
        <v>290</v>
      </c>
      <c r="E297" t="s">
        <v>2907</v>
      </c>
      <c r="F297" t="s">
        <v>2906</v>
      </c>
      <c r="G297" t="s">
        <v>340</v>
      </c>
      <c r="I297" t="b">
        <v>0</v>
      </c>
      <c r="J297" t="s">
        <v>2908</v>
      </c>
      <c r="K297" t="s">
        <v>2355</v>
      </c>
      <c r="L297" t="s">
        <v>2909</v>
      </c>
      <c r="N297" t="s">
        <v>2910</v>
      </c>
      <c r="O297" t="s">
        <v>489</v>
      </c>
      <c r="S297">
        <v>8005</v>
      </c>
      <c r="T297">
        <v>320</v>
      </c>
      <c r="U297">
        <v>8005</v>
      </c>
      <c r="V297">
        <v>1377</v>
      </c>
      <c r="W297" t="s">
        <v>298</v>
      </c>
      <c r="Y297" t="s">
        <v>2911</v>
      </c>
      <c r="AA297" t="b">
        <v>0</v>
      </c>
      <c r="AC297" t="s">
        <v>300</v>
      </c>
      <c r="AD297" t="s">
        <v>330</v>
      </c>
      <c r="AE297" t="s">
        <v>716</v>
      </c>
      <c r="AF297" s="140">
        <v>43787.46365740741</v>
      </c>
      <c r="AG297" s="140">
        <v>43787.463530092595</v>
      </c>
      <c r="AH297" s="140">
        <v>43787.480081018519</v>
      </c>
      <c r="AI297" s="140">
        <v>43787.631944444445</v>
      </c>
      <c r="AJ297">
        <v>-60</v>
      </c>
      <c r="AK297" s="122"/>
      <c r="AM297" s="122"/>
      <c r="AO297" s="122"/>
      <c r="AQ297" s="122"/>
      <c r="AS297" s="122"/>
      <c r="AU297" s="122">
        <v>43788.351631944446</v>
      </c>
      <c r="AV297" s="122"/>
      <c r="AW297" t="b">
        <v>0</v>
      </c>
      <c r="AX297" t="b">
        <v>1</v>
      </c>
      <c r="AZ297" t="b">
        <v>1</v>
      </c>
      <c r="BB297" s="122"/>
      <c r="BD297" t="b">
        <v>1</v>
      </c>
      <c r="BF297" t="b">
        <v>1</v>
      </c>
      <c r="BG297" s="122"/>
      <c r="BH297" t="b">
        <v>1</v>
      </c>
      <c r="BI297" t="b">
        <v>1</v>
      </c>
      <c r="BL297">
        <v>353</v>
      </c>
      <c r="BM297">
        <v>1456</v>
      </c>
      <c r="BN297">
        <v>4521</v>
      </c>
      <c r="BO297">
        <v>1</v>
      </c>
      <c r="BP297">
        <v>4</v>
      </c>
      <c r="BQ297">
        <v>2</v>
      </c>
      <c r="BR297">
        <v>1</v>
      </c>
      <c r="BS297" t="b">
        <v>1</v>
      </c>
      <c r="CA297" s="122"/>
      <c r="CJ297" t="s">
        <v>491</v>
      </c>
      <c r="CK297" t="s">
        <v>746</v>
      </c>
      <c r="CL297" t="s">
        <v>2050</v>
      </c>
      <c r="CM297" t="s">
        <v>305</v>
      </c>
      <c r="CN297" t="s">
        <v>306</v>
      </c>
      <c r="CO297" t="s">
        <v>307</v>
      </c>
      <c r="CP297" t="s">
        <v>2912</v>
      </c>
      <c r="CQ297" t="s">
        <v>309</v>
      </c>
      <c r="CR297" t="s">
        <v>2360</v>
      </c>
      <c r="CS297" t="s">
        <v>311</v>
      </c>
      <c r="CT297" t="s">
        <v>2904</v>
      </c>
      <c r="CU297" t="s">
        <v>2913</v>
      </c>
      <c r="CV297" s="122">
        <v>43787.590277777781</v>
      </c>
      <c r="CW297" s="122"/>
      <c r="CX297" s="122"/>
      <c r="CY297" s="122"/>
      <c r="CZ297" s="122"/>
      <c r="DA297" s="122"/>
      <c r="DB297" t="s">
        <v>314</v>
      </c>
      <c r="DC297" t="s">
        <v>315</v>
      </c>
      <c r="DD297" t="s">
        <v>316</v>
      </c>
      <c r="DE297" t="b">
        <v>0</v>
      </c>
      <c r="DG297" t="s">
        <v>351</v>
      </c>
      <c r="DI297" s="122"/>
      <c r="DJ297">
        <v>-27.188992599999999</v>
      </c>
      <c r="DK297">
        <v>152.9852377</v>
      </c>
      <c r="DL297" t="s">
        <v>2914</v>
      </c>
      <c r="DM297" t="s">
        <v>491</v>
      </c>
      <c r="DN297">
        <v>0</v>
      </c>
      <c r="DO297">
        <v>0</v>
      </c>
    </row>
    <row r="298" spans="1:119" x14ac:dyDescent="0.3">
      <c r="A298" t="s">
        <v>2915</v>
      </c>
      <c r="B298" t="s">
        <v>288</v>
      </c>
      <c r="C298" t="s">
        <v>2916</v>
      </c>
      <c r="D298" t="s">
        <v>290</v>
      </c>
      <c r="E298" t="s">
        <v>2917</v>
      </c>
      <c r="F298" t="s">
        <v>2916</v>
      </c>
      <c r="G298" t="s">
        <v>2918</v>
      </c>
      <c r="I298" t="b">
        <v>0</v>
      </c>
      <c r="J298" t="s">
        <v>2919</v>
      </c>
      <c r="K298" t="s">
        <v>2920</v>
      </c>
      <c r="L298" t="s">
        <v>2921</v>
      </c>
      <c r="N298" t="s">
        <v>2922</v>
      </c>
      <c r="O298" t="s">
        <v>489</v>
      </c>
      <c r="S298">
        <v>8003</v>
      </c>
      <c r="T298">
        <v>3320</v>
      </c>
      <c r="U298">
        <v>8002</v>
      </c>
      <c r="V298">
        <v>-3320</v>
      </c>
      <c r="W298" t="s">
        <v>847</v>
      </c>
      <c r="Y298" t="s">
        <v>2923</v>
      </c>
      <c r="AA298" t="b">
        <v>0</v>
      </c>
      <c r="AC298" t="s">
        <v>300</v>
      </c>
      <c r="AD298" t="s">
        <v>441</v>
      </c>
      <c r="AF298" s="140">
        <v>43787.463773148149</v>
      </c>
      <c r="AG298" s="140">
        <v>43787.463703703703</v>
      </c>
      <c r="AH298" s="140">
        <v>43790.635462962964</v>
      </c>
      <c r="AI298" s="140">
        <v>43787.631944444445</v>
      </c>
      <c r="AJ298">
        <v>0</v>
      </c>
      <c r="AK298" s="122">
        <v>43791.447916666664</v>
      </c>
      <c r="AL298">
        <v>0</v>
      </c>
      <c r="AM298" s="122"/>
      <c r="AO298" s="122">
        <v>43790.625</v>
      </c>
      <c r="AP298">
        <v>0</v>
      </c>
      <c r="AQ298" s="122">
        <v>43791.388194444444</v>
      </c>
      <c r="AR298">
        <v>0</v>
      </c>
      <c r="AS298" s="122">
        <v>43791.390277777777</v>
      </c>
      <c r="AT298">
        <v>0</v>
      </c>
      <c r="AU298" s="122">
        <v>43791.390451388892</v>
      </c>
      <c r="AV298" s="122"/>
      <c r="AW298" t="b">
        <v>0</v>
      </c>
      <c r="AX298" t="b">
        <v>0</v>
      </c>
      <c r="AY298">
        <v>3</v>
      </c>
      <c r="AZ298" t="b">
        <v>1</v>
      </c>
      <c r="BA298">
        <v>28</v>
      </c>
      <c r="BB298" s="122">
        <v>43790.625</v>
      </c>
      <c r="BC298">
        <v>0</v>
      </c>
      <c r="BD298" t="b">
        <v>1</v>
      </c>
      <c r="BF298" t="b">
        <v>1</v>
      </c>
      <c r="BG298" s="122"/>
      <c r="BH298" t="b">
        <v>1</v>
      </c>
      <c r="BI298" t="b">
        <v>1</v>
      </c>
      <c r="BJ298">
        <v>13</v>
      </c>
      <c r="BL298">
        <v>353</v>
      </c>
      <c r="BM298">
        <v>1456</v>
      </c>
      <c r="BN298">
        <v>4521</v>
      </c>
      <c r="BO298">
        <v>1</v>
      </c>
      <c r="BP298">
        <v>4</v>
      </c>
      <c r="BQ298">
        <v>24</v>
      </c>
      <c r="BR298">
        <v>1</v>
      </c>
      <c r="BS298" t="b">
        <v>1</v>
      </c>
      <c r="BX298" t="s">
        <v>2924</v>
      </c>
      <c r="CA298" s="122"/>
      <c r="CI298" t="s">
        <v>1317</v>
      </c>
      <c r="CJ298" t="s">
        <v>491</v>
      </c>
      <c r="CK298" t="s">
        <v>746</v>
      </c>
      <c r="CL298" t="s">
        <v>2050</v>
      </c>
      <c r="CM298" t="s">
        <v>305</v>
      </c>
      <c r="CN298" t="s">
        <v>306</v>
      </c>
      <c r="CO298" t="s">
        <v>424</v>
      </c>
      <c r="CP298" t="s">
        <v>2925</v>
      </c>
      <c r="CQ298" t="s">
        <v>309</v>
      </c>
      <c r="CR298" t="s">
        <v>2926</v>
      </c>
      <c r="CS298" t="s">
        <v>311</v>
      </c>
      <c r="CT298" t="s">
        <v>2904</v>
      </c>
      <c r="CU298" t="s">
        <v>2913</v>
      </c>
      <c r="CV298" s="122">
        <v>43787.631944444445</v>
      </c>
      <c r="CW298" s="122">
        <v>43791.447916666664</v>
      </c>
      <c r="CX298" s="122"/>
      <c r="CY298" s="122">
        <v>43790.625</v>
      </c>
      <c r="CZ298" s="122">
        <v>43791.388194444444</v>
      </c>
      <c r="DA298" s="122">
        <v>43791.390277777777</v>
      </c>
      <c r="DB298" t="s">
        <v>314</v>
      </c>
      <c r="DC298" t="s">
        <v>671</v>
      </c>
      <c r="DD298" t="s">
        <v>1322</v>
      </c>
      <c r="DE298" t="b">
        <v>0</v>
      </c>
      <c r="DG298" t="s">
        <v>351</v>
      </c>
      <c r="DI298" s="122"/>
      <c r="DJ298">
        <v>-37.9699636</v>
      </c>
      <c r="DK298">
        <v>145.19916839999999</v>
      </c>
      <c r="DL298" t="s">
        <v>2927</v>
      </c>
      <c r="DM298" t="s">
        <v>491</v>
      </c>
      <c r="DN298">
        <v>1</v>
      </c>
      <c r="DO298">
        <v>0</v>
      </c>
    </row>
    <row r="299" spans="1:119" x14ac:dyDescent="0.3">
      <c r="A299" t="s">
        <v>2928</v>
      </c>
      <c r="B299" t="s">
        <v>288</v>
      </c>
      <c r="C299" t="s">
        <v>2929</v>
      </c>
      <c r="D299" t="s">
        <v>290</v>
      </c>
      <c r="E299" t="s">
        <v>2930</v>
      </c>
      <c r="F299" t="s">
        <v>2929</v>
      </c>
      <c r="G299" t="s">
        <v>2931</v>
      </c>
      <c r="I299" t="b">
        <v>0</v>
      </c>
      <c r="J299" t="s">
        <v>2932</v>
      </c>
      <c r="K299" t="s">
        <v>2933</v>
      </c>
      <c r="L299" t="s">
        <v>2934</v>
      </c>
      <c r="N299" t="s">
        <v>2935</v>
      </c>
      <c r="O299" t="s">
        <v>297</v>
      </c>
      <c r="S299">
        <v>8009</v>
      </c>
      <c r="T299">
        <v>320</v>
      </c>
      <c r="U299">
        <v>8009</v>
      </c>
      <c r="V299">
        <v>8009</v>
      </c>
      <c r="W299" t="s">
        <v>298</v>
      </c>
      <c r="Y299" t="s">
        <v>2936</v>
      </c>
      <c r="AA299" t="b">
        <v>0</v>
      </c>
      <c r="AC299" t="s">
        <v>300</v>
      </c>
      <c r="AD299" t="s">
        <v>441</v>
      </c>
      <c r="AF299" s="140">
        <v>43787.468912037039</v>
      </c>
      <c r="AG299" s="140">
        <v>43787.468113425923</v>
      </c>
      <c r="AH299" s="140">
        <v>43787.472928240742</v>
      </c>
      <c r="AI299" s="140">
        <v>43787.635416666664</v>
      </c>
      <c r="AJ299">
        <v>0</v>
      </c>
      <c r="AK299" s="122"/>
      <c r="AM299" s="122"/>
      <c r="AO299" s="122"/>
      <c r="AQ299" s="122"/>
      <c r="AS299" s="122"/>
      <c r="AU299" s="122">
        <v>43787.473321759258</v>
      </c>
      <c r="AV299" s="122"/>
      <c r="AW299" t="b">
        <v>0</v>
      </c>
      <c r="AX299" t="b">
        <v>1</v>
      </c>
      <c r="AZ299" t="b">
        <v>1</v>
      </c>
      <c r="BB299" s="122"/>
      <c r="BD299" t="b">
        <v>1</v>
      </c>
      <c r="BF299" t="b">
        <v>1</v>
      </c>
      <c r="BG299" s="122"/>
      <c r="BH299" t="b">
        <v>1</v>
      </c>
      <c r="BI299" t="b">
        <v>1</v>
      </c>
      <c r="BL299">
        <v>419</v>
      </c>
      <c r="BM299">
        <v>1250</v>
      </c>
      <c r="BN299">
        <v>4406</v>
      </c>
      <c r="BO299">
        <v>1</v>
      </c>
      <c r="BP299">
        <v>4</v>
      </c>
      <c r="BQ299">
        <v>2</v>
      </c>
      <c r="BR299">
        <v>1</v>
      </c>
      <c r="BS299" t="b">
        <v>1</v>
      </c>
      <c r="CA299" s="122"/>
      <c r="CJ299" t="s">
        <v>302</v>
      </c>
      <c r="CK299" t="s">
        <v>303</v>
      </c>
      <c r="CL299" t="s">
        <v>608</v>
      </c>
      <c r="CM299" t="s">
        <v>305</v>
      </c>
      <c r="CN299" t="s">
        <v>306</v>
      </c>
      <c r="CO299" t="s">
        <v>307</v>
      </c>
      <c r="CP299" t="s">
        <v>2937</v>
      </c>
      <c r="CQ299" t="s">
        <v>309</v>
      </c>
      <c r="CR299" t="s">
        <v>2938</v>
      </c>
      <c r="CS299" t="s">
        <v>311</v>
      </c>
      <c r="CT299" t="s">
        <v>2939</v>
      </c>
      <c r="CU299" t="s">
        <v>2940</v>
      </c>
      <c r="CV299" s="122">
        <v>43787.635416666664</v>
      </c>
      <c r="CW299" s="122"/>
      <c r="CX299" s="122"/>
      <c r="CY299" s="122"/>
      <c r="CZ299" s="122"/>
      <c r="DA299" s="122"/>
      <c r="DB299" t="s">
        <v>314</v>
      </c>
      <c r="DC299" t="s">
        <v>315</v>
      </c>
      <c r="DD299" t="s">
        <v>316</v>
      </c>
      <c r="DE299" t="b">
        <v>0</v>
      </c>
      <c r="DG299" t="s">
        <v>351</v>
      </c>
      <c r="DI299" s="122"/>
      <c r="DJ299">
        <v>-37.803122199999997</v>
      </c>
      <c r="DK299">
        <v>144.88362720000001</v>
      </c>
      <c r="DL299" t="s">
        <v>336</v>
      </c>
      <c r="DM299" t="s">
        <v>318</v>
      </c>
      <c r="DN299">
        <v>0</v>
      </c>
      <c r="DO299">
        <v>0</v>
      </c>
    </row>
    <row r="300" spans="1:119" x14ac:dyDescent="0.3">
      <c r="A300" t="s">
        <v>2941</v>
      </c>
      <c r="B300" t="s">
        <v>288</v>
      </c>
      <c r="C300" t="s">
        <v>2942</v>
      </c>
      <c r="D300" t="s">
        <v>290</v>
      </c>
      <c r="E300" t="s">
        <v>2943</v>
      </c>
      <c r="F300" t="s">
        <v>2942</v>
      </c>
      <c r="G300" t="s">
        <v>2944</v>
      </c>
      <c r="I300" t="b">
        <v>0</v>
      </c>
      <c r="J300" t="s">
        <v>2945</v>
      </c>
      <c r="K300" t="s">
        <v>2946</v>
      </c>
      <c r="L300" t="s">
        <v>2947</v>
      </c>
      <c r="N300" t="s">
        <v>2948</v>
      </c>
      <c r="O300" t="s">
        <v>297</v>
      </c>
      <c r="S300">
        <v>8010</v>
      </c>
      <c r="T300">
        <v>320</v>
      </c>
      <c r="U300">
        <v>8010</v>
      </c>
      <c r="V300">
        <v>8010</v>
      </c>
      <c r="W300" t="s">
        <v>298</v>
      </c>
      <c r="Y300" t="s">
        <v>2949</v>
      </c>
      <c r="AA300" t="b">
        <v>0</v>
      </c>
      <c r="AC300" t="s">
        <v>300</v>
      </c>
      <c r="AD300" t="s">
        <v>330</v>
      </c>
      <c r="AF300" s="140">
        <v>43787.470729166664</v>
      </c>
      <c r="AG300" s="140">
        <v>43787.470682870371</v>
      </c>
      <c r="AH300" s="140">
        <v>43787.481168981481</v>
      </c>
      <c r="AI300" s="140">
        <v>43787.638888888891</v>
      </c>
      <c r="AJ300">
        <v>-60</v>
      </c>
      <c r="AK300" s="122"/>
      <c r="AM300" s="122"/>
      <c r="AO300" s="122"/>
      <c r="AQ300" s="122"/>
      <c r="AS300" s="122"/>
      <c r="AU300" s="122">
        <v>43787.481527777774</v>
      </c>
      <c r="AV300" s="122"/>
      <c r="AW300" t="b">
        <v>0</v>
      </c>
      <c r="AX300" t="b">
        <v>1</v>
      </c>
      <c r="AZ300" t="b">
        <v>1</v>
      </c>
      <c r="BB300" s="122"/>
      <c r="BD300" t="b">
        <v>1</v>
      </c>
      <c r="BF300" t="b">
        <v>1</v>
      </c>
      <c r="BG300" s="122"/>
      <c r="BH300" t="b">
        <v>1</v>
      </c>
      <c r="BI300" t="b">
        <v>1</v>
      </c>
      <c r="BL300">
        <v>419</v>
      </c>
      <c r="BM300">
        <v>1250</v>
      </c>
      <c r="BN300">
        <v>4050</v>
      </c>
      <c r="BO300">
        <v>1</v>
      </c>
      <c r="BP300">
        <v>4</v>
      </c>
      <c r="BQ300">
        <v>2</v>
      </c>
      <c r="BR300">
        <v>1</v>
      </c>
      <c r="BS300" t="b">
        <v>1</v>
      </c>
      <c r="CA300" s="122"/>
      <c r="CJ300" t="s">
        <v>302</v>
      </c>
      <c r="CK300" t="s">
        <v>303</v>
      </c>
      <c r="CL300" t="s">
        <v>346</v>
      </c>
      <c r="CM300" t="s">
        <v>305</v>
      </c>
      <c r="CN300" t="s">
        <v>306</v>
      </c>
      <c r="CO300" t="s">
        <v>307</v>
      </c>
      <c r="CP300" t="s">
        <v>2950</v>
      </c>
      <c r="CQ300" t="s">
        <v>309</v>
      </c>
      <c r="CR300" t="s">
        <v>2951</v>
      </c>
      <c r="CS300" t="s">
        <v>311</v>
      </c>
      <c r="CT300" t="s">
        <v>2952</v>
      </c>
      <c r="CU300" t="s">
        <v>2953</v>
      </c>
      <c r="CV300" s="122">
        <v>43787.597222222219</v>
      </c>
      <c r="CW300" s="122"/>
      <c r="CX300" s="122"/>
      <c r="CY300" s="122"/>
      <c r="CZ300" s="122"/>
      <c r="DA300" s="122"/>
      <c r="DB300" t="s">
        <v>314</v>
      </c>
      <c r="DC300" t="s">
        <v>315</v>
      </c>
      <c r="DD300" t="s">
        <v>316</v>
      </c>
      <c r="DE300" t="b">
        <v>0</v>
      </c>
      <c r="DG300" t="s">
        <v>351</v>
      </c>
      <c r="DI300" s="122"/>
      <c r="DJ300">
        <v>-27.544751900000001</v>
      </c>
      <c r="DK300">
        <v>153.03214270000001</v>
      </c>
      <c r="DL300" t="s">
        <v>367</v>
      </c>
      <c r="DM300" t="s">
        <v>318</v>
      </c>
      <c r="DN300">
        <v>0</v>
      </c>
      <c r="DO300">
        <v>0</v>
      </c>
    </row>
    <row r="301" spans="1:119" x14ac:dyDescent="0.3">
      <c r="A301" t="s">
        <v>2954</v>
      </c>
      <c r="B301" t="s">
        <v>288</v>
      </c>
      <c r="C301" t="s">
        <v>353</v>
      </c>
      <c r="D301" t="s">
        <v>290</v>
      </c>
      <c r="E301" t="s">
        <v>354</v>
      </c>
      <c r="F301" t="s">
        <v>353</v>
      </c>
      <c r="H301" t="s">
        <v>535</v>
      </c>
      <c r="I301" t="b">
        <v>0</v>
      </c>
      <c r="J301" t="s">
        <v>355</v>
      </c>
      <c r="K301" t="s">
        <v>356</v>
      </c>
      <c r="L301" t="s">
        <v>357</v>
      </c>
      <c r="N301" t="s">
        <v>358</v>
      </c>
      <c r="O301" t="s">
        <v>359</v>
      </c>
      <c r="S301">
        <v>8004</v>
      </c>
      <c r="T301">
        <v>320</v>
      </c>
      <c r="U301">
        <v>8004</v>
      </c>
      <c r="V301">
        <v>8004</v>
      </c>
      <c r="X301" t="s">
        <v>535</v>
      </c>
      <c r="AA301" t="b">
        <v>0</v>
      </c>
      <c r="AC301" t="s">
        <v>300</v>
      </c>
      <c r="AD301" t="s">
        <v>301</v>
      </c>
      <c r="AF301" s="140">
        <v>43787.47515046296</v>
      </c>
      <c r="AG301" s="140">
        <v>43787.47515046296</v>
      </c>
      <c r="AH301" s="140">
        <v>43787.47515046296</v>
      </c>
      <c r="AK301" s="122"/>
      <c r="AM301" s="122"/>
      <c r="AO301" s="122"/>
      <c r="AQ301" s="122">
        <v>43787.47515046296</v>
      </c>
      <c r="AR301">
        <v>0</v>
      </c>
      <c r="AS301" s="122">
        <v>43787.47515046296</v>
      </c>
      <c r="AT301">
        <v>0</v>
      </c>
      <c r="AU301" s="122">
        <v>43787.47515046296</v>
      </c>
      <c r="AV301" s="122"/>
      <c r="AW301" t="b">
        <v>0</v>
      </c>
      <c r="AX301" t="b">
        <v>1</v>
      </c>
      <c r="AZ301" t="b">
        <v>1</v>
      </c>
      <c r="BB301" s="122"/>
      <c r="BD301" t="b">
        <v>1</v>
      </c>
      <c r="BF301" t="b">
        <v>0</v>
      </c>
      <c r="BG301" s="122"/>
      <c r="BH301" t="b">
        <v>0</v>
      </c>
      <c r="BI301" t="b">
        <v>1</v>
      </c>
      <c r="BL301">
        <v>196</v>
      </c>
      <c r="BM301">
        <v>1235</v>
      </c>
      <c r="BN301">
        <v>3576</v>
      </c>
      <c r="BO301">
        <v>1</v>
      </c>
      <c r="BP301">
        <v>4</v>
      </c>
      <c r="BQ301">
        <v>1</v>
      </c>
      <c r="BR301">
        <v>1</v>
      </c>
      <c r="BS301" t="b">
        <v>1</v>
      </c>
      <c r="CA301" s="122"/>
      <c r="CJ301" t="s">
        <v>536</v>
      </c>
      <c r="CK301" t="s">
        <v>537</v>
      </c>
      <c r="CL301" t="s">
        <v>537</v>
      </c>
      <c r="CM301" t="s">
        <v>305</v>
      </c>
      <c r="CN301" t="s">
        <v>306</v>
      </c>
      <c r="CO301" t="s">
        <v>300</v>
      </c>
      <c r="CP301" t="s">
        <v>364</v>
      </c>
      <c r="CR301" t="s">
        <v>365</v>
      </c>
      <c r="CS301" t="s">
        <v>311</v>
      </c>
      <c r="CT301" t="s">
        <v>2955</v>
      </c>
      <c r="CV301" s="122"/>
      <c r="CW301" s="122"/>
      <c r="CX301" s="122"/>
      <c r="CY301" s="122"/>
      <c r="CZ301" s="122">
        <v>43787.47515046296</v>
      </c>
      <c r="DA301" s="122">
        <v>43787.47515046296</v>
      </c>
      <c r="DB301" t="s">
        <v>314</v>
      </c>
      <c r="DC301" t="s">
        <v>315</v>
      </c>
      <c r="DD301" t="s">
        <v>316</v>
      </c>
      <c r="DE301" t="b">
        <v>0</v>
      </c>
      <c r="DG301" t="s">
        <v>351</v>
      </c>
      <c r="DI301" s="122"/>
      <c r="DJ301">
        <v>-33.703378299999997</v>
      </c>
      <c r="DK301">
        <v>151.2086505</v>
      </c>
      <c r="DL301" t="s">
        <v>367</v>
      </c>
      <c r="DM301" t="s">
        <v>368</v>
      </c>
      <c r="DN301">
        <v>0</v>
      </c>
      <c r="DO301">
        <v>0</v>
      </c>
    </row>
    <row r="302" spans="1:119" x14ac:dyDescent="0.3">
      <c r="A302" t="s">
        <v>2956</v>
      </c>
      <c r="B302" t="s">
        <v>288</v>
      </c>
      <c r="C302" t="s">
        <v>2957</v>
      </c>
      <c r="D302" t="s">
        <v>290</v>
      </c>
      <c r="E302" t="s">
        <v>2958</v>
      </c>
      <c r="F302" t="s">
        <v>2957</v>
      </c>
      <c r="G302" t="s">
        <v>340</v>
      </c>
      <c r="I302" t="b">
        <v>0</v>
      </c>
      <c r="J302" t="s">
        <v>2959</v>
      </c>
      <c r="K302" t="s">
        <v>2960</v>
      </c>
      <c r="L302" t="s">
        <v>2961</v>
      </c>
      <c r="N302" t="s">
        <v>2962</v>
      </c>
      <c r="O302" t="s">
        <v>297</v>
      </c>
      <c r="S302">
        <v>8011</v>
      </c>
      <c r="T302">
        <v>3307</v>
      </c>
      <c r="U302">
        <v>8011</v>
      </c>
      <c r="V302">
        <v>1377</v>
      </c>
      <c r="W302" t="s">
        <v>298</v>
      </c>
      <c r="Y302" t="s">
        <v>2963</v>
      </c>
      <c r="AA302" t="b">
        <v>0</v>
      </c>
      <c r="AC302" t="s">
        <v>300</v>
      </c>
      <c r="AD302" t="s">
        <v>441</v>
      </c>
      <c r="AF302" s="140">
        <v>43787.48097222222</v>
      </c>
      <c r="AG302" s="140">
        <v>43787.480856481481</v>
      </c>
      <c r="AH302" s="140">
        <v>43787.493680555555</v>
      </c>
      <c r="AI302" s="140">
        <v>43787.649305555555</v>
      </c>
      <c r="AJ302">
        <v>0</v>
      </c>
      <c r="AK302" s="122">
        <v>43787.649305555555</v>
      </c>
      <c r="AL302">
        <v>0</v>
      </c>
      <c r="AM302" s="122"/>
      <c r="AO302" s="122">
        <v>43787.649305555555</v>
      </c>
      <c r="AP302">
        <v>0</v>
      </c>
      <c r="AQ302" s="122">
        <v>43787.566666666666</v>
      </c>
      <c r="AR302">
        <v>0</v>
      </c>
      <c r="AS302" s="122">
        <v>43787.570833333331</v>
      </c>
      <c r="AT302">
        <v>0</v>
      </c>
      <c r="AU302" s="122">
        <v>43787.721006944441</v>
      </c>
      <c r="AV302" s="122"/>
      <c r="AW302" t="b">
        <v>0</v>
      </c>
      <c r="AX302" t="b">
        <v>1</v>
      </c>
      <c r="AZ302" t="b">
        <v>1</v>
      </c>
      <c r="BB302" s="122"/>
      <c r="BD302" t="b">
        <v>1</v>
      </c>
      <c r="BF302" t="b">
        <v>0</v>
      </c>
      <c r="BG302" s="122"/>
      <c r="BH302" t="b">
        <v>1</v>
      </c>
      <c r="BI302" t="b">
        <v>1</v>
      </c>
      <c r="BL302">
        <v>419</v>
      </c>
      <c r="BM302">
        <v>1555</v>
      </c>
      <c r="BN302">
        <v>5311</v>
      </c>
      <c r="BO302">
        <v>1</v>
      </c>
      <c r="BP302">
        <v>4</v>
      </c>
      <c r="BQ302">
        <v>6</v>
      </c>
      <c r="BR302">
        <v>1</v>
      </c>
      <c r="BS302" t="b">
        <v>1</v>
      </c>
      <c r="CA302" s="122"/>
      <c r="CI302" t="s">
        <v>863</v>
      </c>
      <c r="CJ302" t="s">
        <v>302</v>
      </c>
      <c r="CK302" t="s">
        <v>470</v>
      </c>
      <c r="CL302" t="s">
        <v>831</v>
      </c>
      <c r="CM302" t="s">
        <v>305</v>
      </c>
      <c r="CN302" t="s">
        <v>306</v>
      </c>
      <c r="CO302" t="s">
        <v>832</v>
      </c>
      <c r="CP302" t="s">
        <v>2964</v>
      </c>
      <c r="CQ302" t="s">
        <v>309</v>
      </c>
      <c r="CR302" t="s">
        <v>2965</v>
      </c>
      <c r="CS302" t="s">
        <v>311</v>
      </c>
      <c r="CT302" t="s">
        <v>2966</v>
      </c>
      <c r="CU302" t="s">
        <v>2967</v>
      </c>
      <c r="CV302" s="122">
        <v>43787.649305555555</v>
      </c>
      <c r="CW302" s="122">
        <v>43787.649305555555</v>
      </c>
      <c r="CX302" s="122"/>
      <c r="CY302" s="122">
        <v>43787.649305555555</v>
      </c>
      <c r="CZ302" s="122">
        <v>43787.566666666666</v>
      </c>
      <c r="DA302" s="122">
        <v>43787.570833333331</v>
      </c>
      <c r="DB302" t="s">
        <v>314</v>
      </c>
      <c r="DC302" t="s">
        <v>671</v>
      </c>
      <c r="DD302" t="s">
        <v>868</v>
      </c>
      <c r="DE302" t="b">
        <v>1</v>
      </c>
      <c r="DG302" t="s">
        <v>351</v>
      </c>
      <c r="DI302" s="122"/>
      <c r="DJ302">
        <v>-37.765118999999999</v>
      </c>
      <c r="DK302">
        <v>144.97873899999999</v>
      </c>
      <c r="DL302" t="s">
        <v>336</v>
      </c>
      <c r="DM302" t="s">
        <v>318</v>
      </c>
      <c r="DN302">
        <v>1</v>
      </c>
      <c r="DO302">
        <v>0</v>
      </c>
    </row>
    <row r="303" spans="1:119" x14ac:dyDescent="0.3">
      <c r="A303" t="s">
        <v>2968</v>
      </c>
      <c r="B303" t="s">
        <v>288</v>
      </c>
      <c r="C303" t="s">
        <v>353</v>
      </c>
      <c r="D303" t="s">
        <v>290</v>
      </c>
      <c r="E303" t="s">
        <v>354</v>
      </c>
      <c r="F303" t="s">
        <v>353</v>
      </c>
      <c r="H303" t="s">
        <v>535</v>
      </c>
      <c r="I303" t="b">
        <v>0</v>
      </c>
      <c r="J303" t="s">
        <v>355</v>
      </c>
      <c r="K303" t="s">
        <v>356</v>
      </c>
      <c r="L303" t="s">
        <v>357</v>
      </c>
      <c r="N303" t="s">
        <v>358</v>
      </c>
      <c r="O303" t="s">
        <v>359</v>
      </c>
      <c r="S303">
        <v>8004</v>
      </c>
      <c r="T303">
        <v>320</v>
      </c>
      <c r="U303">
        <v>8004</v>
      </c>
      <c r="V303">
        <v>8004</v>
      </c>
      <c r="X303" t="s">
        <v>535</v>
      </c>
      <c r="AA303" t="b">
        <v>0</v>
      </c>
      <c r="AC303" t="s">
        <v>300</v>
      </c>
      <c r="AD303" t="s">
        <v>301</v>
      </c>
      <c r="AF303" s="140">
        <v>43787.483877314815</v>
      </c>
      <c r="AG303" s="140">
        <v>43787.483877314815</v>
      </c>
      <c r="AH303" s="140">
        <v>43787.483877314815</v>
      </c>
      <c r="AK303" s="122"/>
      <c r="AM303" s="122"/>
      <c r="AO303" s="122"/>
      <c r="AQ303" s="122">
        <v>43787.483877314815</v>
      </c>
      <c r="AR303">
        <v>0</v>
      </c>
      <c r="AS303" s="122">
        <v>43787.483877314815</v>
      </c>
      <c r="AT303">
        <v>0</v>
      </c>
      <c r="AU303" s="122">
        <v>43787.483877314815</v>
      </c>
      <c r="AV303" s="122"/>
      <c r="AW303" t="b">
        <v>0</v>
      </c>
      <c r="AX303" t="b">
        <v>1</v>
      </c>
      <c r="AZ303" t="b">
        <v>1</v>
      </c>
      <c r="BB303" s="122"/>
      <c r="BD303" t="b">
        <v>1</v>
      </c>
      <c r="BF303" t="b">
        <v>0</v>
      </c>
      <c r="BG303" s="122"/>
      <c r="BH303" t="b">
        <v>0</v>
      </c>
      <c r="BI303" t="b">
        <v>1</v>
      </c>
      <c r="BL303">
        <v>196</v>
      </c>
      <c r="BM303">
        <v>1235</v>
      </c>
      <c r="BN303">
        <v>3576</v>
      </c>
      <c r="BO303">
        <v>1</v>
      </c>
      <c r="BP303">
        <v>4</v>
      </c>
      <c r="BQ303">
        <v>1</v>
      </c>
      <c r="BR303">
        <v>1</v>
      </c>
      <c r="BS303" t="b">
        <v>1</v>
      </c>
      <c r="CA303" s="122"/>
      <c r="CJ303" t="s">
        <v>536</v>
      </c>
      <c r="CK303" t="s">
        <v>537</v>
      </c>
      <c r="CL303" t="s">
        <v>537</v>
      </c>
      <c r="CM303" t="s">
        <v>305</v>
      </c>
      <c r="CN303" t="s">
        <v>306</v>
      </c>
      <c r="CO303" t="s">
        <v>300</v>
      </c>
      <c r="CP303" t="s">
        <v>364</v>
      </c>
      <c r="CR303" t="s">
        <v>365</v>
      </c>
      <c r="CS303" t="s">
        <v>311</v>
      </c>
      <c r="CT303" t="s">
        <v>2969</v>
      </c>
      <c r="CV303" s="122"/>
      <c r="CW303" s="122"/>
      <c r="CX303" s="122"/>
      <c r="CY303" s="122"/>
      <c r="CZ303" s="122">
        <v>43787.483877314815</v>
      </c>
      <c r="DA303" s="122">
        <v>43787.483877314815</v>
      </c>
      <c r="DB303" t="s">
        <v>314</v>
      </c>
      <c r="DC303" t="s">
        <v>315</v>
      </c>
      <c r="DD303" t="s">
        <v>316</v>
      </c>
      <c r="DE303" t="b">
        <v>0</v>
      </c>
      <c r="DG303" t="s">
        <v>351</v>
      </c>
      <c r="DI303" s="122"/>
      <c r="DJ303">
        <v>-33.703378299999997</v>
      </c>
      <c r="DK303">
        <v>151.2086505</v>
      </c>
      <c r="DL303" t="s">
        <v>367</v>
      </c>
      <c r="DM303" t="s">
        <v>368</v>
      </c>
      <c r="DN303">
        <v>0</v>
      </c>
      <c r="DO303">
        <v>0</v>
      </c>
    </row>
    <row r="304" spans="1:119" x14ac:dyDescent="0.3">
      <c r="A304" t="s">
        <v>2970</v>
      </c>
      <c r="B304" t="s">
        <v>288</v>
      </c>
      <c r="C304" t="s">
        <v>353</v>
      </c>
      <c r="D304" t="s">
        <v>290</v>
      </c>
      <c r="E304" t="s">
        <v>354</v>
      </c>
      <c r="F304" t="s">
        <v>353</v>
      </c>
      <c r="G304" t="s">
        <v>340</v>
      </c>
      <c r="I304" t="b">
        <v>0</v>
      </c>
      <c r="J304" t="s">
        <v>355</v>
      </c>
      <c r="K304" t="s">
        <v>356</v>
      </c>
      <c r="L304" t="s">
        <v>357</v>
      </c>
      <c r="N304" t="s">
        <v>358</v>
      </c>
      <c r="O304" t="s">
        <v>359</v>
      </c>
      <c r="S304">
        <v>8010</v>
      </c>
      <c r="T304">
        <v>320</v>
      </c>
      <c r="U304">
        <v>8010</v>
      </c>
      <c r="V304">
        <v>8010</v>
      </c>
      <c r="W304" t="s">
        <v>360</v>
      </c>
      <c r="Y304" t="s">
        <v>361</v>
      </c>
      <c r="AA304" t="b">
        <v>0</v>
      </c>
      <c r="AC304" t="s">
        <v>300</v>
      </c>
      <c r="AD304" t="s">
        <v>301</v>
      </c>
      <c r="AF304" s="140">
        <v>43787.492835648147</v>
      </c>
      <c r="AG304" s="140">
        <v>43787.4924537037</v>
      </c>
      <c r="AH304" s="140">
        <v>43787.49355324074</v>
      </c>
      <c r="AI304" s="140">
        <v>43787.659722222219</v>
      </c>
      <c r="AJ304">
        <v>0</v>
      </c>
      <c r="AK304" s="122"/>
      <c r="AM304" s="122"/>
      <c r="AO304" s="122"/>
      <c r="AQ304" s="122"/>
      <c r="AS304" s="122"/>
      <c r="AU304" s="122">
        <v>43787.493854166663</v>
      </c>
      <c r="AV304" s="122"/>
      <c r="AW304" t="b">
        <v>0</v>
      </c>
      <c r="AX304" t="b">
        <v>1</v>
      </c>
      <c r="AZ304" t="b">
        <v>1</v>
      </c>
      <c r="BB304" s="122"/>
      <c r="BD304" t="b">
        <v>1</v>
      </c>
      <c r="BF304" t="b">
        <v>1</v>
      </c>
      <c r="BG304" s="122"/>
      <c r="BH304" t="b">
        <v>1</v>
      </c>
      <c r="BI304" t="b">
        <v>1</v>
      </c>
      <c r="BL304">
        <v>212</v>
      </c>
      <c r="BM304">
        <v>1460</v>
      </c>
      <c r="BN304">
        <v>3931</v>
      </c>
      <c r="BO304">
        <v>1</v>
      </c>
      <c r="BP304">
        <v>4</v>
      </c>
      <c r="BQ304">
        <v>2</v>
      </c>
      <c r="BR304">
        <v>1</v>
      </c>
      <c r="BS304" t="b">
        <v>1</v>
      </c>
      <c r="CA304" s="122"/>
      <c r="CJ304" t="s">
        <v>362</v>
      </c>
      <c r="CK304" t="s">
        <v>442</v>
      </c>
      <c r="CL304" t="s">
        <v>331</v>
      </c>
      <c r="CM304" t="s">
        <v>305</v>
      </c>
      <c r="CN304" t="s">
        <v>306</v>
      </c>
      <c r="CO304" t="s">
        <v>307</v>
      </c>
      <c r="CP304" t="s">
        <v>364</v>
      </c>
      <c r="CR304" t="s">
        <v>365</v>
      </c>
      <c r="CS304" t="s">
        <v>311</v>
      </c>
      <c r="CT304" t="s">
        <v>2971</v>
      </c>
      <c r="CU304" t="s">
        <v>2972</v>
      </c>
      <c r="CV304" s="122">
        <v>43787.659722222219</v>
      </c>
      <c r="CW304" s="122"/>
      <c r="CX304" s="122"/>
      <c r="CY304" s="122"/>
      <c r="CZ304" s="122"/>
      <c r="DA304" s="122"/>
      <c r="DB304" t="s">
        <v>314</v>
      </c>
      <c r="DC304" t="s">
        <v>315</v>
      </c>
      <c r="DD304" t="s">
        <v>316</v>
      </c>
      <c r="DE304" t="b">
        <v>0</v>
      </c>
      <c r="DG304" t="s">
        <v>351</v>
      </c>
      <c r="DI304" s="122"/>
      <c r="DJ304">
        <v>-33.703378299999997</v>
      </c>
      <c r="DK304">
        <v>151.2086505</v>
      </c>
      <c r="DL304" t="s">
        <v>367</v>
      </c>
      <c r="DM304" t="s">
        <v>368</v>
      </c>
      <c r="DN304">
        <v>0</v>
      </c>
      <c r="DO304">
        <v>0</v>
      </c>
    </row>
    <row r="305" spans="1:119" x14ac:dyDescent="0.3">
      <c r="A305" t="s">
        <v>2973</v>
      </c>
      <c r="B305" t="s">
        <v>288</v>
      </c>
      <c r="C305" t="s">
        <v>2974</v>
      </c>
      <c r="D305" t="s">
        <v>290</v>
      </c>
      <c r="E305" t="s">
        <v>2975</v>
      </c>
      <c r="F305" t="s">
        <v>2974</v>
      </c>
      <c r="G305" t="s">
        <v>340</v>
      </c>
      <c r="I305" t="b">
        <v>0</v>
      </c>
      <c r="J305" t="s">
        <v>2976</v>
      </c>
      <c r="K305" t="s">
        <v>1739</v>
      </c>
      <c r="L305" t="s">
        <v>2977</v>
      </c>
      <c r="N305" t="s">
        <v>2978</v>
      </c>
      <c r="O305" t="s">
        <v>378</v>
      </c>
      <c r="S305">
        <v>8001</v>
      </c>
      <c r="T305">
        <v>320</v>
      </c>
      <c r="U305">
        <v>8001</v>
      </c>
      <c r="V305">
        <v>8001</v>
      </c>
      <c r="W305" t="s">
        <v>298</v>
      </c>
      <c r="Y305" t="s">
        <v>2979</v>
      </c>
      <c r="AA305" t="b">
        <v>0</v>
      </c>
      <c r="AC305" t="s">
        <v>300</v>
      </c>
      <c r="AD305" t="s">
        <v>636</v>
      </c>
      <c r="AF305" s="140">
        <v>43787.495509259257</v>
      </c>
      <c r="AG305" s="140">
        <v>43787.494849537034</v>
      </c>
      <c r="AH305" s="140">
        <v>43787.541412037041</v>
      </c>
      <c r="AI305" s="140">
        <v>43787.663194444445</v>
      </c>
      <c r="AJ305">
        <v>-180</v>
      </c>
      <c r="AK305" s="122"/>
      <c r="AM305" s="122"/>
      <c r="AO305" s="122"/>
      <c r="AQ305" s="122"/>
      <c r="AS305" s="122"/>
      <c r="AU305" s="122">
        <v>43787.601539351854</v>
      </c>
      <c r="AV305" s="122"/>
      <c r="AW305" t="b">
        <v>0</v>
      </c>
      <c r="AX305" t="b">
        <v>1</v>
      </c>
      <c r="AZ305" t="b">
        <v>1</v>
      </c>
      <c r="BB305" s="122"/>
      <c r="BD305" t="b">
        <v>1</v>
      </c>
      <c r="BF305" t="b">
        <v>1</v>
      </c>
      <c r="BG305" s="122"/>
      <c r="BH305" t="b">
        <v>1</v>
      </c>
      <c r="BI305" t="b">
        <v>1</v>
      </c>
      <c r="BL305">
        <v>420</v>
      </c>
      <c r="BM305">
        <v>1250</v>
      </c>
      <c r="BN305">
        <v>3931</v>
      </c>
      <c r="BO305">
        <v>1</v>
      </c>
      <c r="BP305">
        <v>4</v>
      </c>
      <c r="BQ305">
        <v>2</v>
      </c>
      <c r="BR305">
        <v>1</v>
      </c>
      <c r="BS305" t="b">
        <v>1</v>
      </c>
      <c r="CA305" s="122"/>
      <c r="CJ305" t="s">
        <v>380</v>
      </c>
      <c r="CK305" t="s">
        <v>303</v>
      </c>
      <c r="CL305" t="s">
        <v>331</v>
      </c>
      <c r="CM305" t="s">
        <v>305</v>
      </c>
      <c r="CN305" t="s">
        <v>306</v>
      </c>
      <c r="CO305" t="s">
        <v>307</v>
      </c>
      <c r="CP305" t="s">
        <v>2980</v>
      </c>
      <c r="CQ305" t="s">
        <v>309</v>
      </c>
      <c r="CR305" t="s">
        <v>2981</v>
      </c>
      <c r="CS305" t="s">
        <v>311</v>
      </c>
      <c r="CT305" t="s">
        <v>2982</v>
      </c>
      <c r="CU305" t="s">
        <v>2983</v>
      </c>
      <c r="CV305" s="122">
        <v>43787.538194444445</v>
      </c>
      <c r="CW305" s="122"/>
      <c r="CX305" s="122"/>
      <c r="CY305" s="122"/>
      <c r="CZ305" s="122"/>
      <c r="DA305" s="122"/>
      <c r="DB305" t="s">
        <v>314</v>
      </c>
      <c r="DC305" t="s">
        <v>315</v>
      </c>
      <c r="DD305" t="s">
        <v>316</v>
      </c>
      <c r="DE305" t="b">
        <v>0</v>
      </c>
      <c r="DG305" t="s">
        <v>351</v>
      </c>
      <c r="DI305" s="122"/>
      <c r="DJ305">
        <v>-31.766629099999999</v>
      </c>
      <c r="DK305">
        <v>115.74092349999999</v>
      </c>
      <c r="DL305" t="s">
        <v>1644</v>
      </c>
      <c r="DM305" t="s">
        <v>386</v>
      </c>
      <c r="DN305">
        <v>0</v>
      </c>
      <c r="DO305">
        <v>0</v>
      </c>
    </row>
    <row r="306" spans="1:119" x14ac:dyDescent="0.3">
      <c r="A306" t="s">
        <v>2984</v>
      </c>
      <c r="B306" t="s">
        <v>288</v>
      </c>
      <c r="C306" t="s">
        <v>2985</v>
      </c>
      <c r="D306" t="s">
        <v>290</v>
      </c>
      <c r="E306" t="s">
        <v>2986</v>
      </c>
      <c r="F306" t="s">
        <v>2985</v>
      </c>
      <c r="G306" t="s">
        <v>2987</v>
      </c>
      <c r="I306" t="b">
        <v>0</v>
      </c>
      <c r="J306" t="s">
        <v>2988</v>
      </c>
      <c r="K306" t="s">
        <v>2989</v>
      </c>
      <c r="L306" t="s">
        <v>2990</v>
      </c>
      <c r="N306" t="s">
        <v>2991</v>
      </c>
      <c r="O306" t="s">
        <v>297</v>
      </c>
      <c r="S306">
        <v>8004</v>
      </c>
      <c r="T306">
        <v>320</v>
      </c>
      <c r="U306">
        <v>8004</v>
      </c>
      <c r="V306">
        <v>8004</v>
      </c>
      <c r="W306" t="s">
        <v>298</v>
      </c>
      <c r="Y306" t="s">
        <v>2992</v>
      </c>
      <c r="AA306" t="b">
        <v>0</v>
      </c>
      <c r="AC306" t="s">
        <v>300</v>
      </c>
      <c r="AD306" t="s">
        <v>301</v>
      </c>
      <c r="AF306" s="140">
        <v>43787.532569444447</v>
      </c>
      <c r="AG306" s="140">
        <v>43787.495138888888</v>
      </c>
      <c r="AH306" s="140">
        <v>43787.547638888886</v>
      </c>
      <c r="AI306" s="140">
        <v>43790.496527777781</v>
      </c>
      <c r="AJ306">
        <v>0</v>
      </c>
      <c r="AK306" s="122"/>
      <c r="AM306" s="122"/>
      <c r="AO306" s="122"/>
      <c r="AQ306" s="122"/>
      <c r="AS306" s="122"/>
      <c r="AU306" s="122">
        <v>43787.682962962965</v>
      </c>
      <c r="AV306" s="122"/>
      <c r="AW306" t="b">
        <v>0</v>
      </c>
      <c r="AX306" t="b">
        <v>1</v>
      </c>
      <c r="AZ306" t="b">
        <v>1</v>
      </c>
      <c r="BB306" s="122"/>
      <c r="BD306" t="b">
        <v>1</v>
      </c>
      <c r="BF306" t="b">
        <v>1</v>
      </c>
      <c r="BG306" s="122"/>
      <c r="BH306" t="b">
        <v>1</v>
      </c>
      <c r="BI306" t="b">
        <v>1</v>
      </c>
      <c r="BL306">
        <v>419</v>
      </c>
      <c r="BM306">
        <v>1555</v>
      </c>
      <c r="BN306">
        <v>5370</v>
      </c>
      <c r="BO306">
        <v>1</v>
      </c>
      <c r="BP306">
        <v>4</v>
      </c>
      <c r="BQ306">
        <v>2</v>
      </c>
      <c r="BR306">
        <v>4</v>
      </c>
      <c r="BS306" t="b">
        <v>1</v>
      </c>
      <c r="CA306" s="122"/>
      <c r="CJ306" t="s">
        <v>302</v>
      </c>
      <c r="CK306" t="s">
        <v>470</v>
      </c>
      <c r="CL306" t="s">
        <v>637</v>
      </c>
      <c r="CM306" t="s">
        <v>305</v>
      </c>
      <c r="CN306" t="s">
        <v>306</v>
      </c>
      <c r="CO306" t="s">
        <v>307</v>
      </c>
      <c r="CP306" t="s">
        <v>2993</v>
      </c>
      <c r="CQ306" t="s">
        <v>309</v>
      </c>
      <c r="CR306" t="s">
        <v>2994</v>
      </c>
      <c r="CS306" t="s">
        <v>311</v>
      </c>
      <c r="CT306" t="s">
        <v>2995</v>
      </c>
      <c r="CU306" t="s">
        <v>2996</v>
      </c>
      <c r="CV306" s="122">
        <v>43790.496527777781</v>
      </c>
      <c r="CW306" s="122"/>
      <c r="CX306" s="122"/>
      <c r="CY306" s="122"/>
      <c r="CZ306" s="122"/>
      <c r="DA306" s="122"/>
      <c r="DB306" t="s">
        <v>314</v>
      </c>
      <c r="DC306" t="s">
        <v>315</v>
      </c>
      <c r="DD306" t="s">
        <v>316</v>
      </c>
      <c r="DE306" t="b">
        <v>0</v>
      </c>
      <c r="DG306" t="s">
        <v>498</v>
      </c>
      <c r="DI306" s="122"/>
      <c r="DJ306">
        <v>-35.357450200000002</v>
      </c>
      <c r="DK306">
        <v>150.47403700000001</v>
      </c>
      <c r="DL306" t="s">
        <v>336</v>
      </c>
      <c r="DM306" t="s">
        <v>318</v>
      </c>
      <c r="DN306">
        <v>0</v>
      </c>
      <c r="DO306">
        <v>0</v>
      </c>
    </row>
    <row r="307" spans="1:119" x14ac:dyDescent="0.3">
      <c r="A307" t="s">
        <v>2997</v>
      </c>
      <c r="B307" t="s">
        <v>288</v>
      </c>
      <c r="C307" t="s">
        <v>353</v>
      </c>
      <c r="D307" t="s">
        <v>290</v>
      </c>
      <c r="E307" t="s">
        <v>354</v>
      </c>
      <c r="F307" t="s">
        <v>353</v>
      </c>
      <c r="H307" t="s">
        <v>535</v>
      </c>
      <c r="I307" t="b">
        <v>0</v>
      </c>
      <c r="J307" t="s">
        <v>355</v>
      </c>
      <c r="K307" t="s">
        <v>356</v>
      </c>
      <c r="L307" t="s">
        <v>357</v>
      </c>
      <c r="N307" t="s">
        <v>358</v>
      </c>
      <c r="O307" t="s">
        <v>359</v>
      </c>
      <c r="S307">
        <v>8004</v>
      </c>
      <c r="T307">
        <v>320</v>
      </c>
      <c r="U307">
        <v>8004</v>
      </c>
      <c r="V307">
        <v>8004</v>
      </c>
      <c r="X307" t="s">
        <v>535</v>
      </c>
      <c r="AA307" t="b">
        <v>0</v>
      </c>
      <c r="AC307" t="s">
        <v>300</v>
      </c>
      <c r="AD307" t="s">
        <v>301</v>
      </c>
      <c r="AF307" s="140">
        <v>43787.495173611111</v>
      </c>
      <c r="AG307" s="140">
        <v>43787.495173611111</v>
      </c>
      <c r="AH307" s="140">
        <v>43787.495173611111</v>
      </c>
      <c r="AK307" s="122"/>
      <c r="AM307" s="122"/>
      <c r="AO307" s="122"/>
      <c r="AQ307" s="122">
        <v>43787.495173611111</v>
      </c>
      <c r="AR307">
        <v>0</v>
      </c>
      <c r="AS307" s="122">
        <v>43787.495173611111</v>
      </c>
      <c r="AT307">
        <v>0</v>
      </c>
      <c r="AU307" s="122">
        <v>43787.495173611111</v>
      </c>
      <c r="AV307" s="122"/>
      <c r="AW307" t="b">
        <v>0</v>
      </c>
      <c r="AX307" t="b">
        <v>1</v>
      </c>
      <c r="AZ307" t="b">
        <v>1</v>
      </c>
      <c r="BB307" s="122"/>
      <c r="BD307" t="b">
        <v>1</v>
      </c>
      <c r="BF307" t="b">
        <v>0</v>
      </c>
      <c r="BG307" s="122"/>
      <c r="BH307" t="b">
        <v>0</v>
      </c>
      <c r="BI307" t="b">
        <v>1</v>
      </c>
      <c r="BL307">
        <v>196</v>
      </c>
      <c r="BM307">
        <v>1235</v>
      </c>
      <c r="BN307">
        <v>3576</v>
      </c>
      <c r="BO307">
        <v>1</v>
      </c>
      <c r="BP307">
        <v>4</v>
      </c>
      <c r="BQ307">
        <v>1</v>
      </c>
      <c r="BR307">
        <v>1</v>
      </c>
      <c r="BS307" t="b">
        <v>1</v>
      </c>
      <c r="CA307" s="122"/>
      <c r="CJ307" t="s">
        <v>536</v>
      </c>
      <c r="CK307" t="s">
        <v>537</v>
      </c>
      <c r="CL307" t="s">
        <v>537</v>
      </c>
      <c r="CM307" t="s">
        <v>305</v>
      </c>
      <c r="CN307" t="s">
        <v>306</v>
      </c>
      <c r="CO307" t="s">
        <v>300</v>
      </c>
      <c r="CP307" t="s">
        <v>364</v>
      </c>
      <c r="CR307" t="s">
        <v>365</v>
      </c>
      <c r="CS307" t="s">
        <v>311</v>
      </c>
      <c r="CT307" t="s">
        <v>2995</v>
      </c>
      <c r="CV307" s="122"/>
      <c r="CW307" s="122"/>
      <c r="CX307" s="122"/>
      <c r="CY307" s="122"/>
      <c r="CZ307" s="122">
        <v>43787.495173611111</v>
      </c>
      <c r="DA307" s="122">
        <v>43787.495173611111</v>
      </c>
      <c r="DB307" t="s">
        <v>314</v>
      </c>
      <c r="DC307" t="s">
        <v>315</v>
      </c>
      <c r="DD307" t="s">
        <v>316</v>
      </c>
      <c r="DE307" t="b">
        <v>0</v>
      </c>
      <c r="DG307" t="s">
        <v>351</v>
      </c>
      <c r="DI307" s="122"/>
      <c r="DJ307">
        <v>-33.703378299999997</v>
      </c>
      <c r="DK307">
        <v>151.2086505</v>
      </c>
      <c r="DL307" t="s">
        <v>367</v>
      </c>
      <c r="DM307" t="s">
        <v>368</v>
      </c>
      <c r="DN307">
        <v>0</v>
      </c>
      <c r="DO307">
        <v>0</v>
      </c>
    </row>
    <row r="308" spans="1:119" x14ac:dyDescent="0.3">
      <c r="A308" t="s">
        <v>2998</v>
      </c>
      <c r="B308" t="s">
        <v>288</v>
      </c>
      <c r="C308" t="s">
        <v>2999</v>
      </c>
      <c r="D308" t="s">
        <v>290</v>
      </c>
      <c r="E308" t="s">
        <v>3000</v>
      </c>
      <c r="F308" t="s">
        <v>2999</v>
      </c>
      <c r="G308" t="s">
        <v>340</v>
      </c>
      <c r="I308" t="b">
        <v>0</v>
      </c>
      <c r="J308" t="s">
        <v>3001</v>
      </c>
      <c r="K308" t="s">
        <v>3002</v>
      </c>
      <c r="L308" t="s">
        <v>3003</v>
      </c>
      <c r="N308" t="s">
        <v>3004</v>
      </c>
      <c r="O308" t="s">
        <v>403</v>
      </c>
      <c r="S308">
        <v>8010</v>
      </c>
      <c r="T308">
        <v>320</v>
      </c>
      <c r="U308">
        <v>8010</v>
      </c>
      <c r="V308">
        <v>8010</v>
      </c>
      <c r="W308" t="s">
        <v>3005</v>
      </c>
      <c r="X308" t="s">
        <v>3006</v>
      </c>
      <c r="Y308" t="s">
        <v>3007</v>
      </c>
      <c r="AA308" t="b">
        <v>0</v>
      </c>
      <c r="AC308" t="s">
        <v>300</v>
      </c>
      <c r="AD308" t="s">
        <v>551</v>
      </c>
      <c r="AF308" s="140">
        <v>43787.50540509259</v>
      </c>
      <c r="AG308" s="140">
        <v>43787.505069444444</v>
      </c>
      <c r="AH308" s="140">
        <v>43787.508136574077</v>
      </c>
      <c r="AI308" s="140">
        <v>43787.673611111109</v>
      </c>
      <c r="AJ308">
        <v>-30</v>
      </c>
      <c r="AK308" s="122"/>
      <c r="AM308" s="122"/>
      <c r="AO308" s="122"/>
      <c r="AQ308" s="122"/>
      <c r="AS308" s="122"/>
      <c r="AU308" s="122">
        <v>43787.508449074077</v>
      </c>
      <c r="AV308" s="122"/>
      <c r="AW308" t="b">
        <v>0</v>
      </c>
      <c r="AX308" t="b">
        <v>1</v>
      </c>
      <c r="AZ308" t="b">
        <v>1</v>
      </c>
      <c r="BB308" s="122"/>
      <c r="BD308" t="b">
        <v>1</v>
      </c>
      <c r="BF308" t="b">
        <v>1</v>
      </c>
      <c r="BG308" s="122"/>
      <c r="BH308" t="b">
        <v>1</v>
      </c>
      <c r="BI308" t="b">
        <v>1</v>
      </c>
      <c r="BL308">
        <v>354</v>
      </c>
      <c r="BM308">
        <v>1459</v>
      </c>
      <c r="BN308">
        <v>4183</v>
      </c>
      <c r="BO308">
        <v>1</v>
      </c>
      <c r="BP308">
        <v>4</v>
      </c>
      <c r="BQ308">
        <v>2</v>
      </c>
      <c r="BR308">
        <v>1</v>
      </c>
      <c r="BS308" t="b">
        <v>1</v>
      </c>
      <c r="CA308" s="122"/>
      <c r="CJ308" t="s">
        <v>405</v>
      </c>
      <c r="CK308" t="s">
        <v>406</v>
      </c>
      <c r="CL308" t="s">
        <v>1001</v>
      </c>
      <c r="CM308" t="s">
        <v>305</v>
      </c>
      <c r="CN308" t="s">
        <v>306</v>
      </c>
      <c r="CO308" t="s">
        <v>307</v>
      </c>
      <c r="CP308" t="s">
        <v>3008</v>
      </c>
      <c r="CQ308" t="s">
        <v>309</v>
      </c>
      <c r="CR308" t="s">
        <v>3009</v>
      </c>
      <c r="CS308" t="s">
        <v>311</v>
      </c>
      <c r="CT308" t="s">
        <v>3010</v>
      </c>
      <c r="CU308" t="s">
        <v>3011</v>
      </c>
      <c r="CV308" s="122">
        <v>43787.652777777781</v>
      </c>
      <c r="CW308" s="122"/>
      <c r="CX308" s="122"/>
      <c r="CY308" s="122"/>
      <c r="CZ308" s="122"/>
      <c r="DA308" s="122"/>
      <c r="DB308" t="s">
        <v>314</v>
      </c>
      <c r="DC308" t="s">
        <v>315</v>
      </c>
      <c r="DD308" t="s">
        <v>316</v>
      </c>
      <c r="DE308" t="b">
        <v>0</v>
      </c>
      <c r="DG308" t="s">
        <v>351</v>
      </c>
      <c r="DI308" s="122"/>
      <c r="DJ308">
        <v>-34.801487999999999</v>
      </c>
      <c r="DK308">
        <v>138.500666</v>
      </c>
      <c r="DL308" t="s">
        <v>3012</v>
      </c>
      <c r="DM308" t="s">
        <v>405</v>
      </c>
      <c r="DN308">
        <v>0</v>
      </c>
      <c r="DO308">
        <v>0</v>
      </c>
    </row>
    <row r="309" spans="1:119" x14ac:dyDescent="0.3">
      <c r="A309" t="s">
        <v>3013</v>
      </c>
      <c r="B309" t="s">
        <v>288</v>
      </c>
      <c r="C309" t="s">
        <v>2608</v>
      </c>
      <c r="D309" t="s">
        <v>290</v>
      </c>
      <c r="E309" t="s">
        <v>2609</v>
      </c>
      <c r="F309" t="s">
        <v>2608</v>
      </c>
      <c r="G309" t="s">
        <v>435</v>
      </c>
      <c r="I309" t="b">
        <v>0</v>
      </c>
      <c r="J309" t="s">
        <v>2610</v>
      </c>
      <c r="K309" t="s">
        <v>454</v>
      </c>
      <c r="L309" t="s">
        <v>2611</v>
      </c>
      <c r="N309" t="s">
        <v>2612</v>
      </c>
      <c r="O309" t="s">
        <v>297</v>
      </c>
      <c r="S309">
        <v>8005</v>
      </c>
      <c r="T309">
        <v>320</v>
      </c>
      <c r="U309">
        <v>8005</v>
      </c>
      <c r="V309">
        <v>8005</v>
      </c>
      <c r="W309" t="s">
        <v>298</v>
      </c>
      <c r="Y309" t="s">
        <v>2613</v>
      </c>
      <c r="AA309" t="b">
        <v>0</v>
      </c>
      <c r="AC309" t="s">
        <v>300</v>
      </c>
      <c r="AD309" t="s">
        <v>441</v>
      </c>
      <c r="AF309" s="140">
        <v>43787.550243055557</v>
      </c>
      <c r="AG309" s="140">
        <v>43787.506157407406</v>
      </c>
      <c r="AH309" s="140">
        <v>43787.554722222223</v>
      </c>
      <c r="AI309" s="140">
        <v>43787.673611111109</v>
      </c>
      <c r="AJ309">
        <v>0</v>
      </c>
      <c r="AK309" s="122"/>
      <c r="AM309" s="122"/>
      <c r="AO309" s="122"/>
      <c r="AQ309" s="122"/>
      <c r="AS309" s="122"/>
      <c r="AU309" s="122">
        <v>43787.661597222221</v>
      </c>
      <c r="AV309" s="122"/>
      <c r="AW309" t="b">
        <v>0</v>
      </c>
      <c r="AX309" t="b">
        <v>1</v>
      </c>
      <c r="AZ309" t="b">
        <v>1</v>
      </c>
      <c r="BB309" s="122"/>
      <c r="BD309" t="b">
        <v>1</v>
      </c>
      <c r="BF309" t="b">
        <v>1</v>
      </c>
      <c r="BG309" s="122"/>
      <c r="BH309" t="b">
        <v>1</v>
      </c>
      <c r="BI309" t="b">
        <v>1</v>
      </c>
      <c r="BL309">
        <v>419</v>
      </c>
      <c r="BM309">
        <v>1771</v>
      </c>
      <c r="BN309">
        <v>5323</v>
      </c>
      <c r="BO309">
        <v>1</v>
      </c>
      <c r="BP309">
        <v>4</v>
      </c>
      <c r="BQ309">
        <v>2</v>
      </c>
      <c r="BR309">
        <v>1</v>
      </c>
      <c r="BS309" t="b">
        <v>1</v>
      </c>
      <c r="CA309" s="122"/>
      <c r="CJ309" t="s">
        <v>302</v>
      </c>
      <c r="CK309" t="s">
        <v>666</v>
      </c>
      <c r="CL309" t="s">
        <v>1156</v>
      </c>
      <c r="CM309" t="s">
        <v>305</v>
      </c>
      <c r="CN309" t="s">
        <v>306</v>
      </c>
      <c r="CO309" t="s">
        <v>307</v>
      </c>
      <c r="CP309" t="s">
        <v>2614</v>
      </c>
      <c r="CQ309" t="s">
        <v>309</v>
      </c>
      <c r="CR309" t="s">
        <v>459</v>
      </c>
      <c r="CS309" t="s">
        <v>311</v>
      </c>
      <c r="CT309" t="s">
        <v>3014</v>
      </c>
      <c r="CU309" t="s">
        <v>3011</v>
      </c>
      <c r="CV309" s="122">
        <v>43787.673611111109</v>
      </c>
      <c r="CW309" s="122"/>
      <c r="CX309" s="122"/>
      <c r="CY309" s="122"/>
      <c r="CZ309" s="122"/>
      <c r="DA309" s="122"/>
      <c r="DB309" t="s">
        <v>314</v>
      </c>
      <c r="DC309" t="s">
        <v>315</v>
      </c>
      <c r="DD309" t="s">
        <v>316</v>
      </c>
      <c r="DE309" t="b">
        <v>0</v>
      </c>
      <c r="DG309" t="s">
        <v>351</v>
      </c>
      <c r="DI309" s="122"/>
      <c r="DJ309">
        <v>-37.868561300000003</v>
      </c>
      <c r="DK309">
        <v>144.98001959999999</v>
      </c>
      <c r="DL309" t="s">
        <v>367</v>
      </c>
      <c r="DM309" t="s">
        <v>318</v>
      </c>
      <c r="DN309">
        <v>0</v>
      </c>
      <c r="DO309">
        <v>0</v>
      </c>
    </row>
    <row r="310" spans="1:119" x14ac:dyDescent="0.3">
      <c r="A310" t="s">
        <v>3015</v>
      </c>
      <c r="B310" t="s">
        <v>288</v>
      </c>
      <c r="C310" t="s">
        <v>3016</v>
      </c>
      <c r="D310" t="s">
        <v>290</v>
      </c>
      <c r="E310" t="s">
        <v>3017</v>
      </c>
      <c r="F310" t="s">
        <v>3016</v>
      </c>
      <c r="G310" t="s">
        <v>435</v>
      </c>
      <c r="I310" t="b">
        <v>0</v>
      </c>
      <c r="J310" t="s">
        <v>3018</v>
      </c>
      <c r="K310" t="s">
        <v>3019</v>
      </c>
      <c r="L310" t="s">
        <v>3020</v>
      </c>
      <c r="N310" t="s">
        <v>3021</v>
      </c>
      <c r="O310" t="s">
        <v>1399</v>
      </c>
      <c r="S310">
        <v>8003</v>
      </c>
      <c r="T310">
        <v>320</v>
      </c>
      <c r="U310">
        <v>1377</v>
      </c>
      <c r="V310">
        <v>1377</v>
      </c>
      <c r="W310" t="s">
        <v>298</v>
      </c>
      <c r="Y310" t="s">
        <v>3022</v>
      </c>
      <c r="AA310" t="b">
        <v>0</v>
      </c>
      <c r="AC310" t="s">
        <v>300</v>
      </c>
      <c r="AD310" t="s">
        <v>441</v>
      </c>
      <c r="AF310" s="140">
        <v>43787.511087962965</v>
      </c>
      <c r="AG310" s="140">
        <v>43787.510914351849</v>
      </c>
      <c r="AH310" s="140">
        <v>43787.524039351854</v>
      </c>
      <c r="AI310" s="140">
        <v>43788.510416666664</v>
      </c>
      <c r="AJ310">
        <v>0</v>
      </c>
      <c r="AK310" s="122"/>
      <c r="AM310" s="122"/>
      <c r="AO310" s="122"/>
      <c r="AQ310" s="122"/>
      <c r="AS310" s="122"/>
      <c r="AU310" s="122">
        <v>43787.524259259262</v>
      </c>
      <c r="AV310" s="122"/>
      <c r="AW310" t="b">
        <v>0</v>
      </c>
      <c r="AX310" t="b">
        <v>1</v>
      </c>
      <c r="AZ310" t="b">
        <v>1</v>
      </c>
      <c r="BB310" s="122"/>
      <c r="BD310" t="b">
        <v>1</v>
      </c>
      <c r="BF310" t="b">
        <v>1</v>
      </c>
      <c r="BG310" s="122"/>
      <c r="BH310" t="b">
        <v>1</v>
      </c>
      <c r="BI310" t="b">
        <v>1</v>
      </c>
      <c r="BL310">
        <v>441</v>
      </c>
      <c r="BM310">
        <v>1897</v>
      </c>
      <c r="BN310">
        <v>5437</v>
      </c>
      <c r="BO310">
        <v>1</v>
      </c>
      <c r="BP310">
        <v>4</v>
      </c>
      <c r="BQ310">
        <v>2</v>
      </c>
      <c r="BR310">
        <v>3</v>
      </c>
      <c r="BS310" t="b">
        <v>1</v>
      </c>
      <c r="CA310" s="122"/>
      <c r="CJ310" t="s">
        <v>1401</v>
      </c>
      <c r="CK310" t="s">
        <v>552</v>
      </c>
      <c r="CL310" t="s">
        <v>3023</v>
      </c>
      <c r="CM310" t="s">
        <v>305</v>
      </c>
      <c r="CN310" t="s">
        <v>306</v>
      </c>
      <c r="CO310" t="s">
        <v>307</v>
      </c>
      <c r="CP310" t="s">
        <v>3024</v>
      </c>
      <c r="CQ310" t="s">
        <v>309</v>
      </c>
      <c r="CR310" t="s">
        <v>3025</v>
      </c>
      <c r="CS310" t="s">
        <v>311</v>
      </c>
      <c r="CT310" t="s">
        <v>3026</v>
      </c>
      <c r="CU310" t="s">
        <v>3027</v>
      </c>
      <c r="CV310" s="122">
        <v>43788.510416666664</v>
      </c>
      <c r="CW310" s="122"/>
      <c r="CX310" s="122"/>
      <c r="CY310" s="122"/>
      <c r="CZ310" s="122"/>
      <c r="DA310" s="122"/>
      <c r="DB310" t="s">
        <v>314</v>
      </c>
      <c r="DC310" t="s">
        <v>315</v>
      </c>
      <c r="DD310" t="s">
        <v>316</v>
      </c>
      <c r="DE310" t="b">
        <v>0</v>
      </c>
      <c r="DG310" t="s">
        <v>317</v>
      </c>
      <c r="DI310" s="122"/>
      <c r="DJ310">
        <v>-36.810408600000002</v>
      </c>
      <c r="DK310">
        <v>144.2424245</v>
      </c>
      <c r="DL310" t="s">
        <v>336</v>
      </c>
      <c r="DM310" t="s">
        <v>1409</v>
      </c>
      <c r="DN310">
        <v>0</v>
      </c>
      <c r="DO310">
        <v>0</v>
      </c>
    </row>
    <row r="311" spans="1:119" x14ac:dyDescent="0.3">
      <c r="A311" t="s">
        <v>3028</v>
      </c>
      <c r="B311" t="s">
        <v>288</v>
      </c>
      <c r="C311" t="s">
        <v>2872</v>
      </c>
      <c r="D311" t="s">
        <v>290</v>
      </c>
      <c r="E311" t="s">
        <v>2873</v>
      </c>
      <c r="F311" t="s">
        <v>2872</v>
      </c>
      <c r="G311" t="s">
        <v>2874</v>
      </c>
      <c r="I311" t="b">
        <v>0</v>
      </c>
      <c r="J311" t="s">
        <v>2875</v>
      </c>
      <c r="K311" t="s">
        <v>1739</v>
      </c>
      <c r="L311" t="s">
        <v>2876</v>
      </c>
      <c r="N311" t="s">
        <v>2877</v>
      </c>
      <c r="O311" t="s">
        <v>297</v>
      </c>
      <c r="S311">
        <v>8009</v>
      </c>
      <c r="T311">
        <v>320</v>
      </c>
      <c r="U311">
        <v>8009</v>
      </c>
      <c r="V311">
        <v>8009</v>
      </c>
      <c r="W311" t="s">
        <v>298</v>
      </c>
      <c r="Y311" t="s">
        <v>2878</v>
      </c>
      <c r="AA311" t="b">
        <v>0</v>
      </c>
      <c r="AC311" t="s">
        <v>300</v>
      </c>
      <c r="AD311" t="s">
        <v>636</v>
      </c>
      <c r="AF311" s="140">
        <v>43787.531550925924</v>
      </c>
      <c r="AG311" s="140">
        <v>43787.531446759262</v>
      </c>
      <c r="AH311" s="140">
        <v>43787.532048611109</v>
      </c>
      <c r="AI311" s="140">
        <v>43787.697916666664</v>
      </c>
      <c r="AJ311">
        <v>-180</v>
      </c>
      <c r="AK311" s="122"/>
      <c r="AM311" s="122"/>
      <c r="AO311" s="122"/>
      <c r="AQ311" s="122"/>
      <c r="AS311" s="122"/>
      <c r="AU311" s="122">
        <v>43787.532349537039</v>
      </c>
      <c r="AV311" s="122"/>
      <c r="AW311" t="b">
        <v>0</v>
      </c>
      <c r="AX311" t="b">
        <v>1</v>
      </c>
      <c r="AZ311" t="b">
        <v>1</v>
      </c>
      <c r="BB311" s="122"/>
      <c r="BD311" t="b">
        <v>1</v>
      </c>
      <c r="BF311" t="b">
        <v>1</v>
      </c>
      <c r="BG311" s="122"/>
      <c r="BH311" t="b">
        <v>1</v>
      </c>
      <c r="BI311" t="b">
        <v>1</v>
      </c>
      <c r="BL311">
        <v>419</v>
      </c>
      <c r="BM311">
        <v>1250</v>
      </c>
      <c r="BN311">
        <v>4050</v>
      </c>
      <c r="BO311">
        <v>1</v>
      </c>
      <c r="BP311">
        <v>4</v>
      </c>
      <c r="BQ311">
        <v>2</v>
      </c>
      <c r="BR311">
        <v>1</v>
      </c>
      <c r="BS311" t="b">
        <v>1</v>
      </c>
      <c r="CA311" s="122"/>
      <c r="CJ311" t="s">
        <v>302</v>
      </c>
      <c r="CK311" t="s">
        <v>303</v>
      </c>
      <c r="CL311" t="s">
        <v>346</v>
      </c>
      <c r="CM311" t="s">
        <v>305</v>
      </c>
      <c r="CN311" t="s">
        <v>306</v>
      </c>
      <c r="CO311" t="s">
        <v>307</v>
      </c>
      <c r="CP311" t="s">
        <v>2879</v>
      </c>
      <c r="CQ311" t="s">
        <v>2880</v>
      </c>
      <c r="CR311" t="s">
        <v>1743</v>
      </c>
      <c r="CS311" t="s">
        <v>311</v>
      </c>
      <c r="CT311" t="s">
        <v>3029</v>
      </c>
      <c r="CU311" t="s">
        <v>3030</v>
      </c>
      <c r="CV311" s="122">
        <v>43787.572916666664</v>
      </c>
      <c r="CW311" s="122"/>
      <c r="CX311" s="122"/>
      <c r="CY311" s="122"/>
      <c r="CZ311" s="122"/>
      <c r="DA311" s="122"/>
      <c r="DB311" t="s">
        <v>314</v>
      </c>
      <c r="DC311" t="s">
        <v>315</v>
      </c>
      <c r="DD311" t="s">
        <v>316</v>
      </c>
      <c r="DE311" t="b">
        <v>0</v>
      </c>
      <c r="DG311" t="s">
        <v>351</v>
      </c>
      <c r="DI311" s="122"/>
      <c r="DJ311">
        <v>-31.738177799999999</v>
      </c>
      <c r="DK311">
        <v>115.7721799</v>
      </c>
      <c r="DL311" t="s">
        <v>367</v>
      </c>
      <c r="DM311" t="s">
        <v>318</v>
      </c>
      <c r="DN311">
        <v>0</v>
      </c>
      <c r="DO311">
        <v>0</v>
      </c>
    </row>
    <row r="312" spans="1:119" x14ac:dyDescent="0.3">
      <c r="A312" t="s">
        <v>3031</v>
      </c>
      <c r="B312" t="s">
        <v>288</v>
      </c>
      <c r="C312" t="s">
        <v>353</v>
      </c>
      <c r="D312" t="s">
        <v>290</v>
      </c>
      <c r="E312" t="s">
        <v>354</v>
      </c>
      <c r="F312" t="s">
        <v>353</v>
      </c>
      <c r="G312" t="s">
        <v>340</v>
      </c>
      <c r="I312" t="b">
        <v>0</v>
      </c>
      <c r="J312" t="s">
        <v>355</v>
      </c>
      <c r="K312" t="s">
        <v>356</v>
      </c>
      <c r="L312" t="s">
        <v>357</v>
      </c>
      <c r="N312" t="s">
        <v>358</v>
      </c>
      <c r="O312" t="s">
        <v>359</v>
      </c>
      <c r="S312">
        <v>8011</v>
      </c>
      <c r="T312">
        <v>320</v>
      </c>
      <c r="U312">
        <v>8011</v>
      </c>
      <c r="V312">
        <v>8011</v>
      </c>
      <c r="W312" t="s">
        <v>360</v>
      </c>
      <c r="Y312" t="s">
        <v>361</v>
      </c>
      <c r="AA312" t="b">
        <v>0</v>
      </c>
      <c r="AC312" t="s">
        <v>300</v>
      </c>
      <c r="AD312" t="s">
        <v>301</v>
      </c>
      <c r="AF312" s="140">
        <v>43787.534780092596</v>
      </c>
      <c r="AG312" s="140">
        <v>43787.534722222219</v>
      </c>
      <c r="AH312" s="140">
        <v>43787.535092592596</v>
      </c>
      <c r="AI312" s="140">
        <v>43787.701388888891</v>
      </c>
      <c r="AJ312">
        <v>0</v>
      </c>
      <c r="AK312" s="122"/>
      <c r="AM312" s="122"/>
      <c r="AO312" s="122"/>
      <c r="AQ312" s="122"/>
      <c r="AS312" s="122"/>
      <c r="AU312" s="122">
        <v>43787.535312499997</v>
      </c>
      <c r="AV312" s="122"/>
      <c r="AW312" t="b">
        <v>0</v>
      </c>
      <c r="AX312" t="b">
        <v>1</v>
      </c>
      <c r="AZ312" t="b">
        <v>1</v>
      </c>
      <c r="BB312" s="122"/>
      <c r="BD312" t="b">
        <v>1</v>
      </c>
      <c r="BF312" t="b">
        <v>1</v>
      </c>
      <c r="BG312" s="122"/>
      <c r="BH312" t="b">
        <v>1</v>
      </c>
      <c r="BI312" t="b">
        <v>1</v>
      </c>
      <c r="BL312">
        <v>212</v>
      </c>
      <c r="BM312">
        <v>1459</v>
      </c>
      <c r="BN312">
        <v>4139</v>
      </c>
      <c r="BO312">
        <v>1</v>
      </c>
      <c r="BP312">
        <v>4</v>
      </c>
      <c r="BQ312">
        <v>2</v>
      </c>
      <c r="BR312">
        <v>1</v>
      </c>
      <c r="BS312" t="b">
        <v>1</v>
      </c>
      <c r="CA312" s="122"/>
      <c r="CJ312" t="s">
        <v>362</v>
      </c>
      <c r="CK312" t="s">
        <v>406</v>
      </c>
      <c r="CL312" t="s">
        <v>1530</v>
      </c>
      <c r="CM312" t="s">
        <v>305</v>
      </c>
      <c r="CN312" t="s">
        <v>306</v>
      </c>
      <c r="CO312" t="s">
        <v>307</v>
      </c>
      <c r="CP312" t="s">
        <v>364</v>
      </c>
      <c r="CR312" t="s">
        <v>365</v>
      </c>
      <c r="CS312" t="s">
        <v>311</v>
      </c>
      <c r="CT312" t="s">
        <v>3032</v>
      </c>
      <c r="CU312" t="s">
        <v>3033</v>
      </c>
      <c r="CV312" s="122">
        <v>43787.701388888891</v>
      </c>
      <c r="CW312" s="122"/>
      <c r="CX312" s="122"/>
      <c r="CY312" s="122"/>
      <c r="CZ312" s="122"/>
      <c r="DA312" s="122"/>
      <c r="DB312" t="s">
        <v>314</v>
      </c>
      <c r="DC312" t="s">
        <v>315</v>
      </c>
      <c r="DD312" t="s">
        <v>316</v>
      </c>
      <c r="DE312" t="b">
        <v>0</v>
      </c>
      <c r="DG312" t="s">
        <v>351</v>
      </c>
      <c r="DI312" s="122"/>
      <c r="DJ312">
        <v>-33.703378299999997</v>
      </c>
      <c r="DK312">
        <v>151.2086505</v>
      </c>
      <c r="DL312" t="s">
        <v>367</v>
      </c>
      <c r="DM312" t="s">
        <v>368</v>
      </c>
      <c r="DN312">
        <v>0</v>
      </c>
      <c r="DO312">
        <v>0</v>
      </c>
    </row>
    <row r="313" spans="1:119" x14ac:dyDescent="0.3">
      <c r="A313" t="s">
        <v>3034</v>
      </c>
      <c r="B313" t="s">
        <v>288</v>
      </c>
      <c r="C313" t="s">
        <v>353</v>
      </c>
      <c r="D313" t="s">
        <v>290</v>
      </c>
      <c r="E313" t="s">
        <v>354</v>
      </c>
      <c r="F313" t="s">
        <v>353</v>
      </c>
      <c r="H313" t="s">
        <v>535</v>
      </c>
      <c r="I313" t="b">
        <v>0</v>
      </c>
      <c r="J313" t="s">
        <v>355</v>
      </c>
      <c r="K313" t="s">
        <v>356</v>
      </c>
      <c r="L313" t="s">
        <v>357</v>
      </c>
      <c r="N313" t="s">
        <v>358</v>
      </c>
      <c r="O313" t="s">
        <v>359</v>
      </c>
      <c r="S313">
        <v>8011</v>
      </c>
      <c r="T313">
        <v>320</v>
      </c>
      <c r="U313">
        <v>8011</v>
      </c>
      <c r="V313">
        <v>8011</v>
      </c>
      <c r="X313" t="s">
        <v>535</v>
      </c>
      <c r="AA313" t="b">
        <v>0</v>
      </c>
      <c r="AC313" t="s">
        <v>300</v>
      </c>
      <c r="AD313" t="s">
        <v>301</v>
      </c>
      <c r="AF313" s="140">
        <v>43787.535046296296</v>
      </c>
      <c r="AG313" s="140">
        <v>43787.535046296296</v>
      </c>
      <c r="AH313" s="140">
        <v>43787.535046296296</v>
      </c>
      <c r="AK313" s="122"/>
      <c r="AM313" s="122"/>
      <c r="AO313" s="122"/>
      <c r="AQ313" s="122">
        <v>43787.535046296296</v>
      </c>
      <c r="AR313">
        <v>0</v>
      </c>
      <c r="AS313" s="122">
        <v>43787.535046296296</v>
      </c>
      <c r="AT313">
        <v>0</v>
      </c>
      <c r="AU313" s="122">
        <v>43787.535046296296</v>
      </c>
      <c r="AV313" s="122"/>
      <c r="AW313" t="b">
        <v>0</v>
      </c>
      <c r="AX313" t="b">
        <v>1</v>
      </c>
      <c r="AZ313" t="b">
        <v>1</v>
      </c>
      <c r="BB313" s="122"/>
      <c r="BD313" t="b">
        <v>1</v>
      </c>
      <c r="BF313" t="b">
        <v>0</v>
      </c>
      <c r="BG313" s="122"/>
      <c r="BH313" t="b">
        <v>0</v>
      </c>
      <c r="BI313" t="b">
        <v>1</v>
      </c>
      <c r="BL313">
        <v>196</v>
      </c>
      <c r="BM313">
        <v>1235</v>
      </c>
      <c r="BN313">
        <v>3576</v>
      </c>
      <c r="BO313">
        <v>1</v>
      </c>
      <c r="BP313">
        <v>4</v>
      </c>
      <c r="BQ313">
        <v>1</v>
      </c>
      <c r="BR313">
        <v>1</v>
      </c>
      <c r="BS313" t="b">
        <v>1</v>
      </c>
      <c r="CA313" s="122"/>
      <c r="CJ313" t="s">
        <v>536</v>
      </c>
      <c r="CK313" t="s">
        <v>537</v>
      </c>
      <c r="CL313" t="s">
        <v>537</v>
      </c>
      <c r="CM313" t="s">
        <v>305</v>
      </c>
      <c r="CN313" t="s">
        <v>306</v>
      </c>
      <c r="CO313" t="s">
        <v>300</v>
      </c>
      <c r="CP313" t="s">
        <v>364</v>
      </c>
      <c r="CR313" t="s">
        <v>365</v>
      </c>
      <c r="CS313" t="s">
        <v>311</v>
      </c>
      <c r="CT313" t="s">
        <v>3032</v>
      </c>
      <c r="CV313" s="122"/>
      <c r="CW313" s="122"/>
      <c r="CX313" s="122"/>
      <c r="CY313" s="122"/>
      <c r="CZ313" s="122">
        <v>43787.535046296296</v>
      </c>
      <c r="DA313" s="122">
        <v>43787.535046296296</v>
      </c>
      <c r="DB313" t="s">
        <v>314</v>
      </c>
      <c r="DC313" t="s">
        <v>315</v>
      </c>
      <c r="DD313" t="s">
        <v>316</v>
      </c>
      <c r="DE313" t="b">
        <v>0</v>
      </c>
      <c r="DG313" t="s">
        <v>351</v>
      </c>
      <c r="DI313" s="122"/>
      <c r="DJ313">
        <v>-33.703378299999997</v>
      </c>
      <c r="DK313">
        <v>151.2086505</v>
      </c>
      <c r="DL313" t="s">
        <v>367</v>
      </c>
      <c r="DM313" t="s">
        <v>368</v>
      </c>
      <c r="DN313">
        <v>0</v>
      </c>
      <c r="DO313">
        <v>0</v>
      </c>
    </row>
    <row r="314" spans="1:119" x14ac:dyDescent="0.3">
      <c r="A314" t="s">
        <v>3035</v>
      </c>
      <c r="B314" t="s">
        <v>288</v>
      </c>
      <c r="C314" t="s">
        <v>3036</v>
      </c>
      <c r="D314" t="s">
        <v>290</v>
      </c>
      <c r="E314" t="s">
        <v>3037</v>
      </c>
      <c r="F314" t="s">
        <v>3036</v>
      </c>
      <c r="G314" t="s">
        <v>340</v>
      </c>
      <c r="I314" t="b">
        <v>0</v>
      </c>
      <c r="J314" t="s">
        <v>3038</v>
      </c>
      <c r="K314" t="s">
        <v>3039</v>
      </c>
      <c r="L314" t="s">
        <v>3040</v>
      </c>
      <c r="N314" t="s">
        <v>3041</v>
      </c>
      <c r="O314" t="s">
        <v>403</v>
      </c>
      <c r="S314">
        <v>8007</v>
      </c>
      <c r="T314">
        <v>6003</v>
      </c>
      <c r="U314">
        <v>1377</v>
      </c>
      <c r="V314">
        <v>1377</v>
      </c>
      <c r="W314" t="s">
        <v>847</v>
      </c>
      <c r="Y314" t="s">
        <v>3042</v>
      </c>
      <c r="AA314" t="b">
        <v>0</v>
      </c>
      <c r="AC314" t="s">
        <v>300</v>
      </c>
      <c r="AD314" t="s">
        <v>636</v>
      </c>
      <c r="AF314" s="140">
        <v>43787.541342592594</v>
      </c>
      <c r="AG314" s="140">
        <v>43787.539803240739</v>
      </c>
      <c r="AH314" s="140">
        <v>43788.51085648148</v>
      </c>
      <c r="AI314" s="140">
        <v>43787.708333333336</v>
      </c>
      <c r="AJ314">
        <v>-180</v>
      </c>
      <c r="AK314" s="122">
        <v>43788.625</v>
      </c>
      <c r="AL314">
        <v>-180</v>
      </c>
      <c r="AM314" s="122"/>
      <c r="AO314" s="122">
        <v>43788.625</v>
      </c>
      <c r="AP314">
        <v>-180</v>
      </c>
      <c r="AQ314" s="122">
        <v>43788.585416666669</v>
      </c>
      <c r="AR314">
        <v>-180</v>
      </c>
      <c r="AS314" s="122">
        <v>43788.59375</v>
      </c>
      <c r="AT314">
        <v>-180</v>
      </c>
      <c r="AU314" s="122">
        <v>43788.61818287037</v>
      </c>
      <c r="AV314" s="122"/>
      <c r="AW314" t="b">
        <v>0</v>
      </c>
      <c r="AX314" t="b">
        <v>0</v>
      </c>
      <c r="AY314">
        <v>3</v>
      </c>
      <c r="AZ314" t="b">
        <v>1</v>
      </c>
      <c r="BB314" s="122"/>
      <c r="BD314" t="b">
        <v>1</v>
      </c>
      <c r="BF314" t="b">
        <v>0</v>
      </c>
      <c r="BG314" s="122"/>
      <c r="BH314" t="b">
        <v>1</v>
      </c>
      <c r="BI314" t="b">
        <v>1</v>
      </c>
      <c r="BL314">
        <v>354</v>
      </c>
      <c r="BM314">
        <v>1456</v>
      </c>
      <c r="BN314">
        <v>4738</v>
      </c>
      <c r="BO314">
        <v>3</v>
      </c>
      <c r="BP314">
        <v>4</v>
      </c>
      <c r="BQ314">
        <v>6</v>
      </c>
      <c r="BR314">
        <v>1</v>
      </c>
      <c r="BS314" t="b">
        <v>0</v>
      </c>
      <c r="BX314" t="s">
        <v>2924</v>
      </c>
      <c r="CA314" s="122"/>
      <c r="CH314">
        <v>15</v>
      </c>
      <c r="CI314" t="s">
        <v>2180</v>
      </c>
      <c r="CJ314" t="s">
        <v>405</v>
      </c>
      <c r="CK314" t="s">
        <v>746</v>
      </c>
      <c r="CL314" t="s">
        <v>2223</v>
      </c>
      <c r="CM314" t="s">
        <v>320</v>
      </c>
      <c r="CN314" t="s">
        <v>306</v>
      </c>
      <c r="CO314" t="s">
        <v>832</v>
      </c>
      <c r="CP314" t="s">
        <v>3043</v>
      </c>
      <c r="CQ314" t="s">
        <v>309</v>
      </c>
      <c r="CR314" t="s">
        <v>3044</v>
      </c>
      <c r="CS314" t="s">
        <v>311</v>
      </c>
      <c r="CT314" t="s">
        <v>3045</v>
      </c>
      <c r="CU314" t="s">
        <v>3046</v>
      </c>
      <c r="CV314" s="122">
        <v>43787.583333333336</v>
      </c>
      <c r="CW314" s="122">
        <v>43788.5</v>
      </c>
      <c r="CX314" s="122"/>
      <c r="CY314" s="122">
        <v>43788.5</v>
      </c>
      <c r="CZ314" s="122">
        <v>43788.460416666669</v>
      </c>
      <c r="DA314" s="122">
        <v>43788.46875</v>
      </c>
      <c r="DB314" t="s">
        <v>314</v>
      </c>
      <c r="DC314" t="s">
        <v>2105</v>
      </c>
      <c r="DD314" t="s">
        <v>2185</v>
      </c>
      <c r="DE314" t="b">
        <v>1</v>
      </c>
      <c r="DF314" t="s">
        <v>2186</v>
      </c>
      <c r="DG314" t="s">
        <v>351</v>
      </c>
      <c r="DI314" s="122"/>
      <c r="DJ314">
        <v>-31.964205</v>
      </c>
      <c r="DK314">
        <v>115.89907650000001</v>
      </c>
      <c r="DL314" t="s">
        <v>3047</v>
      </c>
      <c r="DM314" t="s">
        <v>405</v>
      </c>
      <c r="DN314">
        <v>1</v>
      </c>
      <c r="DO314">
        <v>0</v>
      </c>
    </row>
    <row r="315" spans="1:119" x14ac:dyDescent="0.3">
      <c r="A315" t="s">
        <v>3048</v>
      </c>
      <c r="B315" t="s">
        <v>288</v>
      </c>
      <c r="C315" t="s">
        <v>3049</v>
      </c>
      <c r="D315" t="s">
        <v>290</v>
      </c>
      <c r="E315" t="s">
        <v>3050</v>
      </c>
      <c r="F315" t="s">
        <v>3049</v>
      </c>
      <c r="G315" t="s">
        <v>340</v>
      </c>
      <c r="I315" t="b">
        <v>0</v>
      </c>
      <c r="J315" t="s">
        <v>3051</v>
      </c>
      <c r="K315" t="s">
        <v>3052</v>
      </c>
      <c r="L315" t="s">
        <v>3051</v>
      </c>
      <c r="N315" t="s">
        <v>3053</v>
      </c>
      <c r="O315" t="s">
        <v>297</v>
      </c>
      <c r="S315">
        <v>8008</v>
      </c>
      <c r="T315">
        <v>320</v>
      </c>
      <c r="U315">
        <v>8008</v>
      </c>
      <c r="V315">
        <v>8008</v>
      </c>
      <c r="W315" t="s">
        <v>298</v>
      </c>
      <c r="Y315" t="s">
        <v>3054</v>
      </c>
      <c r="AA315" t="b">
        <v>0</v>
      </c>
      <c r="AC315" t="s">
        <v>300</v>
      </c>
      <c r="AD315" t="s">
        <v>330</v>
      </c>
      <c r="AF315" s="140">
        <v>43787.543310185189</v>
      </c>
      <c r="AG315" s="140">
        <v>43787.542743055557</v>
      </c>
      <c r="AH315" s="140">
        <v>43787.545104166667</v>
      </c>
      <c r="AI315" s="140">
        <v>43787.711805555555</v>
      </c>
      <c r="AJ315">
        <v>-60</v>
      </c>
      <c r="AK315" s="122"/>
      <c r="AM315" s="122"/>
      <c r="AO315" s="122"/>
      <c r="AQ315" s="122"/>
      <c r="AS315" s="122"/>
      <c r="AU315" s="122">
        <v>43787.545960648145</v>
      </c>
      <c r="AV315" s="122"/>
      <c r="AW315" t="b">
        <v>0</v>
      </c>
      <c r="AX315" t="b">
        <v>1</v>
      </c>
      <c r="AZ315" t="b">
        <v>1</v>
      </c>
      <c r="BB315" s="122"/>
      <c r="BD315" t="b">
        <v>1</v>
      </c>
      <c r="BF315" t="b">
        <v>1</v>
      </c>
      <c r="BG315" s="122"/>
      <c r="BH315" t="b">
        <v>1</v>
      </c>
      <c r="BI315" t="b">
        <v>1</v>
      </c>
      <c r="BL315">
        <v>419</v>
      </c>
      <c r="BM315">
        <v>1555</v>
      </c>
      <c r="BN315">
        <v>5370</v>
      </c>
      <c r="BO315">
        <v>1</v>
      </c>
      <c r="BP315">
        <v>4</v>
      </c>
      <c r="BQ315">
        <v>2</v>
      </c>
      <c r="BR315">
        <v>1</v>
      </c>
      <c r="BS315" t="b">
        <v>1</v>
      </c>
      <c r="CA315" s="122"/>
      <c r="CJ315" t="s">
        <v>302</v>
      </c>
      <c r="CK315" t="s">
        <v>470</v>
      </c>
      <c r="CL315" t="s">
        <v>637</v>
      </c>
      <c r="CM315" t="s">
        <v>305</v>
      </c>
      <c r="CN315" t="s">
        <v>306</v>
      </c>
      <c r="CO315" t="s">
        <v>307</v>
      </c>
      <c r="CP315" t="s">
        <v>3055</v>
      </c>
      <c r="CQ315" t="s">
        <v>309</v>
      </c>
      <c r="CR315" t="s">
        <v>3056</v>
      </c>
      <c r="CS315" t="s">
        <v>311</v>
      </c>
      <c r="CT315" t="s">
        <v>3057</v>
      </c>
      <c r="CU315" t="s">
        <v>3058</v>
      </c>
      <c r="CV315" s="122">
        <v>43787.670138888891</v>
      </c>
      <c r="CW315" s="122"/>
      <c r="CX315" s="122"/>
      <c r="CY315" s="122"/>
      <c r="CZ315" s="122"/>
      <c r="DA315" s="122"/>
      <c r="DB315" t="s">
        <v>314</v>
      </c>
      <c r="DC315" t="s">
        <v>315</v>
      </c>
      <c r="DD315" t="s">
        <v>316</v>
      </c>
      <c r="DE315" t="b">
        <v>0</v>
      </c>
      <c r="DG315" t="s">
        <v>351</v>
      </c>
      <c r="DI315" s="122"/>
      <c r="DJ315">
        <v>-27.0416244</v>
      </c>
      <c r="DK315">
        <v>152.975854</v>
      </c>
      <c r="DL315" t="s">
        <v>367</v>
      </c>
      <c r="DM315" t="s">
        <v>318</v>
      </c>
      <c r="DN315">
        <v>0</v>
      </c>
      <c r="DO315">
        <v>0</v>
      </c>
    </row>
    <row r="316" spans="1:119" x14ac:dyDescent="0.3">
      <c r="A316" t="s">
        <v>3059</v>
      </c>
      <c r="B316" t="s">
        <v>288</v>
      </c>
      <c r="C316" t="s">
        <v>353</v>
      </c>
      <c r="D316" t="s">
        <v>290</v>
      </c>
      <c r="E316" t="s">
        <v>354</v>
      </c>
      <c r="F316" t="s">
        <v>353</v>
      </c>
      <c r="H316" t="s">
        <v>535</v>
      </c>
      <c r="I316" t="b">
        <v>0</v>
      </c>
      <c r="J316" t="s">
        <v>355</v>
      </c>
      <c r="K316" t="s">
        <v>356</v>
      </c>
      <c r="L316" t="s">
        <v>357</v>
      </c>
      <c r="N316" t="s">
        <v>358</v>
      </c>
      <c r="O316" t="s">
        <v>359</v>
      </c>
      <c r="S316">
        <v>8008</v>
      </c>
      <c r="T316">
        <v>320</v>
      </c>
      <c r="U316">
        <v>8008</v>
      </c>
      <c r="V316">
        <v>8008</v>
      </c>
      <c r="X316" t="s">
        <v>535</v>
      </c>
      <c r="AA316" t="b">
        <v>0</v>
      </c>
      <c r="AC316" t="s">
        <v>300</v>
      </c>
      <c r="AD316" t="s">
        <v>301</v>
      </c>
      <c r="AF316" s="140">
        <v>43787.544594907406</v>
      </c>
      <c r="AG316" s="140">
        <v>43787.544594907406</v>
      </c>
      <c r="AH316" s="140">
        <v>43787.544594907406</v>
      </c>
      <c r="AK316" s="122"/>
      <c r="AM316" s="122"/>
      <c r="AO316" s="122"/>
      <c r="AQ316" s="122">
        <v>43787.544594907406</v>
      </c>
      <c r="AR316">
        <v>0</v>
      </c>
      <c r="AS316" s="122">
        <v>43787.544594907406</v>
      </c>
      <c r="AT316">
        <v>0</v>
      </c>
      <c r="AU316" s="122">
        <v>43787.544594907406</v>
      </c>
      <c r="AV316" s="122"/>
      <c r="AW316" t="b">
        <v>0</v>
      </c>
      <c r="AX316" t="b">
        <v>1</v>
      </c>
      <c r="AZ316" t="b">
        <v>1</v>
      </c>
      <c r="BB316" s="122"/>
      <c r="BD316" t="b">
        <v>1</v>
      </c>
      <c r="BF316" t="b">
        <v>0</v>
      </c>
      <c r="BG316" s="122"/>
      <c r="BH316" t="b">
        <v>0</v>
      </c>
      <c r="BI316" t="b">
        <v>1</v>
      </c>
      <c r="BL316">
        <v>196</v>
      </c>
      <c r="BM316">
        <v>1235</v>
      </c>
      <c r="BN316">
        <v>3576</v>
      </c>
      <c r="BO316">
        <v>1</v>
      </c>
      <c r="BP316">
        <v>4</v>
      </c>
      <c r="BQ316">
        <v>1</v>
      </c>
      <c r="BR316">
        <v>1</v>
      </c>
      <c r="BS316" t="b">
        <v>1</v>
      </c>
      <c r="CA316" s="122"/>
      <c r="CJ316" t="s">
        <v>536</v>
      </c>
      <c r="CK316" t="s">
        <v>537</v>
      </c>
      <c r="CL316" t="s">
        <v>537</v>
      </c>
      <c r="CM316" t="s">
        <v>305</v>
      </c>
      <c r="CN316" t="s">
        <v>306</v>
      </c>
      <c r="CO316" t="s">
        <v>300</v>
      </c>
      <c r="CP316" t="s">
        <v>364</v>
      </c>
      <c r="CR316" t="s">
        <v>365</v>
      </c>
      <c r="CS316" t="s">
        <v>311</v>
      </c>
      <c r="CT316" t="s">
        <v>3060</v>
      </c>
      <c r="CV316" s="122"/>
      <c r="CW316" s="122"/>
      <c r="CX316" s="122"/>
      <c r="CY316" s="122"/>
      <c r="CZ316" s="122">
        <v>43787.544594907406</v>
      </c>
      <c r="DA316" s="122">
        <v>43787.544594907406</v>
      </c>
      <c r="DB316" t="s">
        <v>314</v>
      </c>
      <c r="DC316" t="s">
        <v>315</v>
      </c>
      <c r="DD316" t="s">
        <v>316</v>
      </c>
      <c r="DE316" t="b">
        <v>0</v>
      </c>
      <c r="DG316" t="s">
        <v>351</v>
      </c>
      <c r="DI316" s="122"/>
      <c r="DJ316">
        <v>-33.703378299999997</v>
      </c>
      <c r="DK316">
        <v>151.2086505</v>
      </c>
      <c r="DL316" t="s">
        <v>367</v>
      </c>
      <c r="DM316" t="s">
        <v>368</v>
      </c>
      <c r="DN316">
        <v>0</v>
      </c>
      <c r="DO316">
        <v>0</v>
      </c>
    </row>
    <row r="317" spans="1:119" x14ac:dyDescent="0.3">
      <c r="A317" t="s">
        <v>3061</v>
      </c>
      <c r="B317" t="s">
        <v>288</v>
      </c>
      <c r="C317" t="s">
        <v>353</v>
      </c>
      <c r="D317" t="s">
        <v>290</v>
      </c>
      <c r="E317" t="s">
        <v>354</v>
      </c>
      <c r="F317" t="s">
        <v>353</v>
      </c>
      <c r="G317" t="s">
        <v>340</v>
      </c>
      <c r="I317" t="b">
        <v>0</v>
      </c>
      <c r="J317" t="s">
        <v>355</v>
      </c>
      <c r="K317" t="s">
        <v>356</v>
      </c>
      <c r="L317" t="s">
        <v>357</v>
      </c>
      <c r="N317" t="s">
        <v>358</v>
      </c>
      <c r="O317" t="s">
        <v>359</v>
      </c>
      <c r="S317">
        <v>8002</v>
      </c>
      <c r="T317">
        <v>320</v>
      </c>
      <c r="U317">
        <v>8002</v>
      </c>
      <c r="V317">
        <v>8002</v>
      </c>
      <c r="W317" t="s">
        <v>360</v>
      </c>
      <c r="Y317" t="s">
        <v>361</v>
      </c>
      <c r="AA317" t="b">
        <v>0</v>
      </c>
      <c r="AC317" t="s">
        <v>300</v>
      </c>
      <c r="AD317" t="s">
        <v>301</v>
      </c>
      <c r="AF317" s="140">
        <v>43787.545995370368</v>
      </c>
      <c r="AG317" s="140">
        <v>43787.545925925922</v>
      </c>
      <c r="AH317" s="140">
        <v>43787.546840277777</v>
      </c>
      <c r="AI317" s="140">
        <v>43787.715277777781</v>
      </c>
      <c r="AJ317">
        <v>0</v>
      </c>
      <c r="AK317" s="122"/>
      <c r="AM317" s="122"/>
      <c r="AO317" s="122"/>
      <c r="AQ317" s="122"/>
      <c r="AS317" s="122"/>
      <c r="AU317" s="122">
        <v>43787.547268518516</v>
      </c>
      <c r="AV317" s="122"/>
      <c r="AW317" t="b">
        <v>0</v>
      </c>
      <c r="AX317" t="b">
        <v>1</v>
      </c>
      <c r="AZ317" t="b">
        <v>1</v>
      </c>
      <c r="BB317" s="122"/>
      <c r="BD317" t="b">
        <v>1</v>
      </c>
      <c r="BF317" t="b">
        <v>1</v>
      </c>
      <c r="BG317" s="122"/>
      <c r="BH317" t="b">
        <v>1</v>
      </c>
      <c r="BI317" t="b">
        <v>1</v>
      </c>
      <c r="BL317">
        <v>212</v>
      </c>
      <c r="BM317">
        <v>1459</v>
      </c>
      <c r="BN317">
        <v>4183</v>
      </c>
      <c r="BO317">
        <v>1</v>
      </c>
      <c r="BP317">
        <v>4</v>
      </c>
      <c r="BQ317">
        <v>2</v>
      </c>
      <c r="BR317">
        <v>1</v>
      </c>
      <c r="BS317" t="b">
        <v>1</v>
      </c>
      <c r="CA317" s="122"/>
      <c r="CJ317" t="s">
        <v>362</v>
      </c>
      <c r="CK317" t="s">
        <v>406</v>
      </c>
      <c r="CL317" t="s">
        <v>1001</v>
      </c>
      <c r="CM317" t="s">
        <v>305</v>
      </c>
      <c r="CN317" t="s">
        <v>306</v>
      </c>
      <c r="CO317" t="s">
        <v>307</v>
      </c>
      <c r="CP317" t="s">
        <v>364</v>
      </c>
      <c r="CR317" t="s">
        <v>365</v>
      </c>
      <c r="CS317" t="s">
        <v>311</v>
      </c>
      <c r="CT317" t="s">
        <v>3062</v>
      </c>
      <c r="CU317" t="s">
        <v>3063</v>
      </c>
      <c r="CV317" s="122">
        <v>43787.715277777781</v>
      </c>
      <c r="CW317" s="122"/>
      <c r="CX317" s="122"/>
      <c r="CY317" s="122"/>
      <c r="CZ317" s="122"/>
      <c r="DA317" s="122"/>
      <c r="DB317" t="s">
        <v>314</v>
      </c>
      <c r="DC317" t="s">
        <v>315</v>
      </c>
      <c r="DD317" t="s">
        <v>316</v>
      </c>
      <c r="DE317" t="b">
        <v>0</v>
      </c>
      <c r="DG317" t="s">
        <v>351</v>
      </c>
      <c r="DI317" s="122"/>
      <c r="DJ317">
        <v>-33.703378299999997</v>
      </c>
      <c r="DK317">
        <v>151.2086505</v>
      </c>
      <c r="DL317" t="s">
        <v>367</v>
      </c>
      <c r="DM317" t="s">
        <v>368</v>
      </c>
      <c r="DN317">
        <v>0</v>
      </c>
      <c r="DO317">
        <v>0</v>
      </c>
    </row>
    <row r="318" spans="1:119" x14ac:dyDescent="0.3">
      <c r="A318" t="s">
        <v>3064</v>
      </c>
      <c r="B318" t="s">
        <v>288</v>
      </c>
      <c r="C318" t="s">
        <v>1950</v>
      </c>
      <c r="D318" t="s">
        <v>290</v>
      </c>
      <c r="E318" t="s">
        <v>1951</v>
      </c>
      <c r="F318" t="s">
        <v>1950</v>
      </c>
      <c r="G318" t="s">
        <v>340</v>
      </c>
      <c r="I318" t="b">
        <v>0</v>
      </c>
      <c r="J318" t="s">
        <v>1952</v>
      </c>
      <c r="K318" t="s">
        <v>1953</v>
      </c>
      <c r="L318" t="s">
        <v>1954</v>
      </c>
      <c r="N318" t="s">
        <v>1955</v>
      </c>
      <c r="O318" t="s">
        <v>297</v>
      </c>
      <c r="S318">
        <v>8001</v>
      </c>
      <c r="T318">
        <v>320</v>
      </c>
      <c r="U318">
        <v>8001</v>
      </c>
      <c r="V318">
        <v>8001</v>
      </c>
      <c r="W318" t="s">
        <v>3065</v>
      </c>
      <c r="Y318" t="s">
        <v>1957</v>
      </c>
      <c r="AA318" t="b">
        <v>0</v>
      </c>
      <c r="AC318" t="s">
        <v>300</v>
      </c>
      <c r="AD318" t="s">
        <v>441</v>
      </c>
      <c r="AF318" s="140">
        <v>43787.549247685187</v>
      </c>
      <c r="AG318" s="140">
        <v>43787.549097222225</v>
      </c>
      <c r="AH318" s="140">
        <v>43787.553530092591</v>
      </c>
      <c r="AI318" s="140">
        <v>43787.715277777781</v>
      </c>
      <c r="AJ318">
        <v>0</v>
      </c>
      <c r="AK318" s="122"/>
      <c r="AM318" s="122"/>
      <c r="AO318" s="122"/>
      <c r="AQ318" s="122"/>
      <c r="AS318" s="122"/>
      <c r="AU318" s="122">
        <v>43787.601157407407</v>
      </c>
      <c r="AV318" s="122"/>
      <c r="AW318" t="b">
        <v>0</v>
      </c>
      <c r="AX318" t="b">
        <v>1</v>
      </c>
      <c r="AZ318" t="b">
        <v>1</v>
      </c>
      <c r="BB318" s="122"/>
      <c r="BD318" t="b">
        <v>1</v>
      </c>
      <c r="BF318" t="b">
        <v>1</v>
      </c>
      <c r="BG318" s="122"/>
      <c r="BH318" t="b">
        <v>1</v>
      </c>
      <c r="BI318" t="b">
        <v>1</v>
      </c>
      <c r="BL318">
        <v>419</v>
      </c>
      <c r="BO318">
        <v>1</v>
      </c>
      <c r="BP318">
        <v>4</v>
      </c>
      <c r="BQ318">
        <v>2</v>
      </c>
      <c r="BR318">
        <v>1</v>
      </c>
      <c r="BS318" t="b">
        <v>1</v>
      </c>
      <c r="CA318" s="122"/>
      <c r="CJ318" t="s">
        <v>302</v>
      </c>
      <c r="CM318" t="s">
        <v>305</v>
      </c>
      <c r="CN318" t="s">
        <v>306</v>
      </c>
      <c r="CO318" t="s">
        <v>307</v>
      </c>
      <c r="CP318" t="s">
        <v>1959</v>
      </c>
      <c r="CQ318" t="s">
        <v>309</v>
      </c>
      <c r="CR318" t="s">
        <v>1960</v>
      </c>
      <c r="CS318" t="s">
        <v>311</v>
      </c>
      <c r="CT318" t="s">
        <v>2706</v>
      </c>
      <c r="CU318" t="s">
        <v>3063</v>
      </c>
      <c r="CV318" s="122">
        <v>43787.715277777781</v>
      </c>
      <c r="CW318" s="122"/>
      <c r="CX318" s="122"/>
      <c r="CY318" s="122"/>
      <c r="CZ318" s="122"/>
      <c r="DA318" s="122"/>
      <c r="DB318" t="s">
        <v>314</v>
      </c>
      <c r="DC318" t="s">
        <v>315</v>
      </c>
      <c r="DD318" t="s">
        <v>316</v>
      </c>
      <c r="DE318" t="b">
        <v>0</v>
      </c>
      <c r="DG318" t="s">
        <v>351</v>
      </c>
      <c r="DI318" s="122"/>
      <c r="DJ318">
        <v>-37.672175799999998</v>
      </c>
      <c r="DK318">
        <v>144.93151750000001</v>
      </c>
      <c r="DL318" t="s">
        <v>336</v>
      </c>
      <c r="DM318" t="s">
        <v>318</v>
      </c>
      <c r="DN318">
        <v>0</v>
      </c>
      <c r="DO318">
        <v>0</v>
      </c>
    </row>
    <row r="319" spans="1:119" x14ac:dyDescent="0.3">
      <c r="A319" t="s">
        <v>3066</v>
      </c>
      <c r="B319" t="s">
        <v>288</v>
      </c>
      <c r="C319" t="s">
        <v>3067</v>
      </c>
      <c r="D319" t="s">
        <v>290</v>
      </c>
      <c r="E319" t="s">
        <v>3068</v>
      </c>
      <c r="F319" t="s">
        <v>3067</v>
      </c>
      <c r="G319" t="s">
        <v>340</v>
      </c>
      <c r="I319" t="b">
        <v>0</v>
      </c>
      <c r="J319" t="s">
        <v>3069</v>
      </c>
      <c r="K319" t="s">
        <v>757</v>
      </c>
      <c r="L319" t="s">
        <v>3070</v>
      </c>
      <c r="N319" t="s">
        <v>3071</v>
      </c>
      <c r="O319" t="s">
        <v>297</v>
      </c>
      <c r="S319">
        <v>8010</v>
      </c>
      <c r="T319">
        <v>320</v>
      </c>
      <c r="U319">
        <v>8010</v>
      </c>
      <c r="V319">
        <v>8010</v>
      </c>
      <c r="W319" t="s">
        <v>298</v>
      </c>
      <c r="Y319" t="s">
        <v>3072</v>
      </c>
      <c r="AA319" t="b">
        <v>0</v>
      </c>
      <c r="AC319" t="s">
        <v>300</v>
      </c>
      <c r="AD319" t="s">
        <v>636</v>
      </c>
      <c r="AF319" s="140">
        <v>43787.550671296296</v>
      </c>
      <c r="AG319" s="140">
        <v>43787.55060185185</v>
      </c>
      <c r="AH319" s="140">
        <v>43787.556041666663</v>
      </c>
      <c r="AI319" s="140">
        <v>43787.71875</v>
      </c>
      <c r="AJ319">
        <v>-180</v>
      </c>
      <c r="AK319" s="122"/>
      <c r="AM319" s="122"/>
      <c r="AO319" s="122"/>
      <c r="AQ319" s="122"/>
      <c r="AS319" s="122"/>
      <c r="AU319" s="122">
        <v>43787.556273148148</v>
      </c>
      <c r="AV319" s="122"/>
      <c r="AW319" t="b">
        <v>0</v>
      </c>
      <c r="AX319" t="b">
        <v>1</v>
      </c>
      <c r="AZ319" t="b">
        <v>1</v>
      </c>
      <c r="BB319" s="122"/>
      <c r="BD319" t="b">
        <v>1</v>
      </c>
      <c r="BF319" t="b">
        <v>1</v>
      </c>
      <c r="BG319" s="122"/>
      <c r="BH319" t="b">
        <v>1</v>
      </c>
      <c r="BI319" t="b">
        <v>1</v>
      </c>
      <c r="BL319">
        <v>419</v>
      </c>
      <c r="BM319">
        <v>1250</v>
      </c>
      <c r="BN319">
        <v>3689</v>
      </c>
      <c r="BO319">
        <v>1</v>
      </c>
      <c r="BP319">
        <v>4</v>
      </c>
      <c r="BQ319">
        <v>2</v>
      </c>
      <c r="BR319">
        <v>1</v>
      </c>
      <c r="BS319" t="b">
        <v>1</v>
      </c>
      <c r="CA319" s="122"/>
      <c r="CJ319" t="s">
        <v>302</v>
      </c>
      <c r="CK319" t="s">
        <v>303</v>
      </c>
      <c r="CL319" t="s">
        <v>531</v>
      </c>
      <c r="CM319" t="s">
        <v>305</v>
      </c>
      <c r="CN319" t="s">
        <v>306</v>
      </c>
      <c r="CO319" t="s">
        <v>307</v>
      </c>
      <c r="CP319" t="s">
        <v>3073</v>
      </c>
      <c r="CQ319" t="s">
        <v>309</v>
      </c>
      <c r="CR319" t="s">
        <v>762</v>
      </c>
      <c r="CS319" t="s">
        <v>311</v>
      </c>
      <c r="CT319" t="s">
        <v>3074</v>
      </c>
      <c r="CU319" t="s">
        <v>3075</v>
      </c>
      <c r="CV319" s="122">
        <v>43787.59375</v>
      </c>
      <c r="CW319" s="122"/>
      <c r="CX319" s="122"/>
      <c r="CY319" s="122"/>
      <c r="CZ319" s="122"/>
      <c r="DA319" s="122"/>
      <c r="DB319" t="s">
        <v>314</v>
      </c>
      <c r="DC319" t="s">
        <v>315</v>
      </c>
      <c r="DD319" t="s">
        <v>316</v>
      </c>
      <c r="DE319" t="b">
        <v>0</v>
      </c>
      <c r="DG319" t="s">
        <v>351</v>
      </c>
      <c r="DI319" s="122"/>
      <c r="DJ319">
        <v>-32.064775599999997</v>
      </c>
      <c r="DK319">
        <v>115.93232709999999</v>
      </c>
      <c r="DL319" t="s">
        <v>367</v>
      </c>
      <c r="DM319" t="s">
        <v>318</v>
      </c>
      <c r="DN319">
        <v>0</v>
      </c>
      <c r="DO319">
        <v>0</v>
      </c>
    </row>
    <row r="320" spans="1:119" x14ac:dyDescent="0.3">
      <c r="A320" t="s">
        <v>3076</v>
      </c>
      <c r="B320" t="s">
        <v>288</v>
      </c>
      <c r="C320" t="s">
        <v>1950</v>
      </c>
      <c r="D320" t="s">
        <v>290</v>
      </c>
      <c r="E320" t="s">
        <v>1951</v>
      </c>
      <c r="F320" t="s">
        <v>1950</v>
      </c>
      <c r="G320" t="s">
        <v>340</v>
      </c>
      <c r="I320" t="b">
        <v>0</v>
      </c>
      <c r="J320" t="s">
        <v>1952</v>
      </c>
      <c r="K320" t="s">
        <v>1953</v>
      </c>
      <c r="L320" t="s">
        <v>1954</v>
      </c>
      <c r="N320" t="s">
        <v>1955</v>
      </c>
      <c r="O320" t="s">
        <v>297</v>
      </c>
      <c r="S320">
        <v>8003</v>
      </c>
      <c r="T320">
        <v>320</v>
      </c>
      <c r="U320">
        <v>8003</v>
      </c>
      <c r="V320">
        <v>8003</v>
      </c>
      <c r="W320" t="s">
        <v>3065</v>
      </c>
      <c r="Y320" t="s">
        <v>1957</v>
      </c>
      <c r="AA320" t="b">
        <v>0</v>
      </c>
      <c r="AC320" t="s">
        <v>300</v>
      </c>
      <c r="AD320" t="s">
        <v>441</v>
      </c>
      <c r="AF320" s="140">
        <v>43787.556701388887</v>
      </c>
      <c r="AG320" s="140">
        <v>43787.556400462963</v>
      </c>
      <c r="AH320" s="140">
        <v>43787.561157407406</v>
      </c>
      <c r="AI320" s="140">
        <v>43787.725694444445</v>
      </c>
      <c r="AJ320">
        <v>0</v>
      </c>
      <c r="AK320" s="122"/>
      <c r="AM320" s="122"/>
      <c r="AO320" s="122"/>
      <c r="AQ320" s="122"/>
      <c r="AS320" s="122"/>
      <c r="AU320" s="122">
        <v>43787.561388888891</v>
      </c>
      <c r="AV320" s="122"/>
      <c r="AW320" t="b">
        <v>0</v>
      </c>
      <c r="AX320" t="b">
        <v>1</v>
      </c>
      <c r="AZ320" t="b">
        <v>1</v>
      </c>
      <c r="BB320" s="122"/>
      <c r="BD320" t="b">
        <v>1</v>
      </c>
      <c r="BF320" t="b">
        <v>1</v>
      </c>
      <c r="BG320" s="122"/>
      <c r="BH320" t="b">
        <v>1</v>
      </c>
      <c r="BI320" t="b">
        <v>1</v>
      </c>
      <c r="BL320">
        <v>419</v>
      </c>
      <c r="BM320">
        <v>1250</v>
      </c>
      <c r="BN320">
        <v>1591</v>
      </c>
      <c r="BO320">
        <v>1</v>
      </c>
      <c r="BP320">
        <v>4</v>
      </c>
      <c r="BQ320">
        <v>2</v>
      </c>
      <c r="BR320">
        <v>1</v>
      </c>
      <c r="BS320" t="b">
        <v>1</v>
      </c>
      <c r="CA320" s="122"/>
      <c r="CJ320" t="s">
        <v>302</v>
      </c>
      <c r="CK320" t="s">
        <v>303</v>
      </c>
      <c r="CL320" t="s">
        <v>1463</v>
      </c>
      <c r="CM320" t="s">
        <v>305</v>
      </c>
      <c r="CN320" t="s">
        <v>306</v>
      </c>
      <c r="CO320" t="s">
        <v>307</v>
      </c>
      <c r="CP320" t="s">
        <v>1959</v>
      </c>
      <c r="CQ320" t="s">
        <v>309</v>
      </c>
      <c r="CR320" t="s">
        <v>1960</v>
      </c>
      <c r="CS320" t="s">
        <v>311</v>
      </c>
      <c r="CT320" t="s">
        <v>3077</v>
      </c>
      <c r="CU320" t="s">
        <v>3078</v>
      </c>
      <c r="CV320" s="122">
        <v>43787.725694444445</v>
      </c>
      <c r="CW320" s="122"/>
      <c r="CX320" s="122"/>
      <c r="CY320" s="122"/>
      <c r="CZ320" s="122"/>
      <c r="DA320" s="122"/>
      <c r="DB320" t="s">
        <v>314</v>
      </c>
      <c r="DC320" t="s">
        <v>315</v>
      </c>
      <c r="DD320" t="s">
        <v>316</v>
      </c>
      <c r="DE320" t="b">
        <v>0</v>
      </c>
      <c r="DG320" t="s">
        <v>351</v>
      </c>
      <c r="DI320" s="122"/>
      <c r="DJ320">
        <v>-37.672175799999998</v>
      </c>
      <c r="DK320">
        <v>144.93151750000001</v>
      </c>
      <c r="DL320" t="s">
        <v>336</v>
      </c>
      <c r="DM320" t="s">
        <v>318</v>
      </c>
      <c r="DN320">
        <v>0</v>
      </c>
      <c r="DO320">
        <v>0</v>
      </c>
    </row>
    <row r="321" spans="1:119" x14ac:dyDescent="0.3">
      <c r="A321" t="s">
        <v>3079</v>
      </c>
      <c r="B321" t="s">
        <v>288</v>
      </c>
      <c r="C321" t="s">
        <v>3080</v>
      </c>
      <c r="D321" t="s">
        <v>290</v>
      </c>
      <c r="E321" t="s">
        <v>3081</v>
      </c>
      <c r="F321" t="s">
        <v>3080</v>
      </c>
      <c r="G321" t="s">
        <v>3082</v>
      </c>
      <c r="I321" t="b">
        <v>0</v>
      </c>
      <c r="J321" t="s">
        <v>3083</v>
      </c>
      <c r="K321" t="s">
        <v>3084</v>
      </c>
      <c r="L321" t="s">
        <v>3085</v>
      </c>
      <c r="N321" t="s">
        <v>3086</v>
      </c>
      <c r="O321" t="s">
        <v>297</v>
      </c>
      <c r="S321">
        <v>8009</v>
      </c>
      <c r="T321">
        <v>2219</v>
      </c>
      <c r="U321">
        <v>8009</v>
      </c>
      <c r="V321">
        <v>-2219</v>
      </c>
      <c r="W321" t="s">
        <v>298</v>
      </c>
      <c r="Y321" t="s">
        <v>3087</v>
      </c>
      <c r="AA321" t="b">
        <v>0</v>
      </c>
      <c r="AC321" t="s">
        <v>300</v>
      </c>
      <c r="AD321" t="s">
        <v>301</v>
      </c>
      <c r="AF321" s="140">
        <v>43787.564699074072</v>
      </c>
      <c r="AG321" s="140">
        <v>43787.564560185187</v>
      </c>
      <c r="AH321" s="140">
        <v>43787.566643518519</v>
      </c>
      <c r="AI321" s="140">
        <v>43787.732638888891</v>
      </c>
      <c r="AJ321">
        <v>0</v>
      </c>
      <c r="AK321" s="122">
        <v>43787.732638888891</v>
      </c>
      <c r="AL321">
        <v>0</v>
      </c>
      <c r="AM321" s="122"/>
      <c r="AO321" s="122">
        <v>43787.732638888891</v>
      </c>
      <c r="AP321">
        <v>0</v>
      </c>
      <c r="AQ321" s="122">
        <v>43787.625</v>
      </c>
      <c r="AR321">
        <v>0</v>
      </c>
      <c r="AS321" s="122">
        <v>43787.645833333336</v>
      </c>
      <c r="AT321">
        <v>0</v>
      </c>
      <c r="AU321" s="122">
        <v>43787.643622685187</v>
      </c>
      <c r="AV321" s="122"/>
      <c r="AW321" t="b">
        <v>0</v>
      </c>
      <c r="AX321" t="b">
        <v>1</v>
      </c>
      <c r="AZ321" t="b">
        <v>1</v>
      </c>
      <c r="BA321">
        <v>27</v>
      </c>
      <c r="BB321" s="122"/>
      <c r="BD321" t="b">
        <v>1</v>
      </c>
      <c r="BF321" t="b">
        <v>1</v>
      </c>
      <c r="BG321" s="122"/>
      <c r="BH321" t="b">
        <v>1</v>
      </c>
      <c r="BI321" t="b">
        <v>1</v>
      </c>
      <c r="BJ321">
        <v>1</v>
      </c>
      <c r="BL321">
        <v>419</v>
      </c>
      <c r="BM321">
        <v>1555</v>
      </c>
      <c r="BN321">
        <v>4553</v>
      </c>
      <c r="BO321">
        <v>1</v>
      </c>
      <c r="BP321">
        <v>4</v>
      </c>
      <c r="BQ321">
        <v>2</v>
      </c>
      <c r="BR321">
        <v>1</v>
      </c>
      <c r="BS321" t="b">
        <v>1</v>
      </c>
      <c r="CA321" s="122"/>
      <c r="CI321" t="s">
        <v>2798</v>
      </c>
      <c r="CJ321" t="s">
        <v>302</v>
      </c>
      <c r="CK321" t="s">
        <v>470</v>
      </c>
      <c r="CL321" t="s">
        <v>592</v>
      </c>
      <c r="CM321" t="s">
        <v>305</v>
      </c>
      <c r="CN321" t="s">
        <v>306</v>
      </c>
      <c r="CO321" t="s">
        <v>307</v>
      </c>
      <c r="CP321" t="s">
        <v>3088</v>
      </c>
      <c r="CQ321" t="s">
        <v>309</v>
      </c>
      <c r="CR321" t="s">
        <v>3089</v>
      </c>
      <c r="CS321" t="s">
        <v>311</v>
      </c>
      <c r="CT321" t="s">
        <v>3090</v>
      </c>
      <c r="CU321" t="s">
        <v>3091</v>
      </c>
      <c r="CV321" s="122">
        <v>43787.732638888891</v>
      </c>
      <c r="CW321" s="122">
        <v>43787.732638888891</v>
      </c>
      <c r="CX321" s="122"/>
      <c r="CY321" s="122">
        <v>43787.732638888891</v>
      </c>
      <c r="CZ321" s="122">
        <v>43787.625</v>
      </c>
      <c r="DA321" s="122">
        <v>43787.645833333336</v>
      </c>
      <c r="DB321" t="s">
        <v>314</v>
      </c>
      <c r="DC321" t="s">
        <v>1512</v>
      </c>
      <c r="DE321" t="b">
        <v>1</v>
      </c>
      <c r="DF321" t="s">
        <v>2799</v>
      </c>
      <c r="DG321" t="s">
        <v>351</v>
      </c>
      <c r="DI321" s="122"/>
      <c r="DJ321">
        <v>-33.8707037</v>
      </c>
      <c r="DK321">
        <v>150.95512590000001</v>
      </c>
      <c r="DM321" t="s">
        <v>318</v>
      </c>
      <c r="DN321">
        <v>1</v>
      </c>
      <c r="DO321">
        <v>0</v>
      </c>
    </row>
    <row r="322" spans="1:119" x14ac:dyDescent="0.3">
      <c r="A322" t="s">
        <v>3092</v>
      </c>
      <c r="B322" t="s">
        <v>288</v>
      </c>
      <c r="C322" t="s">
        <v>1911</v>
      </c>
      <c r="D322" t="s">
        <v>290</v>
      </c>
      <c r="E322" t="s">
        <v>1912</v>
      </c>
      <c r="F322" t="s">
        <v>1911</v>
      </c>
      <c r="G322" t="s">
        <v>1913</v>
      </c>
      <c r="I322" t="b">
        <v>0</v>
      </c>
      <c r="J322" t="s">
        <v>1914</v>
      </c>
      <c r="K322" t="s">
        <v>802</v>
      </c>
      <c r="L322" t="s">
        <v>1915</v>
      </c>
      <c r="N322" t="s">
        <v>1916</v>
      </c>
      <c r="O322" t="s">
        <v>297</v>
      </c>
      <c r="S322">
        <v>8007</v>
      </c>
      <c r="T322">
        <v>320</v>
      </c>
      <c r="U322">
        <v>8007</v>
      </c>
      <c r="V322">
        <v>8007</v>
      </c>
      <c r="W322" t="s">
        <v>298</v>
      </c>
      <c r="Y322" t="s">
        <v>1917</v>
      </c>
      <c r="AA322" t="b">
        <v>0</v>
      </c>
      <c r="AC322" t="s">
        <v>300</v>
      </c>
      <c r="AD322" t="s">
        <v>330</v>
      </c>
      <c r="AF322" s="140">
        <v>43787.60696759259</v>
      </c>
      <c r="AG322" s="140">
        <v>43787.606909722221</v>
      </c>
      <c r="AH322" s="140">
        <v>43787.610648148147</v>
      </c>
      <c r="AI322" s="140">
        <v>43788.607638888891</v>
      </c>
      <c r="AJ322">
        <v>-60</v>
      </c>
      <c r="AK322" s="122"/>
      <c r="AM322" s="122"/>
      <c r="AO322" s="122"/>
      <c r="AQ322" s="122"/>
      <c r="AS322" s="122"/>
      <c r="AU322" s="122">
        <v>43787.610972222225</v>
      </c>
      <c r="AV322" s="122"/>
      <c r="AW322" t="b">
        <v>0</v>
      </c>
      <c r="AX322" t="b">
        <v>1</v>
      </c>
      <c r="AZ322" t="b">
        <v>1</v>
      </c>
      <c r="BB322" s="122"/>
      <c r="BD322" t="b">
        <v>1</v>
      </c>
      <c r="BF322" t="b">
        <v>1</v>
      </c>
      <c r="BG322" s="122"/>
      <c r="BH322" t="b">
        <v>1</v>
      </c>
      <c r="BI322" t="b">
        <v>1</v>
      </c>
      <c r="BL322">
        <v>419</v>
      </c>
      <c r="BM322">
        <v>1250</v>
      </c>
      <c r="BN322">
        <v>4406</v>
      </c>
      <c r="BO322">
        <v>1</v>
      </c>
      <c r="BP322">
        <v>4</v>
      </c>
      <c r="BQ322">
        <v>2</v>
      </c>
      <c r="BR322">
        <v>2</v>
      </c>
      <c r="BS322" t="b">
        <v>1</v>
      </c>
      <c r="CA322" s="122"/>
      <c r="CJ322" t="s">
        <v>302</v>
      </c>
      <c r="CK322" t="s">
        <v>303</v>
      </c>
      <c r="CL322" t="s">
        <v>608</v>
      </c>
      <c r="CM322" t="s">
        <v>305</v>
      </c>
      <c r="CN322" t="s">
        <v>306</v>
      </c>
      <c r="CO322" t="s">
        <v>307</v>
      </c>
      <c r="CP322" t="s">
        <v>1918</v>
      </c>
      <c r="CQ322" t="s">
        <v>309</v>
      </c>
      <c r="CR322" t="s">
        <v>807</v>
      </c>
      <c r="CS322" t="s">
        <v>311</v>
      </c>
      <c r="CT322" t="s">
        <v>3093</v>
      </c>
      <c r="CU322" t="s">
        <v>3094</v>
      </c>
      <c r="CV322" s="122">
        <v>43788.565972222219</v>
      </c>
      <c r="CW322" s="122"/>
      <c r="CX322" s="122"/>
      <c r="CY322" s="122"/>
      <c r="CZ322" s="122"/>
      <c r="DA322" s="122"/>
      <c r="DB322" t="s">
        <v>314</v>
      </c>
      <c r="DC322" t="s">
        <v>315</v>
      </c>
      <c r="DD322" t="s">
        <v>316</v>
      </c>
      <c r="DE322" t="b">
        <v>0</v>
      </c>
      <c r="DG322" t="s">
        <v>810</v>
      </c>
      <c r="DI322" s="122"/>
      <c r="DJ322">
        <v>-26.1899312</v>
      </c>
      <c r="DK322">
        <v>152.6625239</v>
      </c>
      <c r="DL322" t="s">
        <v>336</v>
      </c>
      <c r="DM322" t="s">
        <v>318</v>
      </c>
      <c r="DN322">
        <v>0</v>
      </c>
      <c r="DO322">
        <v>0</v>
      </c>
    </row>
    <row r="323" spans="1:119" x14ac:dyDescent="0.3">
      <c r="A323" t="s">
        <v>3095</v>
      </c>
      <c r="B323" t="s">
        <v>388</v>
      </c>
      <c r="C323" t="s">
        <v>3096</v>
      </c>
      <c r="D323" t="s">
        <v>290</v>
      </c>
      <c r="E323" t="s">
        <v>3097</v>
      </c>
      <c r="F323" t="s">
        <v>3096</v>
      </c>
      <c r="G323" t="s">
        <v>435</v>
      </c>
      <c r="I323" t="b">
        <v>0</v>
      </c>
      <c r="J323" t="s">
        <v>3098</v>
      </c>
      <c r="K323" t="s">
        <v>3099</v>
      </c>
      <c r="L323" t="s">
        <v>3100</v>
      </c>
      <c r="N323" t="s">
        <v>3101</v>
      </c>
      <c r="O323" t="s">
        <v>297</v>
      </c>
      <c r="S323">
        <v>8002</v>
      </c>
      <c r="T323">
        <v>320</v>
      </c>
      <c r="U323">
        <v>8002</v>
      </c>
      <c r="V323">
        <v>8002</v>
      </c>
      <c r="W323" t="s">
        <v>298</v>
      </c>
      <c r="Y323" t="s">
        <v>3102</v>
      </c>
      <c r="AA323" t="b">
        <v>0</v>
      </c>
      <c r="AC323" t="s">
        <v>300</v>
      </c>
      <c r="AD323" t="s">
        <v>441</v>
      </c>
      <c r="AF323" s="140">
        <v>43787.622534722221</v>
      </c>
      <c r="AG323" s="140">
        <v>43787.620532407411</v>
      </c>
      <c r="AH323" s="140">
        <v>43787.623495370368</v>
      </c>
      <c r="AI323" s="140">
        <v>43788.371527777781</v>
      </c>
      <c r="AJ323">
        <v>0</v>
      </c>
      <c r="AK323" s="122"/>
      <c r="AM323" s="122"/>
      <c r="AO323" s="122"/>
      <c r="AQ323" s="122"/>
      <c r="AS323" s="122"/>
      <c r="AU323" s="122">
        <v>43787.623738425929</v>
      </c>
      <c r="AV323" s="122"/>
      <c r="AW323" t="b">
        <v>0</v>
      </c>
      <c r="AX323" t="b">
        <v>1</v>
      </c>
      <c r="AZ323" t="b">
        <v>1</v>
      </c>
      <c r="BB323" s="122"/>
      <c r="BD323" t="b">
        <v>1</v>
      </c>
      <c r="BF323" t="b">
        <v>1</v>
      </c>
      <c r="BG323" s="122"/>
      <c r="BH323" t="b">
        <v>1</v>
      </c>
      <c r="BI323" t="b">
        <v>1</v>
      </c>
      <c r="BL323">
        <v>419</v>
      </c>
      <c r="BM323">
        <v>1250</v>
      </c>
      <c r="BN323">
        <v>5312</v>
      </c>
      <c r="BO323">
        <v>1</v>
      </c>
      <c r="BP323">
        <v>4</v>
      </c>
      <c r="BQ323">
        <v>2</v>
      </c>
      <c r="BR323">
        <v>1</v>
      </c>
      <c r="BS323" t="b">
        <v>1</v>
      </c>
      <c r="CA323" s="122"/>
      <c r="CJ323" t="s">
        <v>302</v>
      </c>
      <c r="CK323" t="s">
        <v>303</v>
      </c>
      <c r="CL323" t="s">
        <v>304</v>
      </c>
      <c r="CM323" t="s">
        <v>305</v>
      </c>
      <c r="CN323" t="s">
        <v>306</v>
      </c>
      <c r="CO323" t="s">
        <v>307</v>
      </c>
      <c r="CP323" t="s">
        <v>3103</v>
      </c>
      <c r="CQ323" t="s">
        <v>309</v>
      </c>
      <c r="CR323" t="s">
        <v>3104</v>
      </c>
      <c r="CS323" t="s">
        <v>311</v>
      </c>
      <c r="CT323" t="s">
        <v>3105</v>
      </c>
      <c r="CU323" t="s">
        <v>3106</v>
      </c>
      <c r="CV323" s="122">
        <v>43788.371527777781</v>
      </c>
      <c r="CW323" s="122"/>
      <c r="CX323" s="122"/>
      <c r="CY323" s="122"/>
      <c r="CZ323" s="122"/>
      <c r="DA323" s="122"/>
      <c r="DB323" t="s">
        <v>314</v>
      </c>
      <c r="DC323" t="s">
        <v>315</v>
      </c>
      <c r="DD323" t="s">
        <v>316</v>
      </c>
      <c r="DE323" t="b">
        <v>0</v>
      </c>
      <c r="DG323" t="s">
        <v>351</v>
      </c>
      <c r="DI323" s="122"/>
      <c r="DJ323">
        <v>-37.821198600000002</v>
      </c>
      <c r="DK323">
        <v>145.03622480000001</v>
      </c>
      <c r="DL323" t="s">
        <v>367</v>
      </c>
      <c r="DM323" t="s">
        <v>318</v>
      </c>
      <c r="DN323">
        <v>0</v>
      </c>
      <c r="DO323">
        <v>0</v>
      </c>
    </row>
    <row r="324" spans="1:119" x14ac:dyDescent="0.3">
      <c r="A324" t="s">
        <v>3107</v>
      </c>
      <c r="B324" t="s">
        <v>388</v>
      </c>
      <c r="C324" t="s">
        <v>3108</v>
      </c>
      <c r="D324" t="s">
        <v>290</v>
      </c>
      <c r="E324" t="s">
        <v>3109</v>
      </c>
      <c r="F324" t="s">
        <v>3108</v>
      </c>
      <c r="G324" t="s">
        <v>435</v>
      </c>
      <c r="I324" t="b">
        <v>0</v>
      </c>
      <c r="J324" t="s">
        <v>3110</v>
      </c>
      <c r="K324" t="s">
        <v>1546</v>
      </c>
      <c r="L324" t="s">
        <v>3111</v>
      </c>
      <c r="N324" t="s">
        <v>3112</v>
      </c>
      <c r="O324" t="s">
        <v>297</v>
      </c>
      <c r="S324">
        <v>8010</v>
      </c>
      <c r="T324">
        <v>320</v>
      </c>
      <c r="U324">
        <v>8010</v>
      </c>
      <c r="V324">
        <v>8010</v>
      </c>
      <c r="W324" t="s">
        <v>298</v>
      </c>
      <c r="Y324" t="s">
        <v>3113</v>
      </c>
      <c r="AA324" t="b">
        <v>0</v>
      </c>
      <c r="AC324" t="s">
        <v>300</v>
      </c>
      <c r="AD324" t="s">
        <v>441</v>
      </c>
      <c r="AF324" s="140">
        <v>43787.638344907406</v>
      </c>
      <c r="AG324" s="140">
        <v>43787.638055555559</v>
      </c>
      <c r="AH324" s="140">
        <v>43787.641273148147</v>
      </c>
      <c r="AI324" s="140">
        <v>43788.388888888891</v>
      </c>
      <c r="AJ324">
        <v>0</v>
      </c>
      <c r="AK324" s="122"/>
      <c r="AM324" s="122"/>
      <c r="AO324" s="122"/>
      <c r="AQ324" s="122"/>
      <c r="AS324" s="122"/>
      <c r="AU324" s="122">
        <v>43787.641469907408</v>
      </c>
      <c r="AV324" s="122"/>
      <c r="AW324" t="b">
        <v>0</v>
      </c>
      <c r="AX324" t="b">
        <v>1</v>
      </c>
      <c r="AZ324" t="b">
        <v>1</v>
      </c>
      <c r="BB324" s="122"/>
      <c r="BD324" t="b">
        <v>1</v>
      </c>
      <c r="BF324" t="b">
        <v>1</v>
      </c>
      <c r="BG324" s="122"/>
      <c r="BH324" t="b">
        <v>1</v>
      </c>
      <c r="BI324" t="b">
        <v>1</v>
      </c>
      <c r="BL324">
        <v>419</v>
      </c>
      <c r="BM324">
        <v>1250</v>
      </c>
      <c r="BN324">
        <v>5312</v>
      </c>
      <c r="BO324">
        <v>1</v>
      </c>
      <c r="BP324">
        <v>4</v>
      </c>
      <c r="BQ324">
        <v>2</v>
      </c>
      <c r="BR324">
        <v>1</v>
      </c>
      <c r="BS324" t="b">
        <v>1</v>
      </c>
      <c r="CA324" s="122"/>
      <c r="CJ324" t="s">
        <v>302</v>
      </c>
      <c r="CK324" t="s">
        <v>303</v>
      </c>
      <c r="CL324" t="s">
        <v>304</v>
      </c>
      <c r="CM324" t="s">
        <v>305</v>
      </c>
      <c r="CN324" t="s">
        <v>306</v>
      </c>
      <c r="CO324" t="s">
        <v>307</v>
      </c>
      <c r="CP324" t="s">
        <v>3114</v>
      </c>
      <c r="CQ324" t="s">
        <v>309</v>
      </c>
      <c r="CR324" t="s">
        <v>1551</v>
      </c>
      <c r="CS324" t="s">
        <v>311</v>
      </c>
      <c r="CT324" t="s">
        <v>3115</v>
      </c>
      <c r="CU324" t="s">
        <v>3116</v>
      </c>
      <c r="CV324" s="122">
        <v>43788.388888888891</v>
      </c>
      <c r="CW324" s="122"/>
      <c r="CX324" s="122"/>
      <c r="CY324" s="122"/>
      <c r="CZ324" s="122"/>
      <c r="DA324" s="122"/>
      <c r="DB324" t="s">
        <v>314</v>
      </c>
      <c r="DC324" t="s">
        <v>315</v>
      </c>
      <c r="DD324" t="s">
        <v>316</v>
      </c>
      <c r="DE324" t="b">
        <v>0</v>
      </c>
      <c r="DG324" t="s">
        <v>351</v>
      </c>
      <c r="DI324" s="122"/>
      <c r="DJ324">
        <v>-37.851959999999998</v>
      </c>
      <c r="DK324">
        <v>144.993156</v>
      </c>
      <c r="DL324" t="s">
        <v>367</v>
      </c>
      <c r="DM324" t="s">
        <v>318</v>
      </c>
      <c r="DN324">
        <v>0</v>
      </c>
      <c r="DO324">
        <v>0</v>
      </c>
    </row>
    <row r="325" spans="1:119" x14ac:dyDescent="0.3">
      <c r="A325" t="s">
        <v>3117</v>
      </c>
      <c r="B325" t="s">
        <v>288</v>
      </c>
      <c r="C325" t="s">
        <v>3118</v>
      </c>
      <c r="D325" t="s">
        <v>290</v>
      </c>
      <c r="E325" t="s">
        <v>3119</v>
      </c>
      <c r="F325" t="s">
        <v>3118</v>
      </c>
      <c r="G325" t="s">
        <v>3120</v>
      </c>
      <c r="I325" t="b">
        <v>0</v>
      </c>
      <c r="J325" t="s">
        <v>3121</v>
      </c>
      <c r="K325" t="s">
        <v>3122</v>
      </c>
      <c r="L325" t="s">
        <v>3123</v>
      </c>
      <c r="N325" t="s">
        <v>3124</v>
      </c>
      <c r="O325" t="s">
        <v>297</v>
      </c>
      <c r="S325">
        <v>8003</v>
      </c>
      <c r="T325">
        <v>320</v>
      </c>
      <c r="U325">
        <v>8003</v>
      </c>
      <c r="V325">
        <v>8003</v>
      </c>
      <c r="W325" t="s">
        <v>298</v>
      </c>
      <c r="Y325" t="s">
        <v>3125</v>
      </c>
      <c r="AA325" t="b">
        <v>0</v>
      </c>
      <c r="AC325" t="s">
        <v>300</v>
      </c>
      <c r="AD325" t="s">
        <v>636</v>
      </c>
      <c r="AF325" s="140">
        <v>43787.641342592593</v>
      </c>
      <c r="AG325" s="140">
        <v>43787.641018518516</v>
      </c>
      <c r="AH325" s="140">
        <v>43787.64472222222</v>
      </c>
      <c r="AI325" s="140">
        <v>43787.809027777781</v>
      </c>
      <c r="AJ325">
        <v>-180</v>
      </c>
      <c r="AK325" s="122"/>
      <c r="AM325" s="122"/>
      <c r="AO325" s="122"/>
      <c r="AQ325" s="122"/>
      <c r="AS325" s="122"/>
      <c r="AU325" s="122">
        <v>43787.644930555558</v>
      </c>
      <c r="AV325" s="122"/>
      <c r="AW325" t="b">
        <v>0</v>
      </c>
      <c r="AX325" t="b">
        <v>1</v>
      </c>
      <c r="AZ325" t="b">
        <v>1</v>
      </c>
      <c r="BB325" s="122"/>
      <c r="BD325" t="b">
        <v>1</v>
      </c>
      <c r="BF325" t="b">
        <v>1</v>
      </c>
      <c r="BG325" s="122"/>
      <c r="BH325" t="b">
        <v>1</v>
      </c>
      <c r="BI325" t="b">
        <v>1</v>
      </c>
      <c r="BL325">
        <v>419</v>
      </c>
      <c r="BM325">
        <v>1250</v>
      </c>
      <c r="BN325">
        <v>4150</v>
      </c>
      <c r="BO325">
        <v>1</v>
      </c>
      <c r="BP325">
        <v>4</v>
      </c>
      <c r="BQ325">
        <v>2</v>
      </c>
      <c r="BR325">
        <v>1</v>
      </c>
      <c r="BS325" t="b">
        <v>1</v>
      </c>
      <c r="CA325" s="122"/>
      <c r="CJ325" t="s">
        <v>302</v>
      </c>
      <c r="CK325" t="s">
        <v>303</v>
      </c>
      <c r="CL325" t="s">
        <v>443</v>
      </c>
      <c r="CM325" t="s">
        <v>305</v>
      </c>
      <c r="CN325" t="s">
        <v>306</v>
      </c>
      <c r="CO325" t="s">
        <v>307</v>
      </c>
      <c r="CP325" t="s">
        <v>3126</v>
      </c>
      <c r="CQ325" t="s">
        <v>309</v>
      </c>
      <c r="CR325" t="s">
        <v>3127</v>
      </c>
      <c r="CS325" t="s">
        <v>311</v>
      </c>
      <c r="CT325" t="s">
        <v>3128</v>
      </c>
      <c r="CU325" t="s">
        <v>3129</v>
      </c>
      <c r="CV325" s="122">
        <v>43787.684027777781</v>
      </c>
      <c r="CW325" s="122"/>
      <c r="CX325" s="122"/>
      <c r="CY325" s="122"/>
      <c r="CZ325" s="122"/>
      <c r="DA325" s="122"/>
      <c r="DB325" t="s">
        <v>314</v>
      </c>
      <c r="DC325" t="s">
        <v>315</v>
      </c>
      <c r="DD325" t="s">
        <v>316</v>
      </c>
      <c r="DE325" t="b">
        <v>0</v>
      </c>
      <c r="DG325" t="s">
        <v>351</v>
      </c>
      <c r="DI325" s="122"/>
      <c r="DJ325">
        <v>-31.919211000000001</v>
      </c>
      <c r="DK325">
        <v>115.77684720000001</v>
      </c>
      <c r="DM325" t="s">
        <v>318</v>
      </c>
      <c r="DN325">
        <v>0</v>
      </c>
      <c r="DO325">
        <v>0</v>
      </c>
    </row>
    <row r="326" spans="1:119" x14ac:dyDescent="0.3">
      <c r="A326" t="s">
        <v>3130</v>
      </c>
      <c r="B326" t="s">
        <v>288</v>
      </c>
      <c r="C326" t="s">
        <v>3131</v>
      </c>
      <c r="D326" t="s">
        <v>290</v>
      </c>
      <c r="E326" t="s">
        <v>3132</v>
      </c>
      <c r="F326" t="s">
        <v>3131</v>
      </c>
      <c r="G326" t="s">
        <v>340</v>
      </c>
      <c r="I326" t="b">
        <v>0</v>
      </c>
      <c r="J326" t="s">
        <v>3133</v>
      </c>
      <c r="K326" t="s">
        <v>3134</v>
      </c>
      <c r="L326" t="s">
        <v>3135</v>
      </c>
      <c r="N326" t="s">
        <v>3136</v>
      </c>
      <c r="O326" t="s">
        <v>297</v>
      </c>
      <c r="S326">
        <v>8006</v>
      </c>
      <c r="T326">
        <v>320</v>
      </c>
      <c r="U326">
        <v>8006</v>
      </c>
      <c r="V326">
        <v>8006</v>
      </c>
      <c r="W326" t="s">
        <v>298</v>
      </c>
      <c r="Y326" t="s">
        <v>3137</v>
      </c>
      <c r="AA326" t="b">
        <v>0</v>
      </c>
      <c r="AC326" t="s">
        <v>300</v>
      </c>
      <c r="AD326" t="s">
        <v>441</v>
      </c>
      <c r="AF326" s="140">
        <v>43787.652800925927</v>
      </c>
      <c r="AG326" s="140">
        <v>43787.652673611112</v>
      </c>
      <c r="AH326" s="140">
        <v>43787.662280092591</v>
      </c>
      <c r="AI326" s="140">
        <v>43788.402777777781</v>
      </c>
      <c r="AJ326">
        <v>0</v>
      </c>
      <c r="AK326" s="122">
        <v>43788.402777777781</v>
      </c>
      <c r="AL326">
        <v>0</v>
      </c>
      <c r="AM326" s="122"/>
      <c r="AO326" s="122">
        <v>43788.402777777781</v>
      </c>
      <c r="AP326">
        <v>0</v>
      </c>
      <c r="AQ326" s="122"/>
      <c r="AS326" s="122"/>
      <c r="AU326" s="122">
        <v>43787.662662037037</v>
      </c>
      <c r="AV326" s="122"/>
      <c r="AW326" t="b">
        <v>0</v>
      </c>
      <c r="AX326" t="b">
        <v>1</v>
      </c>
      <c r="AZ326" t="b">
        <v>1</v>
      </c>
      <c r="BB326" s="122"/>
      <c r="BD326" t="b">
        <v>1</v>
      </c>
      <c r="BF326" t="b">
        <v>1</v>
      </c>
      <c r="BG326" s="122"/>
      <c r="BH326" t="b">
        <v>1</v>
      </c>
      <c r="BI326" t="b">
        <v>1</v>
      </c>
      <c r="BL326">
        <v>419</v>
      </c>
      <c r="BM326">
        <v>1555</v>
      </c>
      <c r="BN326">
        <v>4554</v>
      </c>
      <c r="BO326">
        <v>1</v>
      </c>
      <c r="BP326">
        <v>4</v>
      </c>
      <c r="BQ326">
        <v>2</v>
      </c>
      <c r="BR326">
        <v>1</v>
      </c>
      <c r="BS326" t="b">
        <v>1</v>
      </c>
      <c r="CA326" s="122"/>
      <c r="CJ326" t="s">
        <v>302</v>
      </c>
      <c r="CK326" t="s">
        <v>470</v>
      </c>
      <c r="CL326" t="s">
        <v>2471</v>
      </c>
      <c r="CM326" t="s">
        <v>305</v>
      </c>
      <c r="CN326" t="s">
        <v>306</v>
      </c>
      <c r="CO326" t="s">
        <v>307</v>
      </c>
      <c r="CP326" t="s">
        <v>3138</v>
      </c>
      <c r="CQ326" t="s">
        <v>309</v>
      </c>
      <c r="CR326" t="s">
        <v>3139</v>
      </c>
      <c r="CS326" t="s">
        <v>311</v>
      </c>
      <c r="CT326" t="s">
        <v>3140</v>
      </c>
      <c r="CU326" t="s">
        <v>3141</v>
      </c>
      <c r="CV326" s="122">
        <v>43788.402777777781</v>
      </c>
      <c r="CW326" s="122">
        <v>43788.402777777781</v>
      </c>
      <c r="CX326" s="122"/>
      <c r="CY326" s="122">
        <v>43788.402777777781</v>
      </c>
      <c r="CZ326" s="122"/>
      <c r="DA326" s="122"/>
      <c r="DB326" t="s">
        <v>314</v>
      </c>
      <c r="DC326" t="s">
        <v>315</v>
      </c>
      <c r="DD326" t="s">
        <v>316</v>
      </c>
      <c r="DE326" t="b">
        <v>0</v>
      </c>
      <c r="DG326" t="s">
        <v>351</v>
      </c>
      <c r="DI326" s="122"/>
      <c r="DJ326">
        <v>-37.983552699999997</v>
      </c>
      <c r="DK326">
        <v>145.1770305</v>
      </c>
      <c r="DL326" t="s">
        <v>336</v>
      </c>
      <c r="DM326" t="s">
        <v>318</v>
      </c>
      <c r="DN326">
        <v>0</v>
      </c>
      <c r="DO326">
        <v>0</v>
      </c>
    </row>
    <row r="327" spans="1:119" x14ac:dyDescent="0.3">
      <c r="A327" t="s">
        <v>3142</v>
      </c>
      <c r="B327" t="s">
        <v>288</v>
      </c>
      <c r="C327" t="s">
        <v>3143</v>
      </c>
      <c r="D327" t="s">
        <v>290</v>
      </c>
      <c r="E327" t="s">
        <v>3144</v>
      </c>
      <c r="F327" t="s">
        <v>3143</v>
      </c>
      <c r="G327" t="s">
        <v>340</v>
      </c>
      <c r="I327" t="b">
        <v>0</v>
      </c>
      <c r="J327" t="s">
        <v>3145</v>
      </c>
      <c r="K327" t="s">
        <v>2031</v>
      </c>
      <c r="L327" t="s">
        <v>3146</v>
      </c>
      <c r="N327" t="s">
        <v>3147</v>
      </c>
      <c r="O327" t="s">
        <v>403</v>
      </c>
      <c r="S327">
        <v>8009</v>
      </c>
      <c r="T327">
        <v>320</v>
      </c>
      <c r="U327">
        <v>8009</v>
      </c>
      <c r="V327">
        <v>8009</v>
      </c>
      <c r="W327" t="s">
        <v>298</v>
      </c>
      <c r="Y327" t="s">
        <v>3148</v>
      </c>
      <c r="AA327" t="b">
        <v>0</v>
      </c>
      <c r="AC327" t="s">
        <v>300</v>
      </c>
      <c r="AD327" t="s">
        <v>301</v>
      </c>
      <c r="AF327" s="140">
        <v>43787.672326388885</v>
      </c>
      <c r="AG327" s="140">
        <v>43787.672256944446</v>
      </c>
      <c r="AH327" s="140">
        <v>43787.687939814816</v>
      </c>
      <c r="AI327" s="140">
        <v>43790.673611111109</v>
      </c>
      <c r="AJ327">
        <v>0</v>
      </c>
      <c r="AK327" s="122"/>
      <c r="AM327" s="122"/>
      <c r="AO327" s="122"/>
      <c r="AQ327" s="122"/>
      <c r="AS327" s="122"/>
      <c r="AU327" s="122">
        <v>43787.688634259262</v>
      </c>
      <c r="AV327" s="122"/>
      <c r="AW327" t="b">
        <v>0</v>
      </c>
      <c r="AX327" t="b">
        <v>1</v>
      </c>
      <c r="AZ327" t="b">
        <v>1</v>
      </c>
      <c r="BB327" s="122"/>
      <c r="BD327" t="b">
        <v>1</v>
      </c>
      <c r="BF327" t="b">
        <v>1</v>
      </c>
      <c r="BG327" s="122"/>
      <c r="BH327" t="b">
        <v>1</v>
      </c>
      <c r="BI327" t="b">
        <v>1</v>
      </c>
      <c r="BL327">
        <v>354</v>
      </c>
      <c r="BM327">
        <v>1455</v>
      </c>
      <c r="BN327">
        <v>4173</v>
      </c>
      <c r="BO327">
        <v>1</v>
      </c>
      <c r="BP327">
        <v>4</v>
      </c>
      <c r="BQ327">
        <v>2</v>
      </c>
      <c r="BR327">
        <v>4</v>
      </c>
      <c r="BS327" t="b">
        <v>1</v>
      </c>
      <c r="CA327" s="122"/>
      <c r="CJ327" t="s">
        <v>405</v>
      </c>
      <c r="CK327" t="s">
        <v>492</v>
      </c>
      <c r="CL327" t="s">
        <v>3149</v>
      </c>
      <c r="CM327" t="s">
        <v>305</v>
      </c>
      <c r="CN327" t="s">
        <v>306</v>
      </c>
      <c r="CO327" t="s">
        <v>307</v>
      </c>
      <c r="CP327" t="s">
        <v>3150</v>
      </c>
      <c r="CQ327" t="s">
        <v>309</v>
      </c>
      <c r="CR327" t="s">
        <v>3151</v>
      </c>
      <c r="CS327" t="s">
        <v>311</v>
      </c>
      <c r="CT327" t="s">
        <v>3152</v>
      </c>
      <c r="CU327" t="s">
        <v>3153</v>
      </c>
      <c r="CV327" s="122">
        <v>43790.673611111109</v>
      </c>
      <c r="CW327" s="122"/>
      <c r="CX327" s="122"/>
      <c r="CY327" s="122"/>
      <c r="CZ327" s="122"/>
      <c r="DA327" s="122"/>
      <c r="DB327" t="s">
        <v>314</v>
      </c>
      <c r="DC327" t="s">
        <v>315</v>
      </c>
      <c r="DD327" t="s">
        <v>316</v>
      </c>
      <c r="DE327" t="b">
        <v>0</v>
      </c>
      <c r="DG327" t="s">
        <v>498</v>
      </c>
      <c r="DI327" s="122"/>
      <c r="DJ327">
        <v>-30.316235299999999</v>
      </c>
      <c r="DK327">
        <v>153.08651810000001</v>
      </c>
      <c r="DL327" t="s">
        <v>3154</v>
      </c>
      <c r="DM327" t="s">
        <v>405</v>
      </c>
      <c r="DN327">
        <v>0</v>
      </c>
      <c r="DO327">
        <v>0</v>
      </c>
    </row>
    <row r="328" spans="1:119" x14ac:dyDescent="0.3">
      <c r="A328" t="s">
        <v>3155</v>
      </c>
      <c r="B328" t="s">
        <v>388</v>
      </c>
      <c r="C328" t="s">
        <v>3156</v>
      </c>
      <c r="D328" t="s">
        <v>290</v>
      </c>
      <c r="E328" t="s">
        <v>2174</v>
      </c>
      <c r="F328" t="s">
        <v>3156</v>
      </c>
      <c r="G328" t="s">
        <v>435</v>
      </c>
      <c r="I328" t="b">
        <v>0</v>
      </c>
      <c r="J328" t="s">
        <v>2175</v>
      </c>
      <c r="K328" t="s">
        <v>2176</v>
      </c>
      <c r="L328" t="s">
        <v>2177</v>
      </c>
      <c r="N328" t="s">
        <v>2178</v>
      </c>
      <c r="O328" t="s">
        <v>378</v>
      </c>
      <c r="S328">
        <v>8007</v>
      </c>
      <c r="T328">
        <v>6009</v>
      </c>
      <c r="U328">
        <v>8007</v>
      </c>
      <c r="V328">
        <v>1300</v>
      </c>
      <c r="W328" t="s">
        <v>298</v>
      </c>
      <c r="Y328" t="s">
        <v>3157</v>
      </c>
      <c r="AA328" t="b">
        <v>0</v>
      </c>
      <c r="AC328" t="s">
        <v>300</v>
      </c>
      <c r="AD328" t="s">
        <v>636</v>
      </c>
      <c r="AF328" s="140">
        <v>43787.676874999997</v>
      </c>
      <c r="AG328" s="140">
        <v>43787.67633101852</v>
      </c>
      <c r="AH328" s="140">
        <v>43787.682141203702</v>
      </c>
      <c r="AI328" s="140">
        <v>43787.84375</v>
      </c>
      <c r="AJ328">
        <v>-180</v>
      </c>
      <c r="AK328" s="122">
        <v>43787.854166666664</v>
      </c>
      <c r="AL328">
        <v>-180</v>
      </c>
      <c r="AM328" s="122"/>
      <c r="AO328" s="122">
        <v>43787.854166666664</v>
      </c>
      <c r="AP328">
        <v>-180</v>
      </c>
      <c r="AQ328" s="122">
        <v>43787.763888888891</v>
      </c>
      <c r="AR328">
        <v>-180</v>
      </c>
      <c r="AS328" s="122">
        <v>43787.763888888891</v>
      </c>
      <c r="AT328">
        <v>-180</v>
      </c>
      <c r="AU328" s="122">
        <v>43787.764513888891</v>
      </c>
      <c r="AV328" s="122"/>
      <c r="AW328" t="b">
        <v>0</v>
      </c>
      <c r="AX328" t="b">
        <v>1</v>
      </c>
      <c r="AZ328" t="b">
        <v>1</v>
      </c>
      <c r="BB328" s="122"/>
      <c r="BD328" t="b">
        <v>1</v>
      </c>
      <c r="BF328" t="b">
        <v>1</v>
      </c>
      <c r="BG328" s="122"/>
      <c r="BH328" t="b">
        <v>1</v>
      </c>
      <c r="BI328" t="b">
        <v>1</v>
      </c>
      <c r="BL328">
        <v>420</v>
      </c>
      <c r="BM328">
        <v>1896</v>
      </c>
      <c r="BN328">
        <v>5434</v>
      </c>
      <c r="BO328">
        <v>3</v>
      </c>
      <c r="BP328">
        <v>4</v>
      </c>
      <c r="BQ328">
        <v>2</v>
      </c>
      <c r="BR328">
        <v>1</v>
      </c>
      <c r="BS328" t="b">
        <v>0</v>
      </c>
      <c r="CA328" s="122"/>
      <c r="CH328">
        <v>15</v>
      </c>
      <c r="CI328" t="s">
        <v>3158</v>
      </c>
      <c r="CJ328" t="s">
        <v>380</v>
      </c>
      <c r="CK328" t="s">
        <v>422</v>
      </c>
      <c r="CL328" t="s">
        <v>423</v>
      </c>
      <c r="CM328" t="s">
        <v>320</v>
      </c>
      <c r="CN328" t="s">
        <v>306</v>
      </c>
      <c r="CO328" t="s">
        <v>307</v>
      </c>
      <c r="CP328" t="s">
        <v>2181</v>
      </c>
      <c r="CQ328" t="s">
        <v>309</v>
      </c>
      <c r="CR328" t="s">
        <v>2182</v>
      </c>
      <c r="CS328" t="s">
        <v>311</v>
      </c>
      <c r="CT328" t="s">
        <v>3159</v>
      </c>
      <c r="CU328" t="s">
        <v>3160</v>
      </c>
      <c r="CV328" s="122">
        <v>43787.71875</v>
      </c>
      <c r="CW328" s="122">
        <v>43787.729166666664</v>
      </c>
      <c r="CX328" s="122"/>
      <c r="CY328" s="122">
        <v>43787.729166666664</v>
      </c>
      <c r="CZ328" s="122">
        <v>43787.638888888891</v>
      </c>
      <c r="DA328" s="122">
        <v>43787.638888888891</v>
      </c>
      <c r="DB328" t="s">
        <v>314</v>
      </c>
      <c r="DC328" t="s">
        <v>2105</v>
      </c>
      <c r="DD328" t="s">
        <v>3161</v>
      </c>
      <c r="DE328" t="b">
        <v>1</v>
      </c>
      <c r="DF328" t="s">
        <v>3162</v>
      </c>
      <c r="DG328" t="s">
        <v>351</v>
      </c>
      <c r="DI328" s="122"/>
      <c r="DJ328">
        <v>-32.010938699999997</v>
      </c>
      <c r="DK328">
        <v>115.8509705</v>
      </c>
      <c r="DL328" t="s">
        <v>1644</v>
      </c>
      <c r="DM328" t="s">
        <v>386</v>
      </c>
      <c r="DN328">
        <v>1</v>
      </c>
      <c r="DO328">
        <v>0</v>
      </c>
    </row>
    <row r="329" spans="1:119" x14ac:dyDescent="0.3">
      <c r="A329" t="s">
        <v>3163</v>
      </c>
      <c r="B329" t="s">
        <v>288</v>
      </c>
      <c r="C329" t="s">
        <v>3164</v>
      </c>
      <c r="D329" t="s">
        <v>290</v>
      </c>
      <c r="E329" t="s">
        <v>3165</v>
      </c>
      <c r="F329" t="s">
        <v>3164</v>
      </c>
      <c r="G329" t="s">
        <v>3166</v>
      </c>
      <c r="I329" t="b">
        <v>0</v>
      </c>
      <c r="J329" t="s">
        <v>3167</v>
      </c>
      <c r="K329" t="s">
        <v>3168</v>
      </c>
      <c r="L329" t="s">
        <v>3169</v>
      </c>
      <c r="N329" t="s">
        <v>3170</v>
      </c>
      <c r="O329" t="s">
        <v>1752</v>
      </c>
      <c r="S329">
        <v>8005</v>
      </c>
      <c r="T329">
        <v>6005</v>
      </c>
      <c r="U329">
        <v>8005</v>
      </c>
      <c r="V329">
        <v>-6005</v>
      </c>
      <c r="W329" t="s">
        <v>298</v>
      </c>
      <c r="Y329" t="s">
        <v>3171</v>
      </c>
      <c r="AA329" t="b">
        <v>0</v>
      </c>
      <c r="AC329" t="s">
        <v>300</v>
      </c>
      <c r="AD329" t="s">
        <v>636</v>
      </c>
      <c r="AF329" s="140">
        <v>43787.689560185187</v>
      </c>
      <c r="AG329" s="140">
        <v>43787.689143518517</v>
      </c>
      <c r="AH329" s="140">
        <v>43787.719641203701</v>
      </c>
      <c r="AI329" s="140">
        <v>43787.857638888891</v>
      </c>
      <c r="AJ329">
        <v>-180</v>
      </c>
      <c r="AK329" s="122">
        <v>43787.857638888891</v>
      </c>
      <c r="AL329">
        <v>-180</v>
      </c>
      <c r="AM329" s="122"/>
      <c r="AO329" s="122">
        <v>43787.857638888891</v>
      </c>
      <c r="AP329">
        <v>-180</v>
      </c>
      <c r="AQ329" s="122">
        <v>43787.808333333334</v>
      </c>
      <c r="AR329">
        <v>-180</v>
      </c>
      <c r="AS329" s="122">
        <v>43787.829861111109</v>
      </c>
      <c r="AT329">
        <v>-180</v>
      </c>
      <c r="AU329" s="122">
        <v>43787.830787037034</v>
      </c>
      <c r="AV329" s="122"/>
      <c r="AW329" t="b">
        <v>0</v>
      </c>
      <c r="AX329" t="b">
        <v>1</v>
      </c>
      <c r="AZ329" t="b">
        <v>1</v>
      </c>
      <c r="BB329" s="122"/>
      <c r="BD329" t="b">
        <v>1</v>
      </c>
      <c r="BF329" t="b">
        <v>1</v>
      </c>
      <c r="BG329" s="122"/>
      <c r="BH329" t="b">
        <v>1</v>
      </c>
      <c r="BI329" t="b">
        <v>1</v>
      </c>
      <c r="BJ329">
        <v>4</v>
      </c>
      <c r="BL329">
        <v>379</v>
      </c>
      <c r="BM329">
        <v>1456</v>
      </c>
      <c r="BN329">
        <v>5193</v>
      </c>
      <c r="BO329">
        <v>1</v>
      </c>
      <c r="BP329">
        <v>4</v>
      </c>
      <c r="BQ329">
        <v>24</v>
      </c>
      <c r="BR329">
        <v>1</v>
      </c>
      <c r="BS329" t="b">
        <v>1</v>
      </c>
      <c r="CA329" s="122"/>
      <c r="CI329" t="s">
        <v>3172</v>
      </c>
      <c r="CJ329" t="s">
        <v>1754</v>
      </c>
      <c r="CK329" t="s">
        <v>746</v>
      </c>
      <c r="CL329" t="s">
        <v>3173</v>
      </c>
      <c r="CM329" t="s">
        <v>305</v>
      </c>
      <c r="CN329" t="s">
        <v>306</v>
      </c>
      <c r="CO329" t="s">
        <v>424</v>
      </c>
      <c r="CP329" t="s">
        <v>3174</v>
      </c>
      <c r="CQ329" t="s">
        <v>309</v>
      </c>
      <c r="CR329" t="s">
        <v>3175</v>
      </c>
      <c r="CS329" t="s">
        <v>311</v>
      </c>
      <c r="CT329" t="s">
        <v>3176</v>
      </c>
      <c r="CU329" t="s">
        <v>3177</v>
      </c>
      <c r="CV329" s="122">
        <v>43787.732638888891</v>
      </c>
      <c r="CW329" s="122">
        <v>43787.732638888891</v>
      </c>
      <c r="CX329" s="122"/>
      <c r="CY329" s="122">
        <v>43787.732638888891</v>
      </c>
      <c r="CZ329" s="122">
        <v>43787.683333333334</v>
      </c>
      <c r="DA329" s="122">
        <v>43787.704861111109</v>
      </c>
      <c r="DB329" t="s">
        <v>314</v>
      </c>
      <c r="DC329" t="s">
        <v>2105</v>
      </c>
      <c r="DD329" t="s">
        <v>3178</v>
      </c>
      <c r="DE329" t="b">
        <v>1</v>
      </c>
      <c r="DF329" t="s">
        <v>3179</v>
      </c>
      <c r="DG329" t="s">
        <v>351</v>
      </c>
      <c r="DI329" s="122"/>
      <c r="DJ329">
        <v>-31.994209999999999</v>
      </c>
      <c r="DK329">
        <v>115.99071000000001</v>
      </c>
      <c r="DL329" t="s">
        <v>3180</v>
      </c>
      <c r="DM329" t="s">
        <v>1754</v>
      </c>
      <c r="DN329">
        <v>1</v>
      </c>
      <c r="DO329">
        <v>0</v>
      </c>
    </row>
    <row r="330" spans="1:119" x14ac:dyDescent="0.3">
      <c r="A330" t="s">
        <v>3181</v>
      </c>
      <c r="B330" t="s">
        <v>288</v>
      </c>
      <c r="C330" t="s">
        <v>3182</v>
      </c>
      <c r="D330" t="s">
        <v>290</v>
      </c>
      <c r="E330" t="s">
        <v>1110</v>
      </c>
      <c r="F330" t="s">
        <v>3182</v>
      </c>
      <c r="G330" t="s">
        <v>340</v>
      </c>
      <c r="I330" t="b">
        <v>0</v>
      </c>
      <c r="J330" t="s">
        <v>1111</v>
      </c>
      <c r="K330" t="s">
        <v>661</v>
      </c>
      <c r="L330" t="s">
        <v>3183</v>
      </c>
      <c r="N330" t="s">
        <v>1113</v>
      </c>
      <c r="O330" t="s">
        <v>297</v>
      </c>
      <c r="S330">
        <v>8003</v>
      </c>
      <c r="T330">
        <v>320</v>
      </c>
      <c r="U330">
        <v>8003</v>
      </c>
      <c r="V330">
        <v>8003</v>
      </c>
      <c r="W330" t="s">
        <v>298</v>
      </c>
      <c r="Y330" t="s">
        <v>3184</v>
      </c>
      <c r="AA330" t="b">
        <v>0</v>
      </c>
      <c r="AC330" t="s">
        <v>300</v>
      </c>
      <c r="AD330" t="s">
        <v>441</v>
      </c>
      <c r="AF330" s="140">
        <v>43787.693391203706</v>
      </c>
      <c r="AG330" s="140">
        <v>43787.693020833336</v>
      </c>
      <c r="AH330" s="140">
        <v>43788.464120370372</v>
      </c>
      <c r="AI330" s="140">
        <v>43788.444444444445</v>
      </c>
      <c r="AJ330">
        <v>0</v>
      </c>
      <c r="AK330" s="122"/>
      <c r="AM330" s="122"/>
      <c r="AO330" s="122"/>
      <c r="AQ330" s="122"/>
      <c r="AS330" s="122"/>
      <c r="AU330" s="122">
        <v>43788.464502314811</v>
      </c>
      <c r="AV330" s="122"/>
      <c r="AW330" t="b">
        <v>0</v>
      </c>
      <c r="AX330" t="b">
        <v>1</v>
      </c>
      <c r="AZ330" t="b">
        <v>1</v>
      </c>
      <c r="BB330" s="122"/>
      <c r="BD330" t="b">
        <v>1</v>
      </c>
      <c r="BF330" t="b">
        <v>1</v>
      </c>
      <c r="BG330" s="122"/>
      <c r="BH330" t="b">
        <v>1</v>
      </c>
      <c r="BI330" t="b">
        <v>1</v>
      </c>
      <c r="BL330">
        <v>419</v>
      </c>
      <c r="BM330">
        <v>1555</v>
      </c>
      <c r="BN330">
        <v>4066</v>
      </c>
      <c r="BO330">
        <v>1</v>
      </c>
      <c r="BP330">
        <v>4</v>
      </c>
      <c r="BQ330">
        <v>2</v>
      </c>
      <c r="BR330">
        <v>1</v>
      </c>
      <c r="BS330" t="b">
        <v>1</v>
      </c>
      <c r="CA330" s="122"/>
      <c r="CJ330" t="s">
        <v>302</v>
      </c>
      <c r="CK330" t="s">
        <v>470</v>
      </c>
      <c r="CL330" t="s">
        <v>471</v>
      </c>
      <c r="CM330" t="s">
        <v>305</v>
      </c>
      <c r="CN330" t="s">
        <v>306</v>
      </c>
      <c r="CO330" t="s">
        <v>307</v>
      </c>
      <c r="CP330" t="s">
        <v>3185</v>
      </c>
      <c r="CQ330" t="s">
        <v>309</v>
      </c>
      <c r="CR330" t="s">
        <v>669</v>
      </c>
      <c r="CS330" t="s">
        <v>311</v>
      </c>
      <c r="CT330" t="s">
        <v>3186</v>
      </c>
      <c r="CU330" t="s">
        <v>3187</v>
      </c>
      <c r="CV330" s="122">
        <v>43788.444444444445</v>
      </c>
      <c r="CW330" s="122"/>
      <c r="CX330" s="122"/>
      <c r="CY330" s="122"/>
      <c r="CZ330" s="122"/>
      <c r="DA330" s="122"/>
      <c r="DB330" t="s">
        <v>314</v>
      </c>
      <c r="DC330" t="s">
        <v>315</v>
      </c>
      <c r="DD330" t="s">
        <v>316</v>
      </c>
      <c r="DE330" t="b">
        <v>0</v>
      </c>
      <c r="DG330" t="s">
        <v>351</v>
      </c>
      <c r="DI330" s="122"/>
      <c r="DJ330">
        <v>-37.815583699999998</v>
      </c>
      <c r="DK330">
        <v>144.9530742</v>
      </c>
      <c r="DL330" t="s">
        <v>367</v>
      </c>
      <c r="DM330" t="s">
        <v>318</v>
      </c>
      <c r="DN330">
        <v>0</v>
      </c>
      <c r="DO330">
        <v>0</v>
      </c>
    </row>
    <row r="331" spans="1:119" x14ac:dyDescent="0.3">
      <c r="A331" t="s">
        <v>3188</v>
      </c>
      <c r="B331" t="s">
        <v>288</v>
      </c>
      <c r="C331" t="s">
        <v>3189</v>
      </c>
      <c r="D331" t="s">
        <v>290</v>
      </c>
      <c r="E331" t="s">
        <v>3190</v>
      </c>
      <c r="F331" t="s">
        <v>3189</v>
      </c>
      <c r="G331" t="s">
        <v>3191</v>
      </c>
      <c r="I331" t="b">
        <v>0</v>
      </c>
      <c r="J331" t="s">
        <v>3192</v>
      </c>
      <c r="K331" t="s">
        <v>3193</v>
      </c>
      <c r="L331" t="s">
        <v>3194</v>
      </c>
      <c r="N331" t="s">
        <v>3195</v>
      </c>
      <c r="O331" t="s">
        <v>297</v>
      </c>
      <c r="S331">
        <v>8006</v>
      </c>
      <c r="T331">
        <v>320</v>
      </c>
      <c r="U331">
        <v>8006</v>
      </c>
      <c r="V331">
        <v>1377</v>
      </c>
      <c r="W331" t="s">
        <v>298</v>
      </c>
      <c r="Y331" t="s">
        <v>3196</v>
      </c>
      <c r="AA331" t="b">
        <v>0</v>
      </c>
      <c r="AC331" t="s">
        <v>300</v>
      </c>
      <c r="AD331" t="s">
        <v>330</v>
      </c>
      <c r="AF331" s="140">
        <v>43787.694756944446</v>
      </c>
      <c r="AG331" s="140">
        <v>43787.694664351853</v>
      </c>
      <c r="AH331" s="140">
        <v>43787.700150462966</v>
      </c>
      <c r="AI331" s="140">
        <v>43788.694444444445</v>
      </c>
      <c r="AJ331">
        <v>-60</v>
      </c>
      <c r="AK331" s="122"/>
      <c r="AM331" s="122"/>
      <c r="AO331" s="122"/>
      <c r="AQ331" s="122"/>
      <c r="AS331" s="122"/>
      <c r="AU331" s="122">
        <v>43788.350324074076</v>
      </c>
      <c r="AV331" s="122"/>
      <c r="AW331" t="b">
        <v>0</v>
      </c>
      <c r="AX331" t="b">
        <v>1</v>
      </c>
      <c r="AZ331" t="b">
        <v>1</v>
      </c>
      <c r="BB331" s="122"/>
      <c r="BD331" t="b">
        <v>1</v>
      </c>
      <c r="BF331" t="b">
        <v>1</v>
      </c>
      <c r="BG331" s="122"/>
      <c r="BH331" t="b">
        <v>1</v>
      </c>
      <c r="BI331" t="b">
        <v>1</v>
      </c>
      <c r="BL331">
        <v>419</v>
      </c>
      <c r="BM331">
        <v>1250</v>
      </c>
      <c r="BN331">
        <v>4150</v>
      </c>
      <c r="BO331">
        <v>1</v>
      </c>
      <c r="BP331">
        <v>4</v>
      </c>
      <c r="BQ331">
        <v>2</v>
      </c>
      <c r="BR331">
        <v>3</v>
      </c>
      <c r="BS331" t="b">
        <v>1</v>
      </c>
      <c r="CA331" s="122"/>
      <c r="CJ331" t="s">
        <v>302</v>
      </c>
      <c r="CK331" t="s">
        <v>303</v>
      </c>
      <c r="CL331" t="s">
        <v>443</v>
      </c>
      <c r="CM331" t="s">
        <v>305</v>
      </c>
      <c r="CN331" t="s">
        <v>306</v>
      </c>
      <c r="CO331" t="s">
        <v>307</v>
      </c>
      <c r="CP331" t="s">
        <v>3197</v>
      </c>
      <c r="CQ331" t="s">
        <v>309</v>
      </c>
      <c r="CR331" t="s">
        <v>3198</v>
      </c>
      <c r="CS331" t="s">
        <v>311</v>
      </c>
      <c r="CT331" t="s">
        <v>3199</v>
      </c>
      <c r="CU331" t="s">
        <v>3200</v>
      </c>
      <c r="CV331" s="122">
        <v>43788.652777777781</v>
      </c>
      <c r="CW331" s="122"/>
      <c r="CX331" s="122"/>
      <c r="CY331" s="122"/>
      <c r="CZ331" s="122"/>
      <c r="DA331" s="122"/>
      <c r="DB331" t="s">
        <v>314</v>
      </c>
      <c r="DC331" t="s">
        <v>315</v>
      </c>
      <c r="DD331" t="s">
        <v>316</v>
      </c>
      <c r="DE331" t="b">
        <v>0</v>
      </c>
      <c r="DG331" t="s">
        <v>317</v>
      </c>
      <c r="DI331" s="122"/>
      <c r="DJ331">
        <v>-19.261439299999999</v>
      </c>
      <c r="DK331">
        <v>146.71349380000001</v>
      </c>
      <c r="DL331" t="s">
        <v>367</v>
      </c>
      <c r="DM331" t="s">
        <v>318</v>
      </c>
      <c r="DN331">
        <v>0</v>
      </c>
      <c r="DO331">
        <v>0</v>
      </c>
    </row>
    <row r="332" spans="1:119" x14ac:dyDescent="0.3">
      <c r="A332" t="s">
        <v>3201</v>
      </c>
      <c r="B332" t="s">
        <v>288</v>
      </c>
      <c r="C332" t="s">
        <v>3182</v>
      </c>
      <c r="D332" t="s">
        <v>290</v>
      </c>
      <c r="E332" t="s">
        <v>1110</v>
      </c>
      <c r="F332" t="s">
        <v>3182</v>
      </c>
      <c r="G332" t="s">
        <v>340</v>
      </c>
      <c r="I332" t="b">
        <v>0</v>
      </c>
      <c r="J332" t="s">
        <v>1111</v>
      </c>
      <c r="K332" t="s">
        <v>661</v>
      </c>
      <c r="L332" t="s">
        <v>3183</v>
      </c>
      <c r="N332" t="s">
        <v>1113</v>
      </c>
      <c r="O332" t="s">
        <v>297</v>
      </c>
      <c r="S332">
        <v>8003</v>
      </c>
      <c r="T332">
        <v>3332</v>
      </c>
      <c r="U332">
        <v>8003</v>
      </c>
      <c r="V332">
        <v>-3332</v>
      </c>
      <c r="W332" t="s">
        <v>298</v>
      </c>
      <c r="Y332" t="s">
        <v>3184</v>
      </c>
      <c r="AA332" t="b">
        <v>0</v>
      </c>
      <c r="AC332" t="s">
        <v>300</v>
      </c>
      <c r="AD332" t="s">
        <v>441</v>
      </c>
      <c r="AF332" s="140">
        <v>43787.69866898148</v>
      </c>
      <c r="AG332" s="140">
        <v>43787.697928240741</v>
      </c>
      <c r="AH332" s="140">
        <v>43787.700173611112</v>
      </c>
      <c r="AI332" s="140">
        <v>43788.447916666664</v>
      </c>
      <c r="AJ332">
        <v>0</v>
      </c>
      <c r="AK332" s="122">
        <v>43791.583333333336</v>
      </c>
      <c r="AL332">
        <v>0</v>
      </c>
      <c r="AM332" s="122"/>
      <c r="AO332" s="122">
        <v>43791.583333333336</v>
      </c>
      <c r="AP332">
        <v>0</v>
      </c>
      <c r="AQ332" s="122">
        <v>43791.54791666667</v>
      </c>
      <c r="AR332">
        <v>0</v>
      </c>
      <c r="AS332" s="122">
        <v>43791.559027777781</v>
      </c>
      <c r="AT332">
        <v>0</v>
      </c>
      <c r="AU332" s="122">
        <v>43791.559490740743</v>
      </c>
      <c r="AV332" s="122"/>
      <c r="AW332" t="b">
        <v>0</v>
      </c>
      <c r="AX332" t="b">
        <v>0</v>
      </c>
      <c r="AY332">
        <v>3</v>
      </c>
      <c r="AZ332" t="b">
        <v>1</v>
      </c>
      <c r="BA332">
        <v>27</v>
      </c>
      <c r="BB332" s="122"/>
      <c r="BD332" t="b">
        <v>1</v>
      </c>
      <c r="BF332" t="b">
        <v>1</v>
      </c>
      <c r="BG332" s="122"/>
      <c r="BH332" t="b">
        <v>1</v>
      </c>
      <c r="BI332" t="b">
        <v>1</v>
      </c>
      <c r="BJ332">
        <v>1</v>
      </c>
      <c r="BL332">
        <v>419</v>
      </c>
      <c r="BM332">
        <v>1555</v>
      </c>
      <c r="BN332">
        <v>4066</v>
      </c>
      <c r="BO332">
        <v>1</v>
      </c>
      <c r="BP332">
        <v>4</v>
      </c>
      <c r="BQ332">
        <v>24</v>
      </c>
      <c r="BR332">
        <v>1</v>
      </c>
      <c r="BS332" t="b">
        <v>1</v>
      </c>
      <c r="CA332" s="122"/>
      <c r="CI332" t="s">
        <v>665</v>
      </c>
      <c r="CJ332" t="s">
        <v>302</v>
      </c>
      <c r="CK332" t="s">
        <v>470</v>
      </c>
      <c r="CL332" t="s">
        <v>471</v>
      </c>
      <c r="CM332" t="s">
        <v>305</v>
      </c>
      <c r="CN332" t="s">
        <v>306</v>
      </c>
      <c r="CO332" t="s">
        <v>424</v>
      </c>
      <c r="CP332" t="s">
        <v>3185</v>
      </c>
      <c r="CQ332" t="s">
        <v>309</v>
      </c>
      <c r="CR332" t="s">
        <v>669</v>
      </c>
      <c r="CS332" t="s">
        <v>311</v>
      </c>
      <c r="CT332" t="s">
        <v>3030</v>
      </c>
      <c r="CU332" t="s">
        <v>3202</v>
      </c>
      <c r="CV332" s="122">
        <v>43788.447916666664</v>
      </c>
      <c r="CW332" s="122">
        <v>43791.583333333336</v>
      </c>
      <c r="CX332" s="122"/>
      <c r="CY332" s="122">
        <v>43791.583333333336</v>
      </c>
      <c r="CZ332" s="122">
        <v>43791.54791666667</v>
      </c>
      <c r="DA332" s="122">
        <v>43791.559027777781</v>
      </c>
      <c r="DB332" t="s">
        <v>314</v>
      </c>
      <c r="DC332" t="s">
        <v>671</v>
      </c>
      <c r="DD332" t="s">
        <v>672</v>
      </c>
      <c r="DE332" t="b">
        <v>1</v>
      </c>
      <c r="DF332" t="s">
        <v>673</v>
      </c>
      <c r="DG332" t="s">
        <v>351</v>
      </c>
      <c r="DI332" s="122"/>
      <c r="DJ332">
        <v>-37.815583699999998</v>
      </c>
      <c r="DK332">
        <v>144.9530742</v>
      </c>
      <c r="DL332" t="s">
        <v>367</v>
      </c>
      <c r="DM332" t="s">
        <v>318</v>
      </c>
      <c r="DN332">
        <v>1</v>
      </c>
      <c r="DO332">
        <v>0</v>
      </c>
    </row>
    <row r="333" spans="1:119" x14ac:dyDescent="0.3">
      <c r="A333" t="s">
        <v>3203</v>
      </c>
      <c r="B333" t="s">
        <v>288</v>
      </c>
      <c r="C333" t="s">
        <v>3204</v>
      </c>
      <c r="D333" t="s">
        <v>290</v>
      </c>
      <c r="E333" t="s">
        <v>3205</v>
      </c>
      <c r="F333" t="s">
        <v>3204</v>
      </c>
      <c r="G333" t="s">
        <v>3206</v>
      </c>
      <c r="I333" t="b">
        <v>0</v>
      </c>
      <c r="J333" t="s">
        <v>3207</v>
      </c>
      <c r="K333" t="s">
        <v>1415</v>
      </c>
      <c r="L333" t="s">
        <v>3208</v>
      </c>
      <c r="N333" t="s">
        <v>3209</v>
      </c>
      <c r="O333" t="s">
        <v>403</v>
      </c>
      <c r="S333">
        <v>8008</v>
      </c>
      <c r="T333">
        <v>6210</v>
      </c>
      <c r="U333">
        <v>8008</v>
      </c>
      <c r="V333">
        <v>-6210</v>
      </c>
      <c r="W333" t="s">
        <v>298</v>
      </c>
      <c r="Y333" t="s">
        <v>3210</v>
      </c>
      <c r="AA333" t="b">
        <v>0</v>
      </c>
      <c r="AC333" t="s">
        <v>300</v>
      </c>
      <c r="AD333" t="s">
        <v>636</v>
      </c>
      <c r="AF333" s="140">
        <v>43787.702939814815</v>
      </c>
      <c r="AG333" s="140">
        <v>43787.702511574076</v>
      </c>
      <c r="AH333" s="140">
        <v>43787.710902777777</v>
      </c>
      <c r="AI333" s="140">
        <v>43790.704861111109</v>
      </c>
      <c r="AJ333">
        <v>-180</v>
      </c>
      <c r="AK333" s="122">
        <v>43790.541666666664</v>
      </c>
      <c r="AL333">
        <v>-180</v>
      </c>
      <c r="AM333" s="122"/>
      <c r="AO333" s="122">
        <v>43790.704861111109</v>
      </c>
      <c r="AP333">
        <v>-180</v>
      </c>
      <c r="AQ333" s="122">
        <v>43790.489583333336</v>
      </c>
      <c r="AR333">
        <v>-180</v>
      </c>
      <c r="AS333" s="122">
        <v>43790.510416666664</v>
      </c>
      <c r="AT333">
        <v>-180</v>
      </c>
      <c r="AU333" s="122">
        <v>43790.50949074074</v>
      </c>
      <c r="AV333" s="122"/>
      <c r="AW333" t="b">
        <v>0</v>
      </c>
      <c r="AX333" t="b">
        <v>1</v>
      </c>
      <c r="AZ333" t="b">
        <v>1</v>
      </c>
      <c r="BB333" s="122"/>
      <c r="BD333" t="b">
        <v>1</v>
      </c>
      <c r="BF333" t="b">
        <v>1</v>
      </c>
      <c r="BG333" s="122"/>
      <c r="BH333" t="b">
        <v>1</v>
      </c>
      <c r="BI333" t="b">
        <v>1</v>
      </c>
      <c r="BJ333">
        <v>1</v>
      </c>
      <c r="BL333">
        <v>354</v>
      </c>
      <c r="BM333">
        <v>1455</v>
      </c>
      <c r="BN333">
        <v>4157</v>
      </c>
      <c r="BO333">
        <v>1</v>
      </c>
      <c r="BP333">
        <v>4</v>
      </c>
      <c r="BQ333">
        <v>24</v>
      </c>
      <c r="BR333">
        <v>4</v>
      </c>
      <c r="BS333" t="b">
        <v>1</v>
      </c>
      <c r="CA333" s="122"/>
      <c r="CI333" t="s">
        <v>3211</v>
      </c>
      <c r="CJ333" t="s">
        <v>405</v>
      </c>
      <c r="CK333" t="s">
        <v>492</v>
      </c>
      <c r="CL333" t="s">
        <v>3212</v>
      </c>
      <c r="CM333" t="s">
        <v>305</v>
      </c>
      <c r="CN333" t="s">
        <v>306</v>
      </c>
      <c r="CO333" t="s">
        <v>424</v>
      </c>
      <c r="CP333" t="s">
        <v>3213</v>
      </c>
      <c r="CQ333" t="s">
        <v>309</v>
      </c>
      <c r="CR333" t="s">
        <v>3214</v>
      </c>
      <c r="CS333" t="s">
        <v>311</v>
      </c>
      <c r="CT333" t="s">
        <v>3215</v>
      </c>
      <c r="CU333" t="s">
        <v>3216</v>
      </c>
      <c r="CV333" s="122">
        <v>43790.579861111109</v>
      </c>
      <c r="CW333" s="122">
        <v>43790.416666666664</v>
      </c>
      <c r="CX333" s="122"/>
      <c r="CY333" s="122">
        <v>43790.579861111109</v>
      </c>
      <c r="CZ333" s="122">
        <v>43790.364583333336</v>
      </c>
      <c r="DA333" s="122">
        <v>43790.385416666664</v>
      </c>
      <c r="DB333" t="s">
        <v>314</v>
      </c>
      <c r="DC333" t="s">
        <v>3217</v>
      </c>
      <c r="DD333" t="s">
        <v>3218</v>
      </c>
      <c r="DE333" t="b">
        <v>1</v>
      </c>
      <c r="DF333" t="s">
        <v>3219</v>
      </c>
      <c r="DG333" t="s">
        <v>498</v>
      </c>
      <c r="DI333" s="122"/>
      <c r="DJ333">
        <v>-32.548997</v>
      </c>
      <c r="DK333">
        <v>115.701142</v>
      </c>
      <c r="DL333" t="s">
        <v>3220</v>
      </c>
      <c r="DM333" t="s">
        <v>405</v>
      </c>
      <c r="DN333">
        <v>1</v>
      </c>
      <c r="DO333">
        <v>0</v>
      </c>
    </row>
    <row r="334" spans="1:119" x14ac:dyDescent="0.3">
      <c r="A334" t="s">
        <v>3221</v>
      </c>
      <c r="B334" t="s">
        <v>288</v>
      </c>
      <c r="C334" t="s">
        <v>3164</v>
      </c>
      <c r="D334" t="s">
        <v>290</v>
      </c>
      <c r="E334" t="s">
        <v>3165</v>
      </c>
      <c r="F334" t="s">
        <v>3164</v>
      </c>
      <c r="G334" t="s">
        <v>3166</v>
      </c>
      <c r="I334" t="b">
        <v>0</v>
      </c>
      <c r="J334" t="s">
        <v>3167</v>
      </c>
      <c r="K334" t="s">
        <v>3168</v>
      </c>
      <c r="L334" t="s">
        <v>3169</v>
      </c>
      <c r="N334" t="s">
        <v>3170</v>
      </c>
      <c r="O334" t="s">
        <v>1752</v>
      </c>
      <c r="S334">
        <v>8004</v>
      </c>
      <c r="T334">
        <v>320</v>
      </c>
      <c r="U334">
        <v>8004</v>
      </c>
      <c r="V334">
        <v>8004</v>
      </c>
      <c r="W334" t="s">
        <v>298</v>
      </c>
      <c r="Y334" t="s">
        <v>3171</v>
      </c>
      <c r="AA334" t="b">
        <v>0</v>
      </c>
      <c r="AC334" t="s">
        <v>300</v>
      </c>
      <c r="AD334" t="s">
        <v>636</v>
      </c>
      <c r="AF334" s="140">
        <v>43787.717175925929</v>
      </c>
      <c r="AG334" s="140">
        <v>43787.716944444444</v>
      </c>
      <c r="AH334" s="140">
        <v>43787.724247685182</v>
      </c>
      <c r="AI334" s="140">
        <v>43788.46875</v>
      </c>
      <c r="AJ334">
        <v>-180</v>
      </c>
      <c r="AK334" s="122"/>
      <c r="AM334" s="122"/>
      <c r="AO334" s="122"/>
      <c r="AQ334" s="122"/>
      <c r="AS334" s="122"/>
      <c r="AU334" s="122">
        <v>43787.724814814814</v>
      </c>
      <c r="AV334" s="122"/>
      <c r="AW334" t="b">
        <v>0</v>
      </c>
      <c r="AX334" t="b">
        <v>1</v>
      </c>
      <c r="AZ334" t="b">
        <v>1</v>
      </c>
      <c r="BB334" s="122"/>
      <c r="BD334" t="b">
        <v>1</v>
      </c>
      <c r="BF334" t="b">
        <v>1</v>
      </c>
      <c r="BG334" s="122"/>
      <c r="BH334" t="b">
        <v>1</v>
      </c>
      <c r="BI334" t="b">
        <v>1</v>
      </c>
      <c r="BL334">
        <v>379</v>
      </c>
      <c r="BM334">
        <v>1456</v>
      </c>
      <c r="BN334">
        <v>5193</v>
      </c>
      <c r="BO334">
        <v>1</v>
      </c>
      <c r="BP334">
        <v>4</v>
      </c>
      <c r="BQ334">
        <v>2</v>
      </c>
      <c r="BR334">
        <v>1</v>
      </c>
      <c r="BS334" t="b">
        <v>1</v>
      </c>
      <c r="CA334" s="122"/>
      <c r="CJ334" t="s">
        <v>1754</v>
      </c>
      <c r="CK334" t="s">
        <v>746</v>
      </c>
      <c r="CL334" t="s">
        <v>3173</v>
      </c>
      <c r="CM334" t="s">
        <v>305</v>
      </c>
      <c r="CN334" t="s">
        <v>306</v>
      </c>
      <c r="CO334" t="s">
        <v>307</v>
      </c>
      <c r="CP334" t="s">
        <v>3174</v>
      </c>
      <c r="CQ334" t="s">
        <v>309</v>
      </c>
      <c r="CR334" t="s">
        <v>3175</v>
      </c>
      <c r="CS334" t="s">
        <v>311</v>
      </c>
      <c r="CT334" t="s">
        <v>3222</v>
      </c>
      <c r="CU334" t="s">
        <v>3223</v>
      </c>
      <c r="CV334" s="122">
        <v>43788.34375</v>
      </c>
      <c r="CW334" s="122"/>
      <c r="CX334" s="122"/>
      <c r="CY334" s="122"/>
      <c r="CZ334" s="122"/>
      <c r="DA334" s="122"/>
      <c r="DB334" t="s">
        <v>314</v>
      </c>
      <c r="DC334" t="s">
        <v>315</v>
      </c>
      <c r="DD334" t="s">
        <v>316</v>
      </c>
      <c r="DE334" t="b">
        <v>0</v>
      </c>
      <c r="DG334" t="s">
        <v>351</v>
      </c>
      <c r="DI334" s="122"/>
      <c r="DJ334">
        <v>-31.994209999999999</v>
      </c>
      <c r="DK334">
        <v>115.99071000000001</v>
      </c>
      <c r="DL334" t="s">
        <v>3180</v>
      </c>
      <c r="DM334" t="s">
        <v>1754</v>
      </c>
      <c r="DN334">
        <v>0</v>
      </c>
      <c r="DO334">
        <v>0</v>
      </c>
    </row>
    <row r="335" spans="1:119" x14ac:dyDescent="0.3">
      <c r="A335" t="s">
        <v>3224</v>
      </c>
      <c r="B335" t="s">
        <v>288</v>
      </c>
      <c r="C335" t="s">
        <v>3225</v>
      </c>
      <c r="D335" t="s">
        <v>290</v>
      </c>
      <c r="E335" t="s">
        <v>3226</v>
      </c>
      <c r="F335" t="s">
        <v>3225</v>
      </c>
      <c r="G335" t="s">
        <v>340</v>
      </c>
      <c r="I335" t="b">
        <v>0</v>
      </c>
      <c r="J335" t="s">
        <v>3227</v>
      </c>
      <c r="K335" t="s">
        <v>3228</v>
      </c>
      <c r="L335" t="s">
        <v>3229</v>
      </c>
      <c r="N335" t="s">
        <v>3230</v>
      </c>
      <c r="O335" t="s">
        <v>403</v>
      </c>
      <c r="S335">
        <v>8010</v>
      </c>
      <c r="T335">
        <v>320</v>
      </c>
      <c r="U335">
        <v>8010</v>
      </c>
      <c r="V335">
        <v>8010</v>
      </c>
      <c r="W335" t="s">
        <v>3231</v>
      </c>
      <c r="Y335" t="s">
        <v>3232</v>
      </c>
      <c r="AA335" t="b">
        <v>0</v>
      </c>
      <c r="AC335" t="s">
        <v>300</v>
      </c>
      <c r="AD335" t="s">
        <v>441</v>
      </c>
      <c r="AF335" s="140">
        <v>43787.718124999999</v>
      </c>
      <c r="AG335" s="140">
        <v>43787.717858796299</v>
      </c>
      <c r="AH335" s="140">
        <v>43787.722696759258</v>
      </c>
      <c r="AI335" s="140">
        <v>43788.427083333336</v>
      </c>
      <c r="AJ335">
        <v>0</v>
      </c>
      <c r="AK335" s="122"/>
      <c r="AM335" s="122"/>
      <c r="AO335" s="122"/>
      <c r="AQ335" s="122"/>
      <c r="AS335" s="122"/>
      <c r="AU335" s="122">
        <v>43787.723055555558</v>
      </c>
      <c r="AV335" s="122"/>
      <c r="AW335" t="b">
        <v>0</v>
      </c>
      <c r="AX335" t="b">
        <v>1</v>
      </c>
      <c r="AZ335" t="b">
        <v>1</v>
      </c>
      <c r="BB335" s="122"/>
      <c r="BD335" t="b">
        <v>1</v>
      </c>
      <c r="BF335" t="b">
        <v>1</v>
      </c>
      <c r="BG335" s="122"/>
      <c r="BH335" t="b">
        <v>1</v>
      </c>
      <c r="BI335" t="b">
        <v>1</v>
      </c>
      <c r="BL335">
        <v>354</v>
      </c>
      <c r="BM335">
        <v>1459</v>
      </c>
      <c r="BN335">
        <v>4183</v>
      </c>
      <c r="BO335">
        <v>1</v>
      </c>
      <c r="BP335">
        <v>4</v>
      </c>
      <c r="BQ335">
        <v>2</v>
      </c>
      <c r="BR335">
        <v>1</v>
      </c>
      <c r="BS335" t="b">
        <v>1</v>
      </c>
      <c r="CA335" s="122"/>
      <c r="CJ335" t="s">
        <v>405</v>
      </c>
      <c r="CK335" t="s">
        <v>406</v>
      </c>
      <c r="CL335" t="s">
        <v>1001</v>
      </c>
      <c r="CM335" t="s">
        <v>305</v>
      </c>
      <c r="CN335" t="s">
        <v>306</v>
      </c>
      <c r="CO335" t="s">
        <v>307</v>
      </c>
      <c r="CP335" t="s">
        <v>3233</v>
      </c>
      <c r="CQ335" t="s">
        <v>309</v>
      </c>
      <c r="CR335" t="s">
        <v>3234</v>
      </c>
      <c r="CS335" t="s">
        <v>311</v>
      </c>
      <c r="CT335" t="s">
        <v>3235</v>
      </c>
      <c r="CU335" t="s">
        <v>2835</v>
      </c>
      <c r="CV335" s="122">
        <v>43788.427083333336</v>
      </c>
      <c r="CW335" s="122"/>
      <c r="CX335" s="122"/>
      <c r="CY335" s="122"/>
      <c r="CZ335" s="122"/>
      <c r="DA335" s="122"/>
      <c r="DB335" t="s">
        <v>314</v>
      </c>
      <c r="DC335" t="s">
        <v>315</v>
      </c>
      <c r="DD335" t="s">
        <v>316</v>
      </c>
      <c r="DE335" t="b">
        <v>0</v>
      </c>
      <c r="DG335" t="s">
        <v>351</v>
      </c>
      <c r="DI335" s="122"/>
      <c r="DJ335">
        <v>-37.392254999999999</v>
      </c>
      <c r="DK335">
        <v>144.99612099999999</v>
      </c>
      <c r="DL335" t="s">
        <v>3236</v>
      </c>
      <c r="DM335" t="s">
        <v>405</v>
      </c>
      <c r="DN335">
        <v>0</v>
      </c>
      <c r="DO335">
        <v>0</v>
      </c>
    </row>
    <row r="336" spans="1:119" x14ac:dyDescent="0.3">
      <c r="A336" t="s">
        <v>3237</v>
      </c>
      <c r="B336" t="s">
        <v>288</v>
      </c>
      <c r="C336" t="s">
        <v>3238</v>
      </c>
      <c r="D336" t="s">
        <v>290</v>
      </c>
      <c r="E336" t="s">
        <v>3239</v>
      </c>
      <c r="F336" t="s">
        <v>3238</v>
      </c>
      <c r="G336" t="s">
        <v>3240</v>
      </c>
      <c r="I336" t="b">
        <v>0</v>
      </c>
      <c r="J336" t="s">
        <v>3241</v>
      </c>
      <c r="K336" t="s">
        <v>3242</v>
      </c>
      <c r="L336" t="s">
        <v>3243</v>
      </c>
      <c r="N336" t="s">
        <v>3244</v>
      </c>
      <c r="O336" t="s">
        <v>297</v>
      </c>
      <c r="S336">
        <v>8004</v>
      </c>
      <c r="T336">
        <v>320</v>
      </c>
      <c r="U336">
        <v>8004</v>
      </c>
      <c r="V336">
        <v>8004</v>
      </c>
      <c r="W336" t="s">
        <v>847</v>
      </c>
      <c r="Y336" t="s">
        <v>3245</v>
      </c>
      <c r="AA336" t="b">
        <v>0</v>
      </c>
      <c r="AC336" t="s">
        <v>300</v>
      </c>
      <c r="AD336" t="s">
        <v>301</v>
      </c>
      <c r="AF336" s="140">
        <v>43788.376122685186</v>
      </c>
      <c r="AG336" s="140">
        <v>43788.376018518517</v>
      </c>
      <c r="AH336" s="140">
        <v>43788.383275462962</v>
      </c>
      <c r="AI336" s="140">
        <v>43791.378472222219</v>
      </c>
      <c r="AJ336">
        <v>0</v>
      </c>
      <c r="AK336" s="122"/>
      <c r="AM336" s="122"/>
      <c r="AO336" s="122"/>
      <c r="AQ336" s="122"/>
      <c r="AS336" s="122"/>
      <c r="AU336" s="122">
        <v>43788.383923611109</v>
      </c>
      <c r="AV336" s="122"/>
      <c r="AW336" t="b">
        <v>0</v>
      </c>
      <c r="AX336" t="b">
        <v>1</v>
      </c>
      <c r="AZ336" t="b">
        <v>1</v>
      </c>
      <c r="BB336" s="122"/>
      <c r="BD336" t="b">
        <v>1</v>
      </c>
      <c r="BF336" t="b">
        <v>1</v>
      </c>
      <c r="BG336" s="122"/>
      <c r="BH336" t="b">
        <v>1</v>
      </c>
      <c r="BI336" t="b">
        <v>1</v>
      </c>
      <c r="BL336">
        <v>419</v>
      </c>
      <c r="BM336">
        <v>1250</v>
      </c>
      <c r="BN336">
        <v>3703</v>
      </c>
      <c r="BO336">
        <v>1</v>
      </c>
      <c r="BP336">
        <v>4</v>
      </c>
      <c r="BQ336">
        <v>2</v>
      </c>
      <c r="BR336">
        <v>4</v>
      </c>
      <c r="BS336" t="b">
        <v>1</v>
      </c>
      <c r="CA336" s="122"/>
      <c r="CJ336" t="s">
        <v>302</v>
      </c>
      <c r="CK336" t="s">
        <v>303</v>
      </c>
      <c r="CL336" t="s">
        <v>507</v>
      </c>
      <c r="CM336" t="s">
        <v>305</v>
      </c>
      <c r="CN336" t="s">
        <v>306</v>
      </c>
      <c r="CO336" t="s">
        <v>307</v>
      </c>
      <c r="CP336" t="s">
        <v>3246</v>
      </c>
      <c r="CQ336" t="s">
        <v>309</v>
      </c>
      <c r="CR336" t="s">
        <v>3247</v>
      </c>
      <c r="CS336" t="s">
        <v>311</v>
      </c>
      <c r="CT336" t="s">
        <v>3248</v>
      </c>
      <c r="CU336" t="s">
        <v>3249</v>
      </c>
      <c r="CV336" s="122">
        <v>43791.378472222219</v>
      </c>
      <c r="CW336" s="122"/>
      <c r="CX336" s="122"/>
      <c r="CY336" s="122"/>
      <c r="CZ336" s="122"/>
      <c r="DA336" s="122"/>
      <c r="DB336" t="s">
        <v>314</v>
      </c>
      <c r="DC336" t="s">
        <v>315</v>
      </c>
      <c r="DD336" t="s">
        <v>316</v>
      </c>
      <c r="DE336" t="b">
        <v>0</v>
      </c>
      <c r="DG336" t="s">
        <v>498</v>
      </c>
      <c r="DI336" s="122"/>
      <c r="DJ336">
        <v>-29.0549049</v>
      </c>
      <c r="DK336">
        <v>152.0186684</v>
      </c>
      <c r="DL336" t="s">
        <v>367</v>
      </c>
      <c r="DM336" t="s">
        <v>318</v>
      </c>
      <c r="DN336">
        <v>0</v>
      </c>
      <c r="DO336">
        <v>0</v>
      </c>
    </row>
    <row r="337" spans="1:119" x14ac:dyDescent="0.3">
      <c r="A337" t="s">
        <v>3250</v>
      </c>
      <c r="B337" t="s">
        <v>288</v>
      </c>
      <c r="C337" t="s">
        <v>1466</v>
      </c>
      <c r="D337" t="s">
        <v>290</v>
      </c>
      <c r="E337" t="s">
        <v>1467</v>
      </c>
      <c r="F337" t="s">
        <v>1466</v>
      </c>
      <c r="G337" t="s">
        <v>1468</v>
      </c>
      <c r="I337" t="b">
        <v>0</v>
      </c>
      <c r="J337" t="s">
        <v>1469</v>
      </c>
      <c r="K337" t="s">
        <v>1470</v>
      </c>
      <c r="L337" t="s">
        <v>1471</v>
      </c>
      <c r="N337" t="s">
        <v>1472</v>
      </c>
      <c r="O337" t="s">
        <v>297</v>
      </c>
      <c r="S337">
        <v>8007</v>
      </c>
      <c r="T337">
        <v>320</v>
      </c>
      <c r="U337">
        <v>8007</v>
      </c>
      <c r="V337">
        <v>8007</v>
      </c>
      <c r="W337" t="s">
        <v>847</v>
      </c>
      <c r="Y337" t="s">
        <v>1473</v>
      </c>
      <c r="AA337" t="b">
        <v>0</v>
      </c>
      <c r="AC337" t="s">
        <v>300</v>
      </c>
      <c r="AD337" t="s">
        <v>301</v>
      </c>
      <c r="AF337" s="140">
        <v>43788.424375000002</v>
      </c>
      <c r="AG337" s="140">
        <v>43788.40519675926</v>
      </c>
      <c r="AH337" s="140">
        <v>43788.429328703707</v>
      </c>
      <c r="AI337" s="140">
        <v>43788.572916666664</v>
      </c>
      <c r="AJ337">
        <v>0</v>
      </c>
      <c r="AK337" s="122"/>
      <c r="AM337" s="122"/>
      <c r="AO337" s="122"/>
      <c r="AQ337" s="122"/>
      <c r="AS337" s="122"/>
      <c r="AU337" s="122">
        <v>43788.429629629631</v>
      </c>
      <c r="AV337" s="122"/>
      <c r="AW337" t="b">
        <v>0</v>
      </c>
      <c r="AX337" t="b">
        <v>1</v>
      </c>
      <c r="AZ337" t="b">
        <v>1</v>
      </c>
      <c r="BB337" s="122"/>
      <c r="BD337" t="b">
        <v>1</v>
      </c>
      <c r="BF337" t="b">
        <v>1</v>
      </c>
      <c r="BG337" s="122"/>
      <c r="BH337" t="b">
        <v>1</v>
      </c>
      <c r="BI337" t="b">
        <v>1</v>
      </c>
      <c r="BL337">
        <v>419</v>
      </c>
      <c r="BM337">
        <v>1250</v>
      </c>
      <c r="BN337">
        <v>4406</v>
      </c>
      <c r="BO337">
        <v>1</v>
      </c>
      <c r="BP337">
        <v>4</v>
      </c>
      <c r="BQ337">
        <v>2</v>
      </c>
      <c r="BR337">
        <v>1</v>
      </c>
      <c r="BS337" t="b">
        <v>1</v>
      </c>
      <c r="CA337" s="122"/>
      <c r="CJ337" t="s">
        <v>302</v>
      </c>
      <c r="CK337" t="s">
        <v>303</v>
      </c>
      <c r="CL337" t="s">
        <v>608</v>
      </c>
      <c r="CM337" t="s">
        <v>305</v>
      </c>
      <c r="CN337" t="s">
        <v>306</v>
      </c>
      <c r="CO337" t="s">
        <v>307</v>
      </c>
      <c r="CP337" t="s">
        <v>1474</v>
      </c>
      <c r="CQ337" t="s">
        <v>309</v>
      </c>
      <c r="CR337" t="s">
        <v>1475</v>
      </c>
      <c r="CS337" t="s">
        <v>311</v>
      </c>
      <c r="CT337" t="s">
        <v>3251</v>
      </c>
      <c r="CU337" t="s">
        <v>3252</v>
      </c>
      <c r="CV337" s="122">
        <v>43788.572916666664</v>
      </c>
      <c r="CW337" s="122"/>
      <c r="CX337" s="122"/>
      <c r="CY337" s="122"/>
      <c r="CZ337" s="122"/>
      <c r="DA337" s="122"/>
      <c r="DB337" t="s">
        <v>314</v>
      </c>
      <c r="DC337" t="s">
        <v>315</v>
      </c>
      <c r="DD337" t="s">
        <v>316</v>
      </c>
      <c r="DE337" t="b">
        <v>0</v>
      </c>
      <c r="DG337" t="s">
        <v>351</v>
      </c>
      <c r="DI337" s="122"/>
      <c r="DJ337">
        <v>-34.053575799999997</v>
      </c>
      <c r="DK337">
        <v>150.69521660000001</v>
      </c>
      <c r="DL337" t="s">
        <v>336</v>
      </c>
      <c r="DM337" t="s">
        <v>318</v>
      </c>
      <c r="DN337">
        <v>0</v>
      </c>
      <c r="DO337">
        <v>0</v>
      </c>
    </row>
    <row r="338" spans="1:119" x14ac:dyDescent="0.3">
      <c r="A338" t="s">
        <v>3253</v>
      </c>
      <c r="B338" t="s">
        <v>288</v>
      </c>
      <c r="C338" t="s">
        <v>353</v>
      </c>
      <c r="D338" t="s">
        <v>290</v>
      </c>
      <c r="E338" t="s">
        <v>354</v>
      </c>
      <c r="F338" t="s">
        <v>353</v>
      </c>
      <c r="G338" t="s">
        <v>340</v>
      </c>
      <c r="I338" t="b">
        <v>0</v>
      </c>
      <c r="J338" t="s">
        <v>355</v>
      </c>
      <c r="K338" t="s">
        <v>356</v>
      </c>
      <c r="L338" t="s">
        <v>357</v>
      </c>
      <c r="N338" t="s">
        <v>358</v>
      </c>
      <c r="O338" t="s">
        <v>359</v>
      </c>
      <c r="S338">
        <v>8001</v>
      </c>
      <c r="T338">
        <v>320</v>
      </c>
      <c r="U338">
        <v>8001</v>
      </c>
      <c r="V338">
        <v>8001</v>
      </c>
      <c r="W338" t="s">
        <v>900</v>
      </c>
      <c r="Y338" t="s">
        <v>361</v>
      </c>
      <c r="AA338" t="b">
        <v>0</v>
      </c>
      <c r="AC338" t="s">
        <v>300</v>
      </c>
      <c r="AD338" t="s">
        <v>301</v>
      </c>
      <c r="AF338" s="140">
        <v>43788.409722222219</v>
      </c>
      <c r="AG338" s="140">
        <v>43788.406921296293</v>
      </c>
      <c r="AH338" s="140">
        <v>43788.410243055558</v>
      </c>
      <c r="AI338" s="140">
        <v>43788.572916666664</v>
      </c>
      <c r="AJ338">
        <v>0</v>
      </c>
      <c r="AK338" s="122"/>
      <c r="AM338" s="122"/>
      <c r="AO338" s="122"/>
      <c r="AQ338" s="122"/>
      <c r="AS338" s="122"/>
      <c r="AU338" s="122">
        <v>43788.410729166666</v>
      </c>
      <c r="AV338" s="122"/>
      <c r="AW338" t="b">
        <v>0</v>
      </c>
      <c r="AX338" t="b">
        <v>1</v>
      </c>
      <c r="AZ338" t="b">
        <v>1</v>
      </c>
      <c r="BB338" s="122"/>
      <c r="BD338" t="b">
        <v>1</v>
      </c>
      <c r="BF338" t="b">
        <v>1</v>
      </c>
      <c r="BG338" s="122"/>
      <c r="BH338" t="b">
        <v>1</v>
      </c>
      <c r="BI338" t="b">
        <v>1</v>
      </c>
      <c r="BL338">
        <v>212</v>
      </c>
      <c r="BM338">
        <v>1459</v>
      </c>
      <c r="BN338">
        <v>4183</v>
      </c>
      <c r="BO338">
        <v>1</v>
      </c>
      <c r="BP338">
        <v>4</v>
      </c>
      <c r="BQ338">
        <v>2</v>
      </c>
      <c r="BR338">
        <v>1</v>
      </c>
      <c r="BS338" t="b">
        <v>1</v>
      </c>
      <c r="CA338" s="122"/>
      <c r="CJ338" t="s">
        <v>362</v>
      </c>
      <c r="CK338" t="s">
        <v>406</v>
      </c>
      <c r="CL338" t="s">
        <v>1001</v>
      </c>
      <c r="CM338" t="s">
        <v>305</v>
      </c>
      <c r="CN338" t="s">
        <v>306</v>
      </c>
      <c r="CO338" t="s">
        <v>307</v>
      </c>
      <c r="CP338" t="s">
        <v>364</v>
      </c>
      <c r="CR338" t="s">
        <v>365</v>
      </c>
      <c r="CS338" t="s">
        <v>311</v>
      </c>
      <c r="CT338" t="s">
        <v>3254</v>
      </c>
      <c r="CU338" t="s">
        <v>3252</v>
      </c>
      <c r="CV338" s="122">
        <v>43788.572916666664</v>
      </c>
      <c r="CW338" s="122"/>
      <c r="CX338" s="122"/>
      <c r="CY338" s="122"/>
      <c r="CZ338" s="122"/>
      <c r="DA338" s="122"/>
      <c r="DB338" t="s">
        <v>314</v>
      </c>
      <c r="DC338" t="s">
        <v>315</v>
      </c>
      <c r="DD338" t="s">
        <v>316</v>
      </c>
      <c r="DE338" t="b">
        <v>0</v>
      </c>
      <c r="DG338" t="s">
        <v>351</v>
      </c>
      <c r="DI338" s="122"/>
      <c r="DJ338">
        <v>-33.703378299999997</v>
      </c>
      <c r="DK338">
        <v>151.2086505</v>
      </c>
      <c r="DL338" t="s">
        <v>367</v>
      </c>
      <c r="DM338" t="s">
        <v>368</v>
      </c>
      <c r="DN338">
        <v>0</v>
      </c>
      <c r="DO338">
        <v>0</v>
      </c>
    </row>
    <row r="339" spans="1:119" x14ac:dyDescent="0.3">
      <c r="A339" t="s">
        <v>3255</v>
      </c>
      <c r="B339" t="s">
        <v>388</v>
      </c>
      <c r="C339" t="s">
        <v>3256</v>
      </c>
      <c r="D339" t="s">
        <v>290</v>
      </c>
      <c r="E339" t="s">
        <v>3257</v>
      </c>
      <c r="F339" t="s">
        <v>3256</v>
      </c>
      <c r="G339" t="s">
        <v>452</v>
      </c>
      <c r="I339" t="b">
        <v>0</v>
      </c>
      <c r="J339" t="s">
        <v>3258</v>
      </c>
      <c r="K339" t="s">
        <v>961</v>
      </c>
      <c r="L339" t="s">
        <v>3259</v>
      </c>
      <c r="N339" t="s">
        <v>3260</v>
      </c>
      <c r="O339" t="s">
        <v>297</v>
      </c>
      <c r="S339">
        <v>8009</v>
      </c>
      <c r="T339">
        <v>320</v>
      </c>
      <c r="U339">
        <v>8009</v>
      </c>
      <c r="V339">
        <v>8009</v>
      </c>
      <c r="W339" t="s">
        <v>847</v>
      </c>
      <c r="Y339" t="s">
        <v>3261</v>
      </c>
      <c r="AA339" t="b">
        <v>0</v>
      </c>
      <c r="AC339" t="s">
        <v>300</v>
      </c>
      <c r="AD339" t="s">
        <v>441</v>
      </c>
      <c r="AF339" s="140">
        <v>43788.412187499998</v>
      </c>
      <c r="AG339" s="140">
        <v>43788.41196759259</v>
      </c>
      <c r="AH339" s="140">
        <v>43788.414918981478</v>
      </c>
      <c r="AI339" s="140">
        <v>43788.579861111109</v>
      </c>
      <c r="AJ339">
        <v>0</v>
      </c>
      <c r="AK339" s="122"/>
      <c r="AM339" s="122"/>
      <c r="AO339" s="122"/>
      <c r="AQ339" s="122"/>
      <c r="AS339" s="122"/>
      <c r="AU339" s="122">
        <v>43788.415208333332</v>
      </c>
      <c r="AV339" s="122"/>
      <c r="AW339" t="b">
        <v>0</v>
      </c>
      <c r="AX339" t="b">
        <v>1</v>
      </c>
      <c r="AZ339" t="b">
        <v>1</v>
      </c>
      <c r="BB339" s="122"/>
      <c r="BD339" t="b">
        <v>1</v>
      </c>
      <c r="BF339" t="b">
        <v>1</v>
      </c>
      <c r="BG339" s="122"/>
      <c r="BH339" t="b">
        <v>1</v>
      </c>
      <c r="BI339" t="b">
        <v>1</v>
      </c>
      <c r="BL339">
        <v>419</v>
      </c>
      <c r="BM339">
        <v>1250</v>
      </c>
      <c r="BN339">
        <v>3703</v>
      </c>
      <c r="BO339">
        <v>1</v>
      </c>
      <c r="BP339">
        <v>4</v>
      </c>
      <c r="BQ339">
        <v>2</v>
      </c>
      <c r="BR339">
        <v>1</v>
      </c>
      <c r="BS339" t="b">
        <v>1</v>
      </c>
      <c r="CA339" s="122"/>
      <c r="CJ339" t="s">
        <v>302</v>
      </c>
      <c r="CK339" t="s">
        <v>303</v>
      </c>
      <c r="CL339" t="s">
        <v>507</v>
      </c>
      <c r="CM339" t="s">
        <v>305</v>
      </c>
      <c r="CN339" t="s">
        <v>306</v>
      </c>
      <c r="CO339" t="s">
        <v>307</v>
      </c>
      <c r="CP339" t="s">
        <v>3262</v>
      </c>
      <c r="CQ339" t="s">
        <v>309</v>
      </c>
      <c r="CR339" t="s">
        <v>967</v>
      </c>
      <c r="CS339" t="s">
        <v>311</v>
      </c>
      <c r="CT339" t="s">
        <v>3263</v>
      </c>
      <c r="CU339" t="s">
        <v>3264</v>
      </c>
      <c r="CV339" s="122">
        <v>43788.579861111109</v>
      </c>
      <c r="CW339" s="122"/>
      <c r="CX339" s="122"/>
      <c r="CY339" s="122"/>
      <c r="CZ339" s="122"/>
      <c r="DA339" s="122"/>
      <c r="DB339" t="s">
        <v>314</v>
      </c>
      <c r="DC339" t="s">
        <v>315</v>
      </c>
      <c r="DD339" t="s">
        <v>316</v>
      </c>
      <c r="DE339" t="b">
        <v>0</v>
      </c>
      <c r="DG339" t="s">
        <v>351</v>
      </c>
      <c r="DI339" s="122"/>
      <c r="DJ339">
        <v>-37.829608200000003</v>
      </c>
      <c r="DK339">
        <v>144.9950685</v>
      </c>
      <c r="DL339" t="s">
        <v>336</v>
      </c>
      <c r="DM339" t="s">
        <v>318</v>
      </c>
      <c r="DN339">
        <v>0</v>
      </c>
      <c r="DO339">
        <v>0</v>
      </c>
    </row>
    <row r="340" spans="1:119" x14ac:dyDescent="0.3">
      <c r="A340" t="s">
        <v>3265</v>
      </c>
      <c r="B340" t="s">
        <v>288</v>
      </c>
      <c r="C340" t="s">
        <v>3266</v>
      </c>
      <c r="D340" t="s">
        <v>290</v>
      </c>
      <c r="E340" t="s">
        <v>3267</v>
      </c>
      <c r="F340" t="s">
        <v>3266</v>
      </c>
      <c r="G340" t="s">
        <v>340</v>
      </c>
      <c r="I340" t="b">
        <v>0</v>
      </c>
      <c r="J340" t="s">
        <v>3268</v>
      </c>
      <c r="K340" t="s">
        <v>3269</v>
      </c>
      <c r="L340" t="s">
        <v>3270</v>
      </c>
      <c r="N340" t="s">
        <v>3271</v>
      </c>
      <c r="O340" t="s">
        <v>1399</v>
      </c>
      <c r="S340">
        <v>8005</v>
      </c>
      <c r="T340">
        <v>320</v>
      </c>
      <c r="U340">
        <v>8005</v>
      </c>
      <c r="V340">
        <v>8005</v>
      </c>
      <c r="W340" t="s">
        <v>3272</v>
      </c>
      <c r="Y340" t="s">
        <v>3273</v>
      </c>
      <c r="AA340" t="b">
        <v>0</v>
      </c>
      <c r="AC340" t="s">
        <v>300</v>
      </c>
      <c r="AD340" t="s">
        <v>441</v>
      </c>
      <c r="AF340" s="140">
        <v>43788.415960648148</v>
      </c>
      <c r="AG340" s="140">
        <v>43788.415219907409</v>
      </c>
      <c r="AH340" s="140">
        <v>43788.420370370368</v>
      </c>
      <c r="AI340" s="140">
        <v>43791.416666666664</v>
      </c>
      <c r="AJ340">
        <v>0</v>
      </c>
      <c r="AK340" s="122"/>
      <c r="AM340" s="122"/>
      <c r="AO340" s="122"/>
      <c r="AQ340" s="122"/>
      <c r="AS340" s="122"/>
      <c r="AU340" s="122">
        <v>43788.420706018522</v>
      </c>
      <c r="AV340" s="122"/>
      <c r="AW340" t="b">
        <v>0</v>
      </c>
      <c r="AX340" t="b">
        <v>1</v>
      </c>
      <c r="AZ340" t="b">
        <v>1</v>
      </c>
      <c r="BB340" s="122"/>
      <c r="BD340" t="b">
        <v>1</v>
      </c>
      <c r="BF340" t="b">
        <v>1</v>
      </c>
      <c r="BG340" s="122"/>
      <c r="BH340" t="b">
        <v>1</v>
      </c>
      <c r="BI340" t="b">
        <v>1</v>
      </c>
      <c r="BL340">
        <v>441</v>
      </c>
      <c r="BM340">
        <v>1555</v>
      </c>
      <c r="BN340">
        <v>5370</v>
      </c>
      <c r="BO340">
        <v>1</v>
      </c>
      <c r="BP340">
        <v>4</v>
      </c>
      <c r="BQ340">
        <v>2</v>
      </c>
      <c r="BR340">
        <v>4</v>
      </c>
      <c r="BS340" t="b">
        <v>1</v>
      </c>
      <c r="CA340" s="122"/>
      <c r="CJ340" t="s">
        <v>1401</v>
      </c>
      <c r="CK340" t="s">
        <v>470</v>
      </c>
      <c r="CL340" t="s">
        <v>637</v>
      </c>
      <c r="CM340" t="s">
        <v>305</v>
      </c>
      <c r="CN340" t="s">
        <v>306</v>
      </c>
      <c r="CO340" t="s">
        <v>307</v>
      </c>
      <c r="CP340" t="s">
        <v>3274</v>
      </c>
      <c r="CQ340" t="s">
        <v>3275</v>
      </c>
      <c r="CR340" t="s">
        <v>3276</v>
      </c>
      <c r="CS340" t="s">
        <v>311</v>
      </c>
      <c r="CT340" t="s">
        <v>3277</v>
      </c>
      <c r="CU340" t="s">
        <v>3278</v>
      </c>
      <c r="CV340" s="122">
        <v>43791.416666666664</v>
      </c>
      <c r="CW340" s="122"/>
      <c r="CX340" s="122"/>
      <c r="CY340" s="122"/>
      <c r="CZ340" s="122"/>
      <c r="DA340" s="122"/>
      <c r="DB340" t="s">
        <v>314</v>
      </c>
      <c r="DC340" t="s">
        <v>315</v>
      </c>
      <c r="DD340" t="s">
        <v>316</v>
      </c>
      <c r="DE340" t="b">
        <v>0</v>
      </c>
      <c r="DG340" t="s">
        <v>498</v>
      </c>
      <c r="DI340" s="122"/>
      <c r="DJ340">
        <v>-38.194978999999996</v>
      </c>
      <c r="DK340">
        <v>146.5398016</v>
      </c>
      <c r="DL340" t="s">
        <v>3279</v>
      </c>
      <c r="DM340" t="s">
        <v>1409</v>
      </c>
      <c r="DN340">
        <v>0</v>
      </c>
      <c r="DO340">
        <v>0</v>
      </c>
    </row>
    <row r="341" spans="1:119" x14ac:dyDescent="0.3">
      <c r="A341" t="s">
        <v>3280</v>
      </c>
      <c r="B341" t="s">
        <v>388</v>
      </c>
      <c r="C341" t="s">
        <v>3256</v>
      </c>
      <c r="D341" t="s">
        <v>290</v>
      </c>
      <c r="E341" t="s">
        <v>3257</v>
      </c>
      <c r="F341" t="s">
        <v>3256</v>
      </c>
      <c r="G341" t="s">
        <v>452</v>
      </c>
      <c r="I341" t="b">
        <v>0</v>
      </c>
      <c r="J341" t="s">
        <v>3258</v>
      </c>
      <c r="K341" t="s">
        <v>961</v>
      </c>
      <c r="L341" t="s">
        <v>3259</v>
      </c>
      <c r="N341" t="s">
        <v>3260</v>
      </c>
      <c r="O341" t="s">
        <v>297</v>
      </c>
      <c r="S341">
        <v>8008</v>
      </c>
      <c r="T341">
        <v>320</v>
      </c>
      <c r="U341">
        <v>8008</v>
      </c>
      <c r="V341">
        <v>8008</v>
      </c>
      <c r="W341" t="s">
        <v>847</v>
      </c>
      <c r="Y341" t="s">
        <v>3261</v>
      </c>
      <c r="AA341" t="b">
        <v>0</v>
      </c>
      <c r="AC341" t="s">
        <v>300</v>
      </c>
      <c r="AD341" t="s">
        <v>441</v>
      </c>
      <c r="AF341" s="140">
        <v>43788.417627314811</v>
      </c>
      <c r="AG341" s="140">
        <v>43788.417523148149</v>
      </c>
      <c r="AH341" s="140">
        <v>43788.431921296295</v>
      </c>
      <c r="AI341" s="140">
        <v>43788.586805555555</v>
      </c>
      <c r="AJ341">
        <v>0</v>
      </c>
      <c r="AK341" s="122"/>
      <c r="AM341" s="122"/>
      <c r="AO341" s="122"/>
      <c r="AQ341" s="122"/>
      <c r="AS341" s="122"/>
      <c r="AU341" s="122">
        <v>43788.432349537034</v>
      </c>
      <c r="AV341" s="122"/>
      <c r="AW341" t="b">
        <v>0</v>
      </c>
      <c r="AX341" t="b">
        <v>1</v>
      </c>
      <c r="AZ341" t="b">
        <v>1</v>
      </c>
      <c r="BB341" s="122"/>
      <c r="BD341" t="b">
        <v>1</v>
      </c>
      <c r="BF341" t="b">
        <v>1</v>
      </c>
      <c r="BG341" s="122"/>
      <c r="BH341" t="b">
        <v>1</v>
      </c>
      <c r="BI341" t="b">
        <v>1</v>
      </c>
      <c r="BL341">
        <v>419</v>
      </c>
      <c r="BM341">
        <v>1250</v>
      </c>
      <c r="BN341">
        <v>3703</v>
      </c>
      <c r="BO341">
        <v>1</v>
      </c>
      <c r="BP341">
        <v>4</v>
      </c>
      <c r="BQ341">
        <v>2</v>
      </c>
      <c r="BR341">
        <v>1</v>
      </c>
      <c r="BS341" t="b">
        <v>1</v>
      </c>
      <c r="CA341" s="122"/>
      <c r="CJ341" t="s">
        <v>302</v>
      </c>
      <c r="CK341" t="s">
        <v>303</v>
      </c>
      <c r="CL341" t="s">
        <v>507</v>
      </c>
      <c r="CM341" t="s">
        <v>305</v>
      </c>
      <c r="CN341" t="s">
        <v>306</v>
      </c>
      <c r="CO341" t="s">
        <v>307</v>
      </c>
      <c r="CP341" t="s">
        <v>3262</v>
      </c>
      <c r="CQ341" t="s">
        <v>309</v>
      </c>
      <c r="CR341" t="s">
        <v>967</v>
      </c>
      <c r="CS341" t="s">
        <v>311</v>
      </c>
      <c r="CT341" t="s">
        <v>3281</v>
      </c>
      <c r="CU341" t="s">
        <v>3282</v>
      </c>
      <c r="CV341" s="122">
        <v>43788.586805555555</v>
      </c>
      <c r="CW341" s="122"/>
      <c r="CX341" s="122"/>
      <c r="CY341" s="122"/>
      <c r="CZ341" s="122"/>
      <c r="DA341" s="122"/>
      <c r="DB341" t="s">
        <v>314</v>
      </c>
      <c r="DC341" t="s">
        <v>315</v>
      </c>
      <c r="DD341" t="s">
        <v>316</v>
      </c>
      <c r="DE341" t="b">
        <v>0</v>
      </c>
      <c r="DG341" t="s">
        <v>351</v>
      </c>
      <c r="DI341" s="122"/>
      <c r="DJ341">
        <v>-37.829608200000003</v>
      </c>
      <c r="DK341">
        <v>144.9950685</v>
      </c>
      <c r="DL341" t="s">
        <v>336</v>
      </c>
      <c r="DM341" t="s">
        <v>318</v>
      </c>
      <c r="DN341">
        <v>0</v>
      </c>
      <c r="DO341">
        <v>0</v>
      </c>
    </row>
    <row r="342" spans="1:119" x14ac:dyDescent="0.3">
      <c r="A342" t="s">
        <v>3283</v>
      </c>
      <c r="B342" t="s">
        <v>288</v>
      </c>
      <c r="C342" t="s">
        <v>353</v>
      </c>
      <c r="D342" t="s">
        <v>290</v>
      </c>
      <c r="E342" t="s">
        <v>354</v>
      </c>
      <c r="F342" t="s">
        <v>353</v>
      </c>
      <c r="H342" t="s">
        <v>535</v>
      </c>
      <c r="I342" t="b">
        <v>0</v>
      </c>
      <c r="J342" t="s">
        <v>355</v>
      </c>
      <c r="K342" t="s">
        <v>356</v>
      </c>
      <c r="L342" t="s">
        <v>357</v>
      </c>
      <c r="N342" t="s">
        <v>358</v>
      </c>
      <c r="O342" t="s">
        <v>359</v>
      </c>
      <c r="S342">
        <v>8002</v>
      </c>
      <c r="T342">
        <v>320</v>
      </c>
      <c r="U342">
        <v>8002</v>
      </c>
      <c r="V342">
        <v>8002</v>
      </c>
      <c r="X342" t="s">
        <v>535</v>
      </c>
      <c r="AA342" t="b">
        <v>0</v>
      </c>
      <c r="AC342" t="s">
        <v>300</v>
      </c>
      <c r="AD342" t="s">
        <v>301</v>
      </c>
      <c r="AF342" s="140">
        <v>43788.420995370368</v>
      </c>
      <c r="AG342" s="140">
        <v>43788.420995370368</v>
      </c>
      <c r="AH342" s="140">
        <v>43788.420995370368</v>
      </c>
      <c r="AK342" s="122"/>
      <c r="AM342" s="122"/>
      <c r="AO342" s="122"/>
      <c r="AQ342" s="122">
        <v>43788.420995370368</v>
      </c>
      <c r="AR342">
        <v>0</v>
      </c>
      <c r="AS342" s="122">
        <v>43788.420995370368</v>
      </c>
      <c r="AT342">
        <v>0</v>
      </c>
      <c r="AU342" s="122">
        <v>43788.420995370368</v>
      </c>
      <c r="AV342" s="122"/>
      <c r="AW342" t="b">
        <v>0</v>
      </c>
      <c r="AX342" t="b">
        <v>1</v>
      </c>
      <c r="AZ342" t="b">
        <v>1</v>
      </c>
      <c r="BB342" s="122"/>
      <c r="BD342" t="b">
        <v>1</v>
      </c>
      <c r="BF342" t="b">
        <v>0</v>
      </c>
      <c r="BG342" s="122"/>
      <c r="BH342" t="b">
        <v>0</v>
      </c>
      <c r="BI342" t="b">
        <v>1</v>
      </c>
      <c r="BL342">
        <v>196</v>
      </c>
      <c r="BM342">
        <v>1235</v>
      </c>
      <c r="BN342">
        <v>3576</v>
      </c>
      <c r="BO342">
        <v>1</v>
      </c>
      <c r="BP342">
        <v>4</v>
      </c>
      <c r="BQ342">
        <v>1</v>
      </c>
      <c r="BR342">
        <v>1</v>
      </c>
      <c r="BS342" t="b">
        <v>1</v>
      </c>
      <c r="CA342" s="122"/>
      <c r="CJ342" t="s">
        <v>536</v>
      </c>
      <c r="CK342" t="s">
        <v>537</v>
      </c>
      <c r="CL342" t="s">
        <v>537</v>
      </c>
      <c r="CM342" t="s">
        <v>305</v>
      </c>
      <c r="CN342" t="s">
        <v>306</v>
      </c>
      <c r="CO342" t="s">
        <v>300</v>
      </c>
      <c r="CP342" t="s">
        <v>364</v>
      </c>
      <c r="CR342" t="s">
        <v>365</v>
      </c>
      <c r="CS342" t="s">
        <v>311</v>
      </c>
      <c r="CT342" t="s">
        <v>3284</v>
      </c>
      <c r="CV342" s="122"/>
      <c r="CW342" s="122"/>
      <c r="CX342" s="122"/>
      <c r="CY342" s="122"/>
      <c r="CZ342" s="122">
        <v>43788.420995370368</v>
      </c>
      <c r="DA342" s="122">
        <v>43788.420995370368</v>
      </c>
      <c r="DB342" t="s">
        <v>314</v>
      </c>
      <c r="DC342" t="s">
        <v>315</v>
      </c>
      <c r="DD342" t="s">
        <v>316</v>
      </c>
      <c r="DE342" t="b">
        <v>0</v>
      </c>
      <c r="DG342" t="s">
        <v>351</v>
      </c>
      <c r="DI342" s="122"/>
      <c r="DJ342">
        <v>-33.703378299999997</v>
      </c>
      <c r="DK342">
        <v>151.2086505</v>
      </c>
      <c r="DL342" t="s">
        <v>367</v>
      </c>
      <c r="DM342" t="s">
        <v>368</v>
      </c>
      <c r="DN342">
        <v>0</v>
      </c>
      <c r="DO342">
        <v>0</v>
      </c>
    </row>
    <row r="343" spans="1:119" x14ac:dyDescent="0.3">
      <c r="A343" t="s">
        <v>3285</v>
      </c>
      <c r="B343" t="s">
        <v>288</v>
      </c>
      <c r="C343" t="s">
        <v>3225</v>
      </c>
      <c r="D343" t="s">
        <v>290</v>
      </c>
      <c r="E343" t="s">
        <v>3226</v>
      </c>
      <c r="F343" t="s">
        <v>3225</v>
      </c>
      <c r="G343" t="s">
        <v>340</v>
      </c>
      <c r="I343" t="b">
        <v>0</v>
      </c>
      <c r="J343" t="s">
        <v>3227</v>
      </c>
      <c r="K343" t="s">
        <v>3228</v>
      </c>
      <c r="L343" t="s">
        <v>3229</v>
      </c>
      <c r="N343" t="s">
        <v>3230</v>
      </c>
      <c r="O343" t="s">
        <v>403</v>
      </c>
      <c r="S343">
        <v>8004</v>
      </c>
      <c r="T343">
        <v>320</v>
      </c>
      <c r="U343">
        <v>8004</v>
      </c>
      <c r="V343">
        <v>8004</v>
      </c>
      <c r="W343" t="s">
        <v>3286</v>
      </c>
      <c r="Y343" t="s">
        <v>3232</v>
      </c>
      <c r="AA343" t="b">
        <v>0</v>
      </c>
      <c r="AC343" t="s">
        <v>300</v>
      </c>
      <c r="AD343" t="s">
        <v>441</v>
      </c>
      <c r="AF343" s="140">
        <v>43788.430173611108</v>
      </c>
      <c r="AG343" s="140">
        <v>43788.430034722223</v>
      </c>
      <c r="AH343" s="140">
        <v>43788.438136574077</v>
      </c>
      <c r="AI343" s="140">
        <v>43788.597222222219</v>
      </c>
      <c r="AJ343">
        <v>0</v>
      </c>
      <c r="AK343" s="122"/>
      <c r="AM343" s="122"/>
      <c r="AO343" s="122"/>
      <c r="AQ343" s="122"/>
      <c r="AS343" s="122"/>
      <c r="AU343" s="122">
        <v>43788.438715277778</v>
      </c>
      <c r="AV343" s="122"/>
      <c r="AW343" t="b">
        <v>0</v>
      </c>
      <c r="AX343" t="b">
        <v>1</v>
      </c>
      <c r="AZ343" t="b">
        <v>1</v>
      </c>
      <c r="BB343" s="122"/>
      <c r="BD343" t="b">
        <v>1</v>
      </c>
      <c r="BF343" t="b">
        <v>1</v>
      </c>
      <c r="BG343" s="122"/>
      <c r="BH343" t="b">
        <v>1</v>
      </c>
      <c r="BI343" t="b">
        <v>1</v>
      </c>
      <c r="BL343">
        <v>354</v>
      </c>
      <c r="BM343">
        <v>1460</v>
      </c>
      <c r="BN343">
        <v>3689</v>
      </c>
      <c r="BO343">
        <v>1</v>
      </c>
      <c r="BP343">
        <v>4</v>
      </c>
      <c r="BQ343">
        <v>2</v>
      </c>
      <c r="BR343">
        <v>1</v>
      </c>
      <c r="BS343" t="b">
        <v>1</v>
      </c>
      <c r="CA343" s="122"/>
      <c r="CJ343" t="s">
        <v>405</v>
      </c>
      <c r="CK343" t="s">
        <v>442</v>
      </c>
      <c r="CL343" t="s">
        <v>531</v>
      </c>
      <c r="CM343" t="s">
        <v>305</v>
      </c>
      <c r="CN343" t="s">
        <v>306</v>
      </c>
      <c r="CO343" t="s">
        <v>307</v>
      </c>
      <c r="CP343" t="s">
        <v>3233</v>
      </c>
      <c r="CQ343" t="s">
        <v>309</v>
      </c>
      <c r="CR343" t="s">
        <v>3234</v>
      </c>
      <c r="CS343" t="s">
        <v>311</v>
      </c>
      <c r="CT343" t="s">
        <v>3287</v>
      </c>
      <c r="CU343" t="s">
        <v>3288</v>
      </c>
      <c r="CV343" s="122">
        <v>43788.597222222219</v>
      </c>
      <c r="CW343" s="122"/>
      <c r="CX343" s="122"/>
      <c r="CY343" s="122"/>
      <c r="CZ343" s="122"/>
      <c r="DA343" s="122"/>
      <c r="DB343" t="s">
        <v>314</v>
      </c>
      <c r="DC343" t="s">
        <v>315</v>
      </c>
      <c r="DD343" t="s">
        <v>316</v>
      </c>
      <c r="DE343" t="b">
        <v>0</v>
      </c>
      <c r="DG343" t="s">
        <v>351</v>
      </c>
      <c r="DI343" s="122"/>
      <c r="DJ343">
        <v>-37.392254999999999</v>
      </c>
      <c r="DK343">
        <v>144.99612099999999</v>
      </c>
      <c r="DL343" t="s">
        <v>3236</v>
      </c>
      <c r="DM343" t="s">
        <v>405</v>
      </c>
      <c r="DN343">
        <v>0</v>
      </c>
      <c r="DO343">
        <v>0</v>
      </c>
    </row>
    <row r="344" spans="1:119" x14ac:dyDescent="0.3">
      <c r="A344" t="s">
        <v>3289</v>
      </c>
      <c r="B344" t="s">
        <v>288</v>
      </c>
      <c r="C344" t="s">
        <v>3225</v>
      </c>
      <c r="D344" t="s">
        <v>290</v>
      </c>
      <c r="E344" t="s">
        <v>3226</v>
      </c>
      <c r="F344" t="s">
        <v>3225</v>
      </c>
      <c r="G344" t="s">
        <v>340</v>
      </c>
      <c r="I344" t="b">
        <v>0</v>
      </c>
      <c r="J344" t="s">
        <v>3227</v>
      </c>
      <c r="K344" t="s">
        <v>3228</v>
      </c>
      <c r="L344" t="s">
        <v>3229</v>
      </c>
      <c r="N344" t="s">
        <v>3230</v>
      </c>
      <c r="O344" t="s">
        <v>403</v>
      </c>
      <c r="S344">
        <v>8009</v>
      </c>
      <c r="T344">
        <v>320</v>
      </c>
      <c r="U344">
        <v>8009</v>
      </c>
      <c r="V344">
        <v>8009</v>
      </c>
      <c r="W344" t="s">
        <v>3286</v>
      </c>
      <c r="Y344" t="s">
        <v>3232</v>
      </c>
      <c r="AA344" t="b">
        <v>0</v>
      </c>
      <c r="AC344" t="s">
        <v>300</v>
      </c>
      <c r="AD344" t="s">
        <v>441</v>
      </c>
      <c r="AG344" s="140">
        <v>43788.436331018522</v>
      </c>
      <c r="AH344" s="140">
        <v>43788.441006944442</v>
      </c>
      <c r="AI344" s="140">
        <v>43788.604166666664</v>
      </c>
      <c r="AJ344">
        <v>0</v>
      </c>
      <c r="AK344" s="122"/>
      <c r="AM344" s="122"/>
      <c r="AO344" s="122"/>
      <c r="AQ344" s="122"/>
      <c r="AS344" s="122"/>
      <c r="AU344" s="122">
        <v>43788.44127314815</v>
      </c>
      <c r="AV344" s="122"/>
      <c r="AW344" t="b">
        <v>0</v>
      </c>
      <c r="AX344" t="b">
        <v>1</v>
      </c>
      <c r="AZ344" t="b">
        <v>1</v>
      </c>
      <c r="BB344" s="122"/>
      <c r="BD344" t="b">
        <v>1</v>
      </c>
      <c r="BF344" t="b">
        <v>1</v>
      </c>
      <c r="BG344" s="122"/>
      <c r="BH344" t="b">
        <v>1</v>
      </c>
      <c r="BI344" t="b">
        <v>1</v>
      </c>
      <c r="BO344">
        <v>1</v>
      </c>
      <c r="BP344">
        <v>4</v>
      </c>
      <c r="BQ344">
        <v>2</v>
      </c>
      <c r="BR344">
        <v>1</v>
      </c>
      <c r="BS344" t="b">
        <v>1</v>
      </c>
      <c r="CA344" s="122"/>
      <c r="CM344" t="s">
        <v>305</v>
      </c>
      <c r="CN344" t="s">
        <v>306</v>
      </c>
      <c r="CO344" t="s">
        <v>307</v>
      </c>
      <c r="CP344" t="s">
        <v>3233</v>
      </c>
      <c r="CQ344" t="s">
        <v>309</v>
      </c>
      <c r="CR344" t="s">
        <v>3234</v>
      </c>
      <c r="CS344" t="s">
        <v>311</v>
      </c>
      <c r="CT344" t="s">
        <v>3290</v>
      </c>
      <c r="CU344" t="s">
        <v>3291</v>
      </c>
      <c r="CV344" s="122">
        <v>43788.604166666664</v>
      </c>
      <c r="CW344" s="122"/>
      <c r="CX344" s="122"/>
      <c r="CY344" s="122"/>
      <c r="CZ344" s="122"/>
      <c r="DA344" s="122"/>
      <c r="DB344" t="s">
        <v>314</v>
      </c>
      <c r="DC344" t="s">
        <v>315</v>
      </c>
      <c r="DD344" t="s">
        <v>316</v>
      </c>
      <c r="DE344" t="b">
        <v>0</v>
      </c>
      <c r="DG344" t="s">
        <v>351</v>
      </c>
      <c r="DI344" s="122"/>
      <c r="DJ344">
        <v>-37.392254999999999</v>
      </c>
      <c r="DK344">
        <v>144.99612099999999</v>
      </c>
      <c r="DL344" t="s">
        <v>3236</v>
      </c>
      <c r="DM344" t="s">
        <v>405</v>
      </c>
      <c r="DN344">
        <v>0</v>
      </c>
      <c r="DO344">
        <v>0</v>
      </c>
    </row>
    <row r="345" spans="1:119" x14ac:dyDescent="0.3">
      <c r="A345" t="s">
        <v>3292</v>
      </c>
      <c r="B345" t="s">
        <v>288</v>
      </c>
      <c r="C345" t="s">
        <v>3225</v>
      </c>
      <c r="D345" t="s">
        <v>290</v>
      </c>
      <c r="E345" t="s">
        <v>3226</v>
      </c>
      <c r="F345" t="s">
        <v>3225</v>
      </c>
      <c r="G345" t="s">
        <v>340</v>
      </c>
      <c r="I345" t="b">
        <v>0</v>
      </c>
      <c r="J345" t="s">
        <v>3227</v>
      </c>
      <c r="K345" t="s">
        <v>3228</v>
      </c>
      <c r="L345" t="s">
        <v>3229</v>
      </c>
      <c r="N345" t="s">
        <v>3230</v>
      </c>
      <c r="O345" t="s">
        <v>403</v>
      </c>
      <c r="S345">
        <v>8003</v>
      </c>
      <c r="T345">
        <v>320</v>
      </c>
      <c r="U345">
        <v>8003</v>
      </c>
      <c r="V345">
        <v>8003</v>
      </c>
      <c r="W345" t="s">
        <v>3286</v>
      </c>
      <c r="Y345" t="s">
        <v>3232</v>
      </c>
      <c r="AA345" t="b">
        <v>0</v>
      </c>
      <c r="AC345" t="s">
        <v>300</v>
      </c>
      <c r="AD345" t="s">
        <v>441</v>
      </c>
      <c r="AF345" s="140">
        <v>43788.443159722221</v>
      </c>
      <c r="AG345" s="140">
        <v>43788.442939814813</v>
      </c>
      <c r="AH345" s="140">
        <v>43788.461331018516</v>
      </c>
      <c r="AI345" s="140">
        <v>43788.611111111109</v>
      </c>
      <c r="AJ345">
        <v>0</v>
      </c>
      <c r="AK345" s="122"/>
      <c r="AM345" s="122"/>
      <c r="AO345" s="122"/>
      <c r="AQ345" s="122"/>
      <c r="AS345" s="122"/>
      <c r="AU345" s="122">
        <v>43788.675717592596</v>
      </c>
      <c r="AV345" s="122"/>
      <c r="AW345" t="b">
        <v>0</v>
      </c>
      <c r="AX345" t="b">
        <v>1</v>
      </c>
      <c r="AZ345" t="b">
        <v>1</v>
      </c>
      <c r="BB345" s="122"/>
      <c r="BD345" t="b">
        <v>1</v>
      </c>
      <c r="BF345" t="b">
        <v>1</v>
      </c>
      <c r="BG345" s="122"/>
      <c r="BH345" t="b">
        <v>1</v>
      </c>
      <c r="BI345" t="b">
        <v>1</v>
      </c>
      <c r="BL345">
        <v>354</v>
      </c>
      <c r="BM345">
        <v>1460</v>
      </c>
      <c r="BN345">
        <v>3689</v>
      </c>
      <c r="BO345">
        <v>2</v>
      </c>
      <c r="BP345">
        <v>4</v>
      </c>
      <c r="BQ345">
        <v>2</v>
      </c>
      <c r="BR345">
        <v>1</v>
      </c>
      <c r="BS345" t="b">
        <v>1</v>
      </c>
      <c r="CA345" s="122"/>
      <c r="CH345">
        <v>2</v>
      </c>
      <c r="CJ345" t="s">
        <v>405</v>
      </c>
      <c r="CK345" t="s">
        <v>442</v>
      </c>
      <c r="CL345" t="s">
        <v>531</v>
      </c>
      <c r="CM345" t="s">
        <v>735</v>
      </c>
      <c r="CN345" t="s">
        <v>306</v>
      </c>
      <c r="CO345" t="s">
        <v>307</v>
      </c>
      <c r="CP345" t="s">
        <v>3233</v>
      </c>
      <c r="CQ345" t="s">
        <v>309</v>
      </c>
      <c r="CR345" t="s">
        <v>3234</v>
      </c>
      <c r="CS345" t="s">
        <v>311</v>
      </c>
      <c r="CT345" t="s">
        <v>3293</v>
      </c>
      <c r="CU345" t="s">
        <v>3294</v>
      </c>
      <c r="CV345" s="122">
        <v>43788.611111111109</v>
      </c>
      <c r="CW345" s="122"/>
      <c r="CX345" s="122"/>
      <c r="CY345" s="122"/>
      <c r="CZ345" s="122"/>
      <c r="DA345" s="122"/>
      <c r="DB345" t="s">
        <v>314</v>
      </c>
      <c r="DC345" t="s">
        <v>315</v>
      </c>
      <c r="DD345" t="s">
        <v>316</v>
      </c>
      <c r="DE345" t="b">
        <v>0</v>
      </c>
      <c r="DG345" t="s">
        <v>351</v>
      </c>
      <c r="DI345" s="122"/>
      <c r="DJ345">
        <v>-37.392254999999999</v>
      </c>
      <c r="DK345">
        <v>144.99612099999999</v>
      </c>
      <c r="DL345" t="s">
        <v>3236</v>
      </c>
      <c r="DM345" t="s">
        <v>405</v>
      </c>
      <c r="DN345">
        <v>0</v>
      </c>
      <c r="DO345">
        <v>0</v>
      </c>
    </row>
    <row r="346" spans="1:119" x14ac:dyDescent="0.3">
      <c r="A346" t="s">
        <v>3295</v>
      </c>
      <c r="B346" t="s">
        <v>288</v>
      </c>
      <c r="C346" t="s">
        <v>3296</v>
      </c>
      <c r="D346" t="s">
        <v>290</v>
      </c>
      <c r="E346" t="s">
        <v>3297</v>
      </c>
      <c r="F346" t="s">
        <v>3296</v>
      </c>
      <c r="G346" t="s">
        <v>3298</v>
      </c>
      <c r="I346" t="b">
        <v>0</v>
      </c>
      <c r="J346" t="s">
        <v>3299</v>
      </c>
      <c r="K346" t="s">
        <v>661</v>
      </c>
      <c r="L346" t="s">
        <v>3300</v>
      </c>
      <c r="N346" t="s">
        <v>3301</v>
      </c>
      <c r="O346" t="s">
        <v>297</v>
      </c>
      <c r="S346">
        <v>8008</v>
      </c>
      <c r="T346">
        <v>320</v>
      </c>
      <c r="U346">
        <v>8008</v>
      </c>
      <c r="V346">
        <v>8008</v>
      </c>
      <c r="W346" t="s">
        <v>861</v>
      </c>
      <c r="Y346" t="s">
        <v>3302</v>
      </c>
      <c r="AA346" t="b">
        <v>0</v>
      </c>
      <c r="AC346" t="s">
        <v>300</v>
      </c>
      <c r="AD346" t="s">
        <v>441</v>
      </c>
      <c r="AF346" s="140">
        <v>43788.454618055555</v>
      </c>
      <c r="AG346" s="140">
        <v>43788.454479166663</v>
      </c>
      <c r="AH346" s="140">
        <v>43788.459907407407</v>
      </c>
      <c r="AI346" s="140">
        <v>43788.621527777781</v>
      </c>
      <c r="AJ346">
        <v>0</v>
      </c>
      <c r="AK346" s="122"/>
      <c r="AM346" s="122"/>
      <c r="AO346" s="122"/>
      <c r="AQ346" s="122"/>
      <c r="AS346" s="122"/>
      <c r="AU346" s="122">
        <v>43788.460138888891</v>
      </c>
      <c r="AV346" s="122"/>
      <c r="AW346" t="b">
        <v>0</v>
      </c>
      <c r="AX346" t="b">
        <v>1</v>
      </c>
      <c r="AZ346" t="b">
        <v>1</v>
      </c>
      <c r="BB346" s="122"/>
      <c r="BD346" t="b">
        <v>1</v>
      </c>
      <c r="BF346" t="b">
        <v>1</v>
      </c>
      <c r="BG346" s="122"/>
      <c r="BH346" t="b">
        <v>1</v>
      </c>
      <c r="BI346" t="b">
        <v>1</v>
      </c>
      <c r="BL346">
        <v>419</v>
      </c>
      <c r="BM346">
        <v>1250</v>
      </c>
      <c r="BN346">
        <v>3703</v>
      </c>
      <c r="BO346">
        <v>1</v>
      </c>
      <c r="BP346">
        <v>4</v>
      </c>
      <c r="BQ346">
        <v>2</v>
      </c>
      <c r="BR346">
        <v>1</v>
      </c>
      <c r="BS346" t="b">
        <v>1</v>
      </c>
      <c r="CA346" s="122"/>
      <c r="CJ346" t="s">
        <v>302</v>
      </c>
      <c r="CK346" t="s">
        <v>303</v>
      </c>
      <c r="CL346" t="s">
        <v>507</v>
      </c>
      <c r="CM346" t="s">
        <v>305</v>
      </c>
      <c r="CN346" t="s">
        <v>306</v>
      </c>
      <c r="CO346" t="s">
        <v>307</v>
      </c>
      <c r="CP346" t="s">
        <v>3303</v>
      </c>
      <c r="CQ346" t="s">
        <v>309</v>
      </c>
      <c r="CR346" t="s">
        <v>669</v>
      </c>
      <c r="CS346" t="s">
        <v>311</v>
      </c>
      <c r="CT346" t="s">
        <v>3304</v>
      </c>
      <c r="CU346" t="s">
        <v>3305</v>
      </c>
      <c r="CV346" s="122">
        <v>43788.621527777781</v>
      </c>
      <c r="CW346" s="122"/>
      <c r="CX346" s="122"/>
      <c r="CY346" s="122"/>
      <c r="CZ346" s="122"/>
      <c r="DA346" s="122"/>
      <c r="DB346" t="s">
        <v>314</v>
      </c>
      <c r="DC346" t="s">
        <v>315</v>
      </c>
      <c r="DD346" t="s">
        <v>316</v>
      </c>
      <c r="DE346" t="b">
        <v>0</v>
      </c>
      <c r="DG346" t="s">
        <v>351</v>
      </c>
      <c r="DI346" s="122"/>
      <c r="DJ346">
        <v>-37.8091735</v>
      </c>
      <c r="DK346">
        <v>144.96266779999999</v>
      </c>
      <c r="DL346" t="s">
        <v>367</v>
      </c>
      <c r="DM346" t="s">
        <v>318</v>
      </c>
      <c r="DN346">
        <v>0</v>
      </c>
      <c r="DO346">
        <v>0</v>
      </c>
    </row>
    <row r="347" spans="1:119" x14ac:dyDescent="0.3">
      <c r="A347" t="s">
        <v>3306</v>
      </c>
      <c r="B347" t="s">
        <v>288</v>
      </c>
      <c r="C347" t="s">
        <v>1466</v>
      </c>
      <c r="D347" t="s">
        <v>290</v>
      </c>
      <c r="E347" t="s">
        <v>1467</v>
      </c>
      <c r="F347" t="s">
        <v>1466</v>
      </c>
      <c r="G347" t="s">
        <v>1468</v>
      </c>
      <c r="I347" t="b">
        <v>0</v>
      </c>
      <c r="J347" t="s">
        <v>1469</v>
      </c>
      <c r="K347" t="s">
        <v>1470</v>
      </c>
      <c r="L347" t="s">
        <v>1471</v>
      </c>
      <c r="N347" t="s">
        <v>1472</v>
      </c>
      <c r="O347" t="s">
        <v>297</v>
      </c>
      <c r="S347">
        <v>8007</v>
      </c>
      <c r="T347">
        <v>320</v>
      </c>
      <c r="U347">
        <v>8007</v>
      </c>
      <c r="V347">
        <v>8007</v>
      </c>
      <c r="W347" t="s">
        <v>847</v>
      </c>
      <c r="Y347" t="s">
        <v>1473</v>
      </c>
      <c r="AA347" t="b">
        <v>0</v>
      </c>
      <c r="AC347" t="s">
        <v>300</v>
      </c>
      <c r="AD347" t="s">
        <v>301</v>
      </c>
      <c r="AG347" s="140">
        <v>43788.455231481479</v>
      </c>
      <c r="AH347" s="140">
        <v>43788.465486111112</v>
      </c>
      <c r="AI347" s="140">
        <v>43788.621527777781</v>
      </c>
      <c r="AJ347">
        <v>0</v>
      </c>
      <c r="AK347" s="122"/>
      <c r="AM347" s="122"/>
      <c r="AO347" s="122"/>
      <c r="AQ347" s="122"/>
      <c r="AS347" s="122"/>
      <c r="AU347" s="122">
        <v>43788.465752314813</v>
      </c>
      <c r="AV347" s="122"/>
      <c r="AW347" t="b">
        <v>0</v>
      </c>
      <c r="AX347" t="b">
        <v>1</v>
      </c>
      <c r="AZ347" t="b">
        <v>1</v>
      </c>
      <c r="BB347" s="122"/>
      <c r="BD347" t="b">
        <v>1</v>
      </c>
      <c r="BF347" t="b">
        <v>1</v>
      </c>
      <c r="BG347" s="122"/>
      <c r="BH347" t="b">
        <v>1</v>
      </c>
      <c r="BI347" t="b">
        <v>1</v>
      </c>
      <c r="BL347">
        <v>419</v>
      </c>
      <c r="BM347">
        <v>1250</v>
      </c>
      <c r="BN347">
        <v>3931</v>
      </c>
      <c r="BO347">
        <v>1</v>
      </c>
      <c r="BP347">
        <v>4</v>
      </c>
      <c r="BQ347">
        <v>2</v>
      </c>
      <c r="BR347">
        <v>1</v>
      </c>
      <c r="BS347" t="b">
        <v>1</v>
      </c>
      <c r="CA347" s="122"/>
      <c r="CJ347" t="s">
        <v>302</v>
      </c>
      <c r="CK347" t="s">
        <v>303</v>
      </c>
      <c r="CL347" t="s">
        <v>331</v>
      </c>
      <c r="CM347" t="s">
        <v>305</v>
      </c>
      <c r="CN347" t="s">
        <v>306</v>
      </c>
      <c r="CO347" t="s">
        <v>307</v>
      </c>
      <c r="CP347" t="s">
        <v>1474</v>
      </c>
      <c r="CQ347" t="s">
        <v>309</v>
      </c>
      <c r="CR347" t="s">
        <v>1475</v>
      </c>
      <c r="CS347" t="s">
        <v>311</v>
      </c>
      <c r="CT347" t="s">
        <v>3307</v>
      </c>
      <c r="CU347" t="s">
        <v>3305</v>
      </c>
      <c r="CV347" s="122">
        <v>43788.621527777781</v>
      </c>
      <c r="CW347" s="122"/>
      <c r="CX347" s="122"/>
      <c r="CY347" s="122"/>
      <c r="CZ347" s="122"/>
      <c r="DA347" s="122"/>
      <c r="DB347" t="s">
        <v>314</v>
      </c>
      <c r="DC347" t="s">
        <v>315</v>
      </c>
      <c r="DD347" t="s">
        <v>316</v>
      </c>
      <c r="DE347" t="b">
        <v>0</v>
      </c>
      <c r="DG347" t="s">
        <v>351</v>
      </c>
      <c r="DI347" s="122"/>
      <c r="DJ347">
        <v>-34.053575799999997</v>
      </c>
      <c r="DK347">
        <v>150.69521660000001</v>
      </c>
      <c r="DL347" t="s">
        <v>336</v>
      </c>
      <c r="DM347" t="s">
        <v>318</v>
      </c>
      <c r="DN347">
        <v>0</v>
      </c>
      <c r="DO347">
        <v>0</v>
      </c>
    </row>
    <row r="348" spans="1:119" x14ac:dyDescent="0.3">
      <c r="A348" t="s">
        <v>3308</v>
      </c>
      <c r="B348" t="s">
        <v>288</v>
      </c>
      <c r="C348" t="s">
        <v>3309</v>
      </c>
      <c r="D348" t="s">
        <v>290</v>
      </c>
      <c r="E348" t="s">
        <v>3310</v>
      </c>
      <c r="F348" t="s">
        <v>3309</v>
      </c>
      <c r="G348" t="s">
        <v>452</v>
      </c>
      <c r="I348" t="b">
        <v>0</v>
      </c>
      <c r="J348" t="s">
        <v>3311</v>
      </c>
      <c r="K348" t="s">
        <v>3312</v>
      </c>
      <c r="L348" t="s">
        <v>3313</v>
      </c>
      <c r="N348" t="s">
        <v>3314</v>
      </c>
      <c r="O348" t="s">
        <v>378</v>
      </c>
      <c r="S348">
        <v>8007</v>
      </c>
      <c r="T348">
        <v>320</v>
      </c>
      <c r="U348">
        <v>8007</v>
      </c>
      <c r="V348">
        <v>8007</v>
      </c>
      <c r="W348" t="s">
        <v>847</v>
      </c>
      <c r="Y348" t="s">
        <v>3315</v>
      </c>
      <c r="AA348" t="b">
        <v>0</v>
      </c>
      <c r="AC348" t="s">
        <v>300</v>
      </c>
      <c r="AD348" t="s">
        <v>330</v>
      </c>
      <c r="AF348" s="140">
        <v>43788.456354166665</v>
      </c>
      <c r="AG348" s="140">
        <v>43788.456064814818</v>
      </c>
      <c r="AH348" s="140">
        <v>43788.461400462962</v>
      </c>
      <c r="AI348" s="140">
        <v>43788.625</v>
      </c>
      <c r="AJ348">
        <v>-60</v>
      </c>
      <c r="AK348" s="122"/>
      <c r="AM348" s="122"/>
      <c r="AO348" s="122"/>
      <c r="AQ348" s="122"/>
      <c r="AS348" s="122"/>
      <c r="AU348" s="122">
        <v>43788.462314814817</v>
      </c>
      <c r="AV348" s="122"/>
      <c r="AW348" t="b">
        <v>0</v>
      </c>
      <c r="AX348" t="b">
        <v>1</v>
      </c>
      <c r="AZ348" t="b">
        <v>1</v>
      </c>
      <c r="BB348" s="122"/>
      <c r="BD348" t="b">
        <v>1</v>
      </c>
      <c r="BF348" t="b">
        <v>1</v>
      </c>
      <c r="BG348" s="122"/>
      <c r="BH348" t="b">
        <v>1</v>
      </c>
      <c r="BI348" t="b">
        <v>1</v>
      </c>
      <c r="BL348">
        <v>420</v>
      </c>
      <c r="BM348">
        <v>1555</v>
      </c>
      <c r="BN348">
        <v>5370</v>
      </c>
      <c r="BO348">
        <v>1</v>
      </c>
      <c r="BP348">
        <v>4</v>
      </c>
      <c r="BQ348">
        <v>2</v>
      </c>
      <c r="BR348">
        <v>1</v>
      </c>
      <c r="BS348" t="b">
        <v>1</v>
      </c>
      <c r="CA348" s="122"/>
      <c r="CJ348" t="s">
        <v>380</v>
      </c>
      <c r="CK348" t="s">
        <v>470</v>
      </c>
      <c r="CL348" t="s">
        <v>637</v>
      </c>
      <c r="CM348" t="s">
        <v>305</v>
      </c>
      <c r="CN348" t="s">
        <v>306</v>
      </c>
      <c r="CO348" t="s">
        <v>307</v>
      </c>
      <c r="CP348" t="s">
        <v>3316</v>
      </c>
      <c r="CQ348" t="s">
        <v>309</v>
      </c>
      <c r="CR348" t="s">
        <v>3317</v>
      </c>
      <c r="CS348" t="s">
        <v>311</v>
      </c>
      <c r="CT348" t="s">
        <v>3318</v>
      </c>
      <c r="CU348" t="s">
        <v>3319</v>
      </c>
      <c r="CV348" s="122">
        <v>43788.583333333336</v>
      </c>
      <c r="CW348" s="122"/>
      <c r="CX348" s="122"/>
      <c r="CY348" s="122"/>
      <c r="CZ348" s="122"/>
      <c r="DA348" s="122"/>
      <c r="DB348" t="s">
        <v>314</v>
      </c>
      <c r="DC348" t="s">
        <v>315</v>
      </c>
      <c r="DD348" t="s">
        <v>316</v>
      </c>
      <c r="DE348" t="b">
        <v>0</v>
      </c>
      <c r="DG348" t="s">
        <v>351</v>
      </c>
      <c r="DI348" s="122"/>
      <c r="DJ348">
        <v>-27.3256075</v>
      </c>
      <c r="DK348">
        <v>153.08469679999999</v>
      </c>
      <c r="DL348" t="s">
        <v>3320</v>
      </c>
      <c r="DM348" t="s">
        <v>386</v>
      </c>
      <c r="DN348">
        <v>0</v>
      </c>
      <c r="DO348">
        <v>0</v>
      </c>
    </row>
    <row r="349" spans="1:119" x14ac:dyDescent="0.3">
      <c r="A349" t="s">
        <v>3321</v>
      </c>
      <c r="B349" t="s">
        <v>288</v>
      </c>
      <c r="C349" t="s">
        <v>2384</v>
      </c>
      <c r="D349" t="s">
        <v>290</v>
      </c>
      <c r="E349" t="s">
        <v>2385</v>
      </c>
      <c r="F349" t="s">
        <v>2384</v>
      </c>
      <c r="G349" t="s">
        <v>2386</v>
      </c>
      <c r="I349" t="b">
        <v>0</v>
      </c>
      <c r="J349" t="s">
        <v>2387</v>
      </c>
      <c r="K349" t="s">
        <v>1396</v>
      </c>
      <c r="L349" t="s">
        <v>2388</v>
      </c>
      <c r="N349" t="s">
        <v>2389</v>
      </c>
      <c r="O349" t="s">
        <v>297</v>
      </c>
      <c r="S349">
        <v>8005</v>
      </c>
      <c r="T349">
        <v>320</v>
      </c>
      <c r="U349">
        <v>8005</v>
      </c>
      <c r="V349">
        <v>8005</v>
      </c>
      <c r="W349" t="s">
        <v>847</v>
      </c>
      <c r="Y349" t="s">
        <v>2390</v>
      </c>
      <c r="AA349" t="b">
        <v>0</v>
      </c>
      <c r="AC349" t="s">
        <v>300</v>
      </c>
      <c r="AD349" t="s">
        <v>301</v>
      </c>
      <c r="AF349" s="140">
        <v>43788.463854166665</v>
      </c>
      <c r="AG349" s="140">
        <v>43788.463159722225</v>
      </c>
      <c r="AH349" s="140">
        <v>43788.470092592594</v>
      </c>
      <c r="AI349" s="140">
        <v>43791.465277777781</v>
      </c>
      <c r="AJ349">
        <v>0</v>
      </c>
      <c r="AK349" s="122"/>
      <c r="AM349" s="122"/>
      <c r="AO349" s="122"/>
      <c r="AQ349" s="122"/>
      <c r="AS349" s="122"/>
      <c r="AU349" s="122">
        <v>43788.470520833333</v>
      </c>
      <c r="AV349" s="122"/>
      <c r="AW349" t="b">
        <v>0</v>
      </c>
      <c r="AX349" t="b">
        <v>1</v>
      </c>
      <c r="AZ349" t="b">
        <v>1</v>
      </c>
      <c r="BB349" s="122"/>
      <c r="BD349" t="b">
        <v>1</v>
      </c>
      <c r="BF349" t="b">
        <v>1</v>
      </c>
      <c r="BG349" s="122"/>
      <c r="BH349" t="b">
        <v>1</v>
      </c>
      <c r="BI349" t="b">
        <v>1</v>
      </c>
      <c r="BL349">
        <v>419</v>
      </c>
      <c r="BM349">
        <v>1250</v>
      </c>
      <c r="BN349">
        <v>3689</v>
      </c>
      <c r="BO349">
        <v>1</v>
      </c>
      <c r="BP349">
        <v>4</v>
      </c>
      <c r="BQ349">
        <v>2</v>
      </c>
      <c r="BR349">
        <v>4</v>
      </c>
      <c r="BS349" t="b">
        <v>1</v>
      </c>
      <c r="CA349" s="122"/>
      <c r="CJ349" t="s">
        <v>302</v>
      </c>
      <c r="CK349" t="s">
        <v>303</v>
      </c>
      <c r="CL349" t="s">
        <v>531</v>
      </c>
      <c r="CM349" t="s">
        <v>305</v>
      </c>
      <c r="CN349" t="s">
        <v>306</v>
      </c>
      <c r="CO349" t="s">
        <v>307</v>
      </c>
      <c r="CP349" t="s">
        <v>2391</v>
      </c>
      <c r="CQ349" t="s">
        <v>309</v>
      </c>
      <c r="CR349" t="s">
        <v>1404</v>
      </c>
      <c r="CS349" t="s">
        <v>311</v>
      </c>
      <c r="CT349" t="s">
        <v>3322</v>
      </c>
      <c r="CU349" t="s">
        <v>3323</v>
      </c>
      <c r="CV349" s="122">
        <v>43791.465277777781</v>
      </c>
      <c r="CW349" s="122"/>
      <c r="CX349" s="122"/>
      <c r="CY349" s="122"/>
      <c r="CZ349" s="122"/>
      <c r="DA349" s="122"/>
      <c r="DB349" t="s">
        <v>314</v>
      </c>
      <c r="DC349" t="s">
        <v>315</v>
      </c>
      <c r="DD349" t="s">
        <v>316</v>
      </c>
      <c r="DE349" t="b">
        <v>0</v>
      </c>
      <c r="DG349" t="s">
        <v>498</v>
      </c>
      <c r="DI349" s="122"/>
      <c r="DJ349">
        <v>-35.113498800000002</v>
      </c>
      <c r="DK349">
        <v>147.3685984</v>
      </c>
      <c r="DL349" t="s">
        <v>336</v>
      </c>
      <c r="DM349" t="s">
        <v>318</v>
      </c>
      <c r="DN349">
        <v>0</v>
      </c>
      <c r="DO349">
        <v>0</v>
      </c>
    </row>
    <row r="350" spans="1:119" x14ac:dyDescent="0.3">
      <c r="A350" t="s">
        <v>3324</v>
      </c>
      <c r="B350" t="s">
        <v>288</v>
      </c>
      <c r="C350" t="s">
        <v>353</v>
      </c>
      <c r="D350" t="s">
        <v>290</v>
      </c>
      <c r="E350" t="s">
        <v>354</v>
      </c>
      <c r="F350" t="s">
        <v>353</v>
      </c>
      <c r="G350" t="s">
        <v>340</v>
      </c>
      <c r="I350" t="b">
        <v>0</v>
      </c>
      <c r="J350" t="s">
        <v>355</v>
      </c>
      <c r="K350" t="s">
        <v>356</v>
      </c>
      <c r="L350" t="s">
        <v>357</v>
      </c>
      <c r="N350" t="s">
        <v>358</v>
      </c>
      <c r="O350" t="s">
        <v>359</v>
      </c>
      <c r="S350">
        <v>8009</v>
      </c>
      <c r="T350">
        <v>320</v>
      </c>
      <c r="U350">
        <v>8009</v>
      </c>
      <c r="V350">
        <v>8009</v>
      </c>
      <c r="W350" t="s">
        <v>900</v>
      </c>
      <c r="Y350" t="s">
        <v>361</v>
      </c>
      <c r="AA350" t="b">
        <v>0</v>
      </c>
      <c r="AC350" t="s">
        <v>300</v>
      </c>
      <c r="AD350" t="s">
        <v>301</v>
      </c>
      <c r="AF350" s="140">
        <v>43788.470185185186</v>
      </c>
      <c r="AG350" s="140">
        <v>43788.470034722224</v>
      </c>
      <c r="AH350" s="140">
        <v>43788.470937500002</v>
      </c>
      <c r="AI350" s="140">
        <v>43788.638888888891</v>
      </c>
      <c r="AJ350">
        <v>0</v>
      </c>
      <c r="AK350" s="122"/>
      <c r="AM350" s="122"/>
      <c r="AO350" s="122"/>
      <c r="AQ350" s="122"/>
      <c r="AS350" s="122"/>
      <c r="AU350" s="122">
        <v>43788.471180555556</v>
      </c>
      <c r="AV350" s="122"/>
      <c r="AW350" t="b">
        <v>0</v>
      </c>
      <c r="AX350" t="b">
        <v>1</v>
      </c>
      <c r="AZ350" t="b">
        <v>1</v>
      </c>
      <c r="BB350" s="122"/>
      <c r="BD350" t="b">
        <v>1</v>
      </c>
      <c r="BF350" t="b">
        <v>1</v>
      </c>
      <c r="BG350" s="122"/>
      <c r="BH350" t="b">
        <v>1</v>
      </c>
      <c r="BI350" t="b">
        <v>1</v>
      </c>
      <c r="BL350">
        <v>212</v>
      </c>
      <c r="BM350">
        <v>1900</v>
      </c>
      <c r="BN350">
        <v>5454</v>
      </c>
      <c r="BO350">
        <v>1</v>
      </c>
      <c r="BP350">
        <v>4</v>
      </c>
      <c r="BQ350">
        <v>2</v>
      </c>
      <c r="BR350">
        <v>1</v>
      </c>
      <c r="BS350" t="b">
        <v>1</v>
      </c>
      <c r="CA350" s="122"/>
      <c r="CJ350" t="s">
        <v>362</v>
      </c>
      <c r="CK350" t="s">
        <v>363</v>
      </c>
      <c r="CL350" t="s">
        <v>363</v>
      </c>
      <c r="CM350" t="s">
        <v>305</v>
      </c>
      <c r="CN350" t="s">
        <v>306</v>
      </c>
      <c r="CO350" t="s">
        <v>307</v>
      </c>
      <c r="CP350" t="s">
        <v>364</v>
      </c>
      <c r="CR350" t="s">
        <v>365</v>
      </c>
      <c r="CS350" t="s">
        <v>311</v>
      </c>
      <c r="CT350" t="s">
        <v>3325</v>
      </c>
      <c r="CU350" t="s">
        <v>3326</v>
      </c>
      <c r="CV350" s="122">
        <v>43788.638888888891</v>
      </c>
      <c r="CW350" s="122"/>
      <c r="CX350" s="122"/>
      <c r="CY350" s="122"/>
      <c r="CZ350" s="122"/>
      <c r="DA350" s="122"/>
      <c r="DB350" t="s">
        <v>314</v>
      </c>
      <c r="DC350" t="s">
        <v>315</v>
      </c>
      <c r="DD350" t="s">
        <v>316</v>
      </c>
      <c r="DE350" t="b">
        <v>0</v>
      </c>
      <c r="DG350" t="s">
        <v>351</v>
      </c>
      <c r="DI350" s="122"/>
      <c r="DJ350">
        <v>-33.703378299999997</v>
      </c>
      <c r="DK350">
        <v>151.2086505</v>
      </c>
      <c r="DL350" t="s">
        <v>367</v>
      </c>
      <c r="DM350" t="s">
        <v>368</v>
      </c>
      <c r="DN350">
        <v>0</v>
      </c>
      <c r="DO350">
        <v>0</v>
      </c>
    </row>
    <row r="351" spans="1:119" x14ac:dyDescent="0.3">
      <c r="A351" t="s">
        <v>3327</v>
      </c>
      <c r="B351" t="s">
        <v>288</v>
      </c>
      <c r="C351" t="s">
        <v>3328</v>
      </c>
      <c r="D351" t="s">
        <v>290</v>
      </c>
      <c r="E351" t="s">
        <v>3329</v>
      </c>
      <c r="F351" t="s">
        <v>3328</v>
      </c>
      <c r="G351" t="s">
        <v>340</v>
      </c>
      <c r="I351" t="b">
        <v>0</v>
      </c>
      <c r="J351" t="s">
        <v>3330</v>
      </c>
      <c r="K351" t="s">
        <v>3331</v>
      </c>
      <c r="L351" t="s">
        <v>376</v>
      </c>
      <c r="N351" t="s">
        <v>377</v>
      </c>
      <c r="O351" t="s">
        <v>378</v>
      </c>
      <c r="S351">
        <v>8010</v>
      </c>
      <c r="T351">
        <v>4309</v>
      </c>
      <c r="U351">
        <v>8010</v>
      </c>
      <c r="V351">
        <v>-4309</v>
      </c>
      <c r="W351" t="s">
        <v>847</v>
      </c>
      <c r="Y351" t="s">
        <v>3332</v>
      </c>
      <c r="AA351" t="b">
        <v>0</v>
      </c>
      <c r="AC351" t="s">
        <v>300</v>
      </c>
      <c r="AD351" t="s">
        <v>330</v>
      </c>
      <c r="AF351" s="140">
        <v>43788.471018518518</v>
      </c>
      <c r="AG351" s="140">
        <v>43788.470949074072</v>
      </c>
      <c r="AH351" s="140">
        <v>43788.475983796299</v>
      </c>
      <c r="AI351" s="140">
        <v>43788.638888888891</v>
      </c>
      <c r="AJ351">
        <v>-60</v>
      </c>
      <c r="AK351" s="122">
        <v>43788.645833333336</v>
      </c>
      <c r="AL351">
        <v>-60</v>
      </c>
      <c r="AM351" s="122"/>
      <c r="AO351" s="122">
        <v>43788.645833333336</v>
      </c>
      <c r="AP351">
        <v>-60</v>
      </c>
      <c r="AQ351" s="122">
        <v>43788.59375</v>
      </c>
      <c r="AR351">
        <v>-60</v>
      </c>
      <c r="AS351" s="122">
        <v>43788.614583333336</v>
      </c>
      <c r="AT351">
        <v>-60</v>
      </c>
      <c r="AU351" s="122">
        <v>43788.61309027778</v>
      </c>
      <c r="AV351" s="122"/>
      <c r="AW351" t="b">
        <v>0</v>
      </c>
      <c r="AX351" t="b">
        <v>1</v>
      </c>
      <c r="AZ351" t="b">
        <v>1</v>
      </c>
      <c r="BB351" s="122"/>
      <c r="BD351" t="b">
        <v>1</v>
      </c>
      <c r="BF351" t="b">
        <v>1</v>
      </c>
      <c r="BG351" s="122"/>
      <c r="BH351" t="b">
        <v>1</v>
      </c>
      <c r="BI351" t="b">
        <v>1</v>
      </c>
      <c r="BJ351">
        <v>3</v>
      </c>
      <c r="BL351">
        <v>420</v>
      </c>
      <c r="BM351">
        <v>1896</v>
      </c>
      <c r="BN351">
        <v>5434</v>
      </c>
      <c r="BO351">
        <v>1</v>
      </c>
      <c r="BP351">
        <v>4</v>
      </c>
      <c r="BQ351">
        <v>2</v>
      </c>
      <c r="BR351">
        <v>1</v>
      </c>
      <c r="BS351" t="b">
        <v>1</v>
      </c>
      <c r="CA351" s="122"/>
      <c r="CI351" t="s">
        <v>3333</v>
      </c>
      <c r="CJ351" t="s">
        <v>380</v>
      </c>
      <c r="CK351" t="s">
        <v>422</v>
      </c>
      <c r="CL351" t="s">
        <v>423</v>
      </c>
      <c r="CM351" t="s">
        <v>305</v>
      </c>
      <c r="CN351" t="s">
        <v>306</v>
      </c>
      <c r="CO351" t="s">
        <v>307</v>
      </c>
      <c r="CP351" t="s">
        <v>3334</v>
      </c>
      <c r="CQ351" t="s">
        <v>309</v>
      </c>
      <c r="CR351" t="s">
        <v>3335</v>
      </c>
      <c r="CS351" t="s">
        <v>311</v>
      </c>
      <c r="CT351" t="s">
        <v>3336</v>
      </c>
      <c r="CU351" t="s">
        <v>3326</v>
      </c>
      <c r="CV351" s="122">
        <v>43788.597222222219</v>
      </c>
      <c r="CW351" s="122">
        <v>43788.604166666664</v>
      </c>
      <c r="CX351" s="122"/>
      <c r="CY351" s="122">
        <v>43788.604166666664</v>
      </c>
      <c r="CZ351" s="122">
        <v>43788.552083333336</v>
      </c>
      <c r="DA351" s="122">
        <v>43788.572916666664</v>
      </c>
      <c r="DB351" t="s">
        <v>314</v>
      </c>
      <c r="DC351" t="s">
        <v>428</v>
      </c>
      <c r="DE351" t="b">
        <v>1</v>
      </c>
      <c r="DF351" t="s">
        <v>3337</v>
      </c>
      <c r="DG351" t="s">
        <v>351</v>
      </c>
      <c r="DI351" s="122"/>
      <c r="DJ351">
        <v>-27.891481200000001</v>
      </c>
      <c r="DK351">
        <v>153.3129768</v>
      </c>
      <c r="DL351" t="s">
        <v>1323</v>
      </c>
      <c r="DM351" t="s">
        <v>386</v>
      </c>
      <c r="DN351">
        <v>1</v>
      </c>
      <c r="DO351">
        <v>0</v>
      </c>
    </row>
    <row r="352" spans="1:119" x14ac:dyDescent="0.3">
      <c r="A352" t="s">
        <v>3338</v>
      </c>
      <c r="B352" t="s">
        <v>288</v>
      </c>
      <c r="C352" t="s">
        <v>3339</v>
      </c>
      <c r="D352" t="s">
        <v>290</v>
      </c>
      <c r="E352" t="s">
        <v>3340</v>
      </c>
      <c r="F352" t="s">
        <v>3339</v>
      </c>
      <c r="G352" t="s">
        <v>340</v>
      </c>
      <c r="I352" t="b">
        <v>0</v>
      </c>
      <c r="J352" t="s">
        <v>3341</v>
      </c>
      <c r="K352" t="s">
        <v>3342</v>
      </c>
      <c r="L352" t="s">
        <v>3343</v>
      </c>
      <c r="N352" t="s">
        <v>3344</v>
      </c>
      <c r="O352" t="s">
        <v>297</v>
      </c>
      <c r="S352">
        <v>8001</v>
      </c>
      <c r="T352">
        <v>4501</v>
      </c>
      <c r="U352">
        <v>8001</v>
      </c>
      <c r="V352">
        <v>-4501</v>
      </c>
      <c r="W352" t="s">
        <v>847</v>
      </c>
      <c r="Y352" t="s">
        <v>3345</v>
      </c>
      <c r="AA352" t="b">
        <v>0</v>
      </c>
      <c r="AC352" t="s">
        <v>300</v>
      </c>
      <c r="AD352" t="s">
        <v>330</v>
      </c>
      <c r="AF352" s="140">
        <v>43788.478726851848</v>
      </c>
      <c r="AG352" s="140">
        <v>43788.474432870367</v>
      </c>
      <c r="AH352" s="140">
        <v>43788.534004629626</v>
      </c>
      <c r="AI352" s="140">
        <v>43789.475694444445</v>
      </c>
      <c r="AJ352">
        <v>-60</v>
      </c>
      <c r="AK352" s="122">
        <v>43789.535416666666</v>
      </c>
      <c r="AL352">
        <v>-60</v>
      </c>
      <c r="AM352" s="122"/>
      <c r="AO352" s="122">
        <v>43789.535416666666</v>
      </c>
      <c r="AP352">
        <v>-60</v>
      </c>
      <c r="AQ352" s="122">
        <v>43788.604166666664</v>
      </c>
      <c r="AR352">
        <v>-60</v>
      </c>
      <c r="AS352" s="122">
        <v>43788.618750000001</v>
      </c>
      <c r="AT352">
        <v>-60</v>
      </c>
      <c r="AU352" s="122">
        <v>43788.619340277779</v>
      </c>
      <c r="AV352" s="122"/>
      <c r="AW352" t="b">
        <v>0</v>
      </c>
      <c r="AX352" t="b">
        <v>1</v>
      </c>
      <c r="AZ352" t="b">
        <v>1</v>
      </c>
      <c r="BB352" s="122"/>
      <c r="BD352" t="b">
        <v>1</v>
      </c>
      <c r="BF352" t="b">
        <v>1</v>
      </c>
      <c r="BG352" s="122"/>
      <c r="BH352" t="b">
        <v>1</v>
      </c>
      <c r="BI352" t="b">
        <v>1</v>
      </c>
      <c r="BJ352">
        <v>4</v>
      </c>
      <c r="BL352">
        <v>419</v>
      </c>
      <c r="BM352">
        <v>1884</v>
      </c>
      <c r="BN352">
        <v>5098</v>
      </c>
      <c r="BO352">
        <v>1</v>
      </c>
      <c r="BP352">
        <v>4</v>
      </c>
      <c r="BQ352">
        <v>2</v>
      </c>
      <c r="BR352">
        <v>3</v>
      </c>
      <c r="BS352" t="b">
        <v>1</v>
      </c>
      <c r="BX352" t="s">
        <v>2924</v>
      </c>
      <c r="CA352" s="122"/>
      <c r="CI352" t="s">
        <v>3346</v>
      </c>
      <c r="CJ352" t="s">
        <v>302</v>
      </c>
      <c r="CK352" t="s">
        <v>1485</v>
      </c>
      <c r="CL352" t="s">
        <v>1486</v>
      </c>
      <c r="CM352" t="s">
        <v>305</v>
      </c>
      <c r="CN352" t="s">
        <v>306</v>
      </c>
      <c r="CO352" t="s">
        <v>307</v>
      </c>
      <c r="CP352" t="s">
        <v>3347</v>
      </c>
      <c r="CQ352" t="s">
        <v>309</v>
      </c>
      <c r="CR352" t="s">
        <v>3348</v>
      </c>
      <c r="CS352" t="s">
        <v>311</v>
      </c>
      <c r="CT352" t="s">
        <v>3349</v>
      </c>
      <c r="CU352" t="s">
        <v>3350</v>
      </c>
      <c r="CV352" s="122">
        <v>43789.434027777781</v>
      </c>
      <c r="CW352" s="122">
        <v>43789.493750000001</v>
      </c>
      <c r="CX352" s="122"/>
      <c r="CY352" s="122">
        <v>43789.493750000001</v>
      </c>
      <c r="CZ352" s="122">
        <v>43788.5625</v>
      </c>
      <c r="DA352" s="122">
        <v>43788.57708333333</v>
      </c>
      <c r="DB352" t="s">
        <v>314</v>
      </c>
      <c r="DC352" t="s">
        <v>476</v>
      </c>
      <c r="DD352" t="s">
        <v>3351</v>
      </c>
      <c r="DE352" t="b">
        <v>1</v>
      </c>
      <c r="DF352" t="s">
        <v>3352</v>
      </c>
      <c r="DG352" t="s">
        <v>317</v>
      </c>
      <c r="DI352" s="122"/>
      <c r="DJ352">
        <v>-26.3860831</v>
      </c>
      <c r="DK352">
        <v>153.0877792</v>
      </c>
      <c r="DL352" t="s">
        <v>367</v>
      </c>
      <c r="DM352" t="s">
        <v>318</v>
      </c>
      <c r="DN352">
        <v>1</v>
      </c>
      <c r="DO352">
        <v>0</v>
      </c>
    </row>
    <row r="353" spans="1:119" x14ac:dyDescent="0.3">
      <c r="A353" t="s">
        <v>3353</v>
      </c>
      <c r="B353" t="s">
        <v>288</v>
      </c>
      <c r="C353" t="s">
        <v>3354</v>
      </c>
      <c r="D353" t="s">
        <v>290</v>
      </c>
      <c r="E353" t="s">
        <v>3355</v>
      </c>
      <c r="F353" t="s">
        <v>3354</v>
      </c>
      <c r="G353" t="s">
        <v>3356</v>
      </c>
      <c r="I353" t="b">
        <v>0</v>
      </c>
      <c r="J353" t="s">
        <v>3357</v>
      </c>
      <c r="K353" t="s">
        <v>3358</v>
      </c>
      <c r="L353" t="s">
        <v>3359</v>
      </c>
      <c r="N353" t="s">
        <v>3360</v>
      </c>
      <c r="O353" t="s">
        <v>378</v>
      </c>
      <c r="S353">
        <v>8004</v>
      </c>
      <c r="T353">
        <v>320</v>
      </c>
      <c r="U353">
        <v>8004</v>
      </c>
      <c r="V353">
        <v>8004</v>
      </c>
      <c r="W353" t="s">
        <v>847</v>
      </c>
      <c r="Y353" t="s">
        <v>3361</v>
      </c>
      <c r="AA353" t="b">
        <v>0</v>
      </c>
      <c r="AC353" t="s">
        <v>300</v>
      </c>
      <c r="AD353" t="s">
        <v>441</v>
      </c>
      <c r="AF353" s="140">
        <v>43788.478182870371</v>
      </c>
      <c r="AG353" s="140">
        <v>43788.477962962963</v>
      </c>
      <c r="AH353" s="140">
        <v>43788.480474537035</v>
      </c>
      <c r="AI353" s="140">
        <v>43791.479166666664</v>
      </c>
      <c r="AJ353">
        <v>0</v>
      </c>
      <c r="AK353" s="122"/>
      <c r="AM353" s="122"/>
      <c r="AO353" s="122"/>
      <c r="AQ353" s="122"/>
      <c r="AS353" s="122"/>
      <c r="AU353" s="122">
        <v>43788.480821759258</v>
      </c>
      <c r="AV353" s="122"/>
      <c r="AW353" t="b">
        <v>0</v>
      </c>
      <c r="AX353" t="b">
        <v>1</v>
      </c>
      <c r="AZ353" t="b">
        <v>1</v>
      </c>
      <c r="BB353" s="122"/>
      <c r="BD353" t="b">
        <v>1</v>
      </c>
      <c r="BF353" t="b">
        <v>1</v>
      </c>
      <c r="BG353" s="122"/>
      <c r="BH353" t="b">
        <v>1</v>
      </c>
      <c r="BI353" t="b">
        <v>1</v>
      </c>
      <c r="BL353">
        <v>420</v>
      </c>
      <c r="BM353">
        <v>1479</v>
      </c>
      <c r="BN353">
        <v>3284</v>
      </c>
      <c r="BO353">
        <v>1</v>
      </c>
      <c r="BP353">
        <v>4</v>
      </c>
      <c r="BQ353">
        <v>2</v>
      </c>
      <c r="BR353">
        <v>4</v>
      </c>
      <c r="BS353" t="b">
        <v>1</v>
      </c>
      <c r="CA353" s="122"/>
      <c r="CJ353" t="s">
        <v>380</v>
      </c>
      <c r="CK353" t="s">
        <v>1640</v>
      </c>
      <c r="CL353" t="s">
        <v>2301</v>
      </c>
      <c r="CM353" t="s">
        <v>305</v>
      </c>
      <c r="CN353" t="s">
        <v>306</v>
      </c>
      <c r="CO353" t="s">
        <v>307</v>
      </c>
      <c r="CP353" t="s">
        <v>3362</v>
      </c>
      <c r="CQ353" t="s">
        <v>309</v>
      </c>
      <c r="CR353" t="s">
        <v>3363</v>
      </c>
      <c r="CS353" t="s">
        <v>311</v>
      </c>
      <c r="CT353" t="s">
        <v>3364</v>
      </c>
      <c r="CU353" t="s">
        <v>3365</v>
      </c>
      <c r="CV353" s="122">
        <v>43791.479166666664</v>
      </c>
      <c r="CW353" s="122"/>
      <c r="CX353" s="122"/>
      <c r="CY353" s="122"/>
      <c r="CZ353" s="122"/>
      <c r="DA353" s="122"/>
      <c r="DB353" t="s">
        <v>314</v>
      </c>
      <c r="DC353" t="s">
        <v>315</v>
      </c>
      <c r="DD353" t="s">
        <v>316</v>
      </c>
      <c r="DE353" t="b">
        <v>0</v>
      </c>
      <c r="DG353" t="s">
        <v>498</v>
      </c>
      <c r="DI353" s="122"/>
      <c r="DJ353">
        <v>-38.603951600000002</v>
      </c>
      <c r="DK353">
        <v>145.5857297</v>
      </c>
      <c r="DL353" t="s">
        <v>385</v>
      </c>
      <c r="DM353" t="s">
        <v>386</v>
      </c>
      <c r="DN353">
        <v>0</v>
      </c>
      <c r="DO353">
        <v>0</v>
      </c>
    </row>
    <row r="354" spans="1:119" x14ac:dyDescent="0.3">
      <c r="A354" t="s">
        <v>3366</v>
      </c>
      <c r="B354" t="s">
        <v>288</v>
      </c>
      <c r="C354" t="s">
        <v>3367</v>
      </c>
      <c r="D354" t="s">
        <v>290</v>
      </c>
      <c r="E354" t="s">
        <v>3368</v>
      </c>
      <c r="F354" t="s">
        <v>3367</v>
      </c>
      <c r="G354" t="s">
        <v>3369</v>
      </c>
      <c r="I354" t="b">
        <v>0</v>
      </c>
      <c r="J354" t="s">
        <v>3370</v>
      </c>
      <c r="K354" t="s">
        <v>3371</v>
      </c>
      <c r="L354" t="s">
        <v>3372</v>
      </c>
      <c r="N354" t="s">
        <v>3373</v>
      </c>
      <c r="O354" t="s">
        <v>297</v>
      </c>
      <c r="S354">
        <v>8002</v>
      </c>
      <c r="T354">
        <v>320</v>
      </c>
      <c r="U354">
        <v>8002</v>
      </c>
      <c r="V354">
        <v>8002</v>
      </c>
      <c r="W354" t="s">
        <v>847</v>
      </c>
      <c r="Y354" t="s">
        <v>3374</v>
      </c>
      <c r="AA354" t="b">
        <v>0</v>
      </c>
      <c r="AC354" t="s">
        <v>300</v>
      </c>
      <c r="AD354" t="s">
        <v>301</v>
      </c>
      <c r="AF354" s="140">
        <v>43788.487071759257</v>
      </c>
      <c r="AG354" s="140">
        <v>43788.486967592595</v>
      </c>
      <c r="AH354" s="140">
        <v>43788.488715277781</v>
      </c>
      <c r="AI354" s="140">
        <v>43791.489583333336</v>
      </c>
      <c r="AJ354">
        <v>0</v>
      </c>
      <c r="AK354" s="122"/>
      <c r="AM354" s="122"/>
      <c r="AO354" s="122"/>
      <c r="AQ354" s="122"/>
      <c r="AS354" s="122"/>
      <c r="AU354" s="122">
        <v>43788.490740740737</v>
      </c>
      <c r="AV354" s="122"/>
      <c r="AW354" t="b">
        <v>0</v>
      </c>
      <c r="AX354" t="b">
        <v>1</v>
      </c>
      <c r="AZ354" t="b">
        <v>1</v>
      </c>
      <c r="BB354" s="122"/>
      <c r="BD354" t="b">
        <v>1</v>
      </c>
      <c r="BF354" t="b">
        <v>1</v>
      </c>
      <c r="BG354" s="122"/>
      <c r="BH354" t="b">
        <v>1</v>
      </c>
      <c r="BI354" t="b">
        <v>1</v>
      </c>
      <c r="BL354">
        <v>419</v>
      </c>
      <c r="BM354">
        <v>1250</v>
      </c>
      <c r="BN354">
        <v>3703</v>
      </c>
      <c r="BO354">
        <v>1</v>
      </c>
      <c r="BP354">
        <v>4</v>
      </c>
      <c r="BQ354">
        <v>2</v>
      </c>
      <c r="BR354">
        <v>4</v>
      </c>
      <c r="BS354" t="b">
        <v>1</v>
      </c>
      <c r="CA354" s="122"/>
      <c r="CJ354" t="s">
        <v>302</v>
      </c>
      <c r="CK354" t="s">
        <v>303</v>
      </c>
      <c r="CL354" t="s">
        <v>507</v>
      </c>
      <c r="CM354" t="s">
        <v>305</v>
      </c>
      <c r="CN354" t="s">
        <v>306</v>
      </c>
      <c r="CO354" t="s">
        <v>307</v>
      </c>
      <c r="CP354" t="s">
        <v>3375</v>
      </c>
      <c r="CQ354" t="s">
        <v>309</v>
      </c>
      <c r="CR354" t="s">
        <v>3376</v>
      </c>
      <c r="CS354" t="s">
        <v>311</v>
      </c>
      <c r="CT354" t="s">
        <v>3377</v>
      </c>
      <c r="CU354" t="s">
        <v>3378</v>
      </c>
      <c r="CV354" s="122">
        <v>43791.489583333336</v>
      </c>
      <c r="CW354" s="122"/>
      <c r="CX354" s="122"/>
      <c r="CY354" s="122"/>
      <c r="CZ354" s="122"/>
      <c r="DA354" s="122"/>
      <c r="DB354" t="s">
        <v>314</v>
      </c>
      <c r="DC354" t="s">
        <v>315</v>
      </c>
      <c r="DD354" t="s">
        <v>316</v>
      </c>
      <c r="DE354" t="b">
        <v>0</v>
      </c>
      <c r="DG354" t="s">
        <v>498</v>
      </c>
      <c r="DI354" s="122"/>
      <c r="DJ354">
        <v>-35.709120400000003</v>
      </c>
      <c r="DK354">
        <v>150.17767850000001</v>
      </c>
      <c r="DL354" t="s">
        <v>367</v>
      </c>
      <c r="DM354" t="s">
        <v>318</v>
      </c>
      <c r="DN354">
        <v>0</v>
      </c>
      <c r="DO354">
        <v>0</v>
      </c>
    </row>
    <row r="355" spans="1:119" x14ac:dyDescent="0.3">
      <c r="A355" t="s">
        <v>3379</v>
      </c>
      <c r="B355" t="s">
        <v>288</v>
      </c>
      <c r="C355" t="s">
        <v>3380</v>
      </c>
      <c r="D355" t="s">
        <v>290</v>
      </c>
      <c r="E355" t="s">
        <v>3381</v>
      </c>
      <c r="F355" t="s">
        <v>3380</v>
      </c>
      <c r="G355" t="s">
        <v>340</v>
      </c>
      <c r="I355" t="b">
        <v>0</v>
      </c>
      <c r="J355" t="s">
        <v>3382</v>
      </c>
      <c r="K355" t="s">
        <v>3383</v>
      </c>
      <c r="L355" t="s">
        <v>3384</v>
      </c>
      <c r="N355" t="s">
        <v>3385</v>
      </c>
      <c r="O355" t="s">
        <v>297</v>
      </c>
      <c r="S355">
        <v>8005</v>
      </c>
      <c r="T355">
        <v>320</v>
      </c>
      <c r="U355">
        <v>8005</v>
      </c>
      <c r="V355">
        <v>8005</v>
      </c>
      <c r="W355" t="s">
        <v>847</v>
      </c>
      <c r="Y355" t="s">
        <v>3386</v>
      </c>
      <c r="AA355" t="b">
        <v>0</v>
      </c>
      <c r="AC355" t="s">
        <v>300</v>
      </c>
      <c r="AD355" t="s">
        <v>301</v>
      </c>
      <c r="AF355" s="140">
        <v>43788.497175925928</v>
      </c>
      <c r="AG355" s="140">
        <v>43788.497060185182</v>
      </c>
      <c r="AH355" s="140">
        <v>43788.499652777777</v>
      </c>
      <c r="AI355" s="140">
        <v>43789.496527777781</v>
      </c>
      <c r="AJ355">
        <v>0</v>
      </c>
      <c r="AK355" s="122"/>
      <c r="AM355" s="122"/>
      <c r="AO355" s="122"/>
      <c r="AQ355" s="122"/>
      <c r="AS355" s="122"/>
      <c r="AU355" s="122">
        <v>43788.727106481485</v>
      </c>
      <c r="AV355" s="122"/>
      <c r="AW355" t="b">
        <v>0</v>
      </c>
      <c r="AX355" t="b">
        <v>1</v>
      </c>
      <c r="AZ355" t="b">
        <v>1</v>
      </c>
      <c r="BB355" s="122"/>
      <c r="BD355" t="b">
        <v>1</v>
      </c>
      <c r="BF355" t="b">
        <v>1</v>
      </c>
      <c r="BG355" s="122"/>
      <c r="BH355" t="b">
        <v>1</v>
      </c>
      <c r="BI355" t="b">
        <v>1</v>
      </c>
      <c r="BL355">
        <v>419</v>
      </c>
      <c r="BM355">
        <v>1250</v>
      </c>
      <c r="BN355">
        <v>4406</v>
      </c>
      <c r="BO355">
        <v>1</v>
      </c>
      <c r="BP355">
        <v>4</v>
      </c>
      <c r="BQ355">
        <v>2</v>
      </c>
      <c r="BR355">
        <v>3</v>
      </c>
      <c r="BS355" t="b">
        <v>1</v>
      </c>
      <c r="CA355" s="122"/>
      <c r="CJ355" t="s">
        <v>302</v>
      </c>
      <c r="CK355" t="s">
        <v>303</v>
      </c>
      <c r="CL355" t="s">
        <v>608</v>
      </c>
      <c r="CM355" t="s">
        <v>305</v>
      </c>
      <c r="CN355" t="s">
        <v>306</v>
      </c>
      <c r="CO355" t="s">
        <v>307</v>
      </c>
      <c r="CP355" t="s">
        <v>3387</v>
      </c>
      <c r="CQ355" t="s">
        <v>309</v>
      </c>
      <c r="CR355" t="s">
        <v>3388</v>
      </c>
      <c r="CS355" t="s">
        <v>311</v>
      </c>
      <c r="CT355" t="s">
        <v>3389</v>
      </c>
      <c r="CU355" t="s">
        <v>3390</v>
      </c>
      <c r="CV355" s="122">
        <v>43789.496527777781</v>
      </c>
      <c r="CW355" s="122"/>
      <c r="CX355" s="122"/>
      <c r="CY355" s="122"/>
      <c r="CZ355" s="122"/>
      <c r="DA355" s="122"/>
      <c r="DB355" t="s">
        <v>314</v>
      </c>
      <c r="DC355" t="s">
        <v>315</v>
      </c>
      <c r="DD355" t="s">
        <v>316</v>
      </c>
      <c r="DE355" t="b">
        <v>0</v>
      </c>
      <c r="DG355" t="s">
        <v>317</v>
      </c>
      <c r="DI355" s="122"/>
      <c r="DJ355">
        <v>-32.887483000000003</v>
      </c>
      <c r="DK355">
        <v>151.69522169999999</v>
      </c>
      <c r="DL355" t="s">
        <v>367</v>
      </c>
      <c r="DM355" t="s">
        <v>318</v>
      </c>
      <c r="DN355">
        <v>0</v>
      </c>
      <c r="DO355">
        <v>0</v>
      </c>
    </row>
    <row r="356" spans="1:119" x14ac:dyDescent="0.3">
      <c r="A356" t="s">
        <v>3391</v>
      </c>
      <c r="B356" t="s">
        <v>288</v>
      </c>
      <c r="C356" t="s">
        <v>3392</v>
      </c>
      <c r="D356" t="s">
        <v>290</v>
      </c>
      <c r="E356" t="s">
        <v>3393</v>
      </c>
      <c r="F356" t="s">
        <v>3392</v>
      </c>
      <c r="G356" t="s">
        <v>3394</v>
      </c>
      <c r="I356" t="b">
        <v>0</v>
      </c>
      <c r="J356" t="s">
        <v>3395</v>
      </c>
      <c r="K356" t="s">
        <v>1070</v>
      </c>
      <c r="L356" t="s">
        <v>3396</v>
      </c>
      <c r="N356" t="s">
        <v>3397</v>
      </c>
      <c r="O356" t="s">
        <v>378</v>
      </c>
      <c r="S356">
        <v>8007</v>
      </c>
      <c r="T356">
        <v>320</v>
      </c>
      <c r="U356">
        <v>8007</v>
      </c>
      <c r="V356">
        <v>8007</v>
      </c>
      <c r="W356" t="s">
        <v>847</v>
      </c>
      <c r="Y356" t="s">
        <v>3398</v>
      </c>
      <c r="AA356" t="b">
        <v>0</v>
      </c>
      <c r="AC356" t="s">
        <v>300</v>
      </c>
      <c r="AD356" t="s">
        <v>330</v>
      </c>
      <c r="AF356" s="140">
        <v>43788.499085648145</v>
      </c>
      <c r="AG356" s="140">
        <v>43788.498900462961</v>
      </c>
      <c r="AH356" s="140">
        <v>43788.504189814812</v>
      </c>
      <c r="AI356" s="140">
        <v>43789.5</v>
      </c>
      <c r="AJ356">
        <v>-60</v>
      </c>
      <c r="AK356" s="122"/>
      <c r="AM356" s="122"/>
      <c r="AO356" s="122"/>
      <c r="AQ356" s="122"/>
      <c r="AS356" s="122"/>
      <c r="AU356" s="122">
        <v>43788.504421296297</v>
      </c>
      <c r="AV356" s="122"/>
      <c r="AW356" t="b">
        <v>0</v>
      </c>
      <c r="AX356" t="b">
        <v>1</v>
      </c>
      <c r="AZ356" t="b">
        <v>1</v>
      </c>
      <c r="BB356" s="122"/>
      <c r="BD356" t="b">
        <v>1</v>
      </c>
      <c r="BF356" t="b">
        <v>1</v>
      </c>
      <c r="BG356" s="122"/>
      <c r="BH356" t="b">
        <v>1</v>
      </c>
      <c r="BI356" t="b">
        <v>1</v>
      </c>
      <c r="BL356">
        <v>420</v>
      </c>
      <c r="BM356">
        <v>1250</v>
      </c>
      <c r="BN356">
        <v>4407</v>
      </c>
      <c r="BO356">
        <v>1</v>
      </c>
      <c r="BP356">
        <v>4</v>
      </c>
      <c r="BQ356">
        <v>2</v>
      </c>
      <c r="BR356">
        <v>3</v>
      </c>
      <c r="BS356" t="b">
        <v>1</v>
      </c>
      <c r="CA356" s="122"/>
      <c r="CJ356" t="s">
        <v>380</v>
      </c>
      <c r="CK356" t="s">
        <v>303</v>
      </c>
      <c r="CL356" t="s">
        <v>896</v>
      </c>
      <c r="CM356" t="s">
        <v>305</v>
      </c>
      <c r="CN356" t="s">
        <v>306</v>
      </c>
      <c r="CO356" t="s">
        <v>307</v>
      </c>
      <c r="CP356" t="s">
        <v>3399</v>
      </c>
      <c r="CQ356" t="s">
        <v>309</v>
      </c>
      <c r="CR356" t="s">
        <v>3400</v>
      </c>
      <c r="CS356" t="s">
        <v>311</v>
      </c>
      <c r="CT356" t="s">
        <v>3401</v>
      </c>
      <c r="CU356" t="s">
        <v>3402</v>
      </c>
      <c r="CV356" s="122">
        <v>43789.458333333336</v>
      </c>
      <c r="CW356" s="122"/>
      <c r="CX356" s="122"/>
      <c r="CY356" s="122"/>
      <c r="CZ356" s="122"/>
      <c r="DA356" s="122"/>
      <c r="DB356" t="s">
        <v>314</v>
      </c>
      <c r="DC356" t="s">
        <v>315</v>
      </c>
      <c r="DD356" t="s">
        <v>316</v>
      </c>
      <c r="DE356" t="b">
        <v>0</v>
      </c>
      <c r="DG356" t="s">
        <v>317</v>
      </c>
      <c r="DI356" s="122"/>
      <c r="DJ356">
        <v>-21.1261577</v>
      </c>
      <c r="DK356">
        <v>149.18825889999999</v>
      </c>
      <c r="DL356" t="s">
        <v>3403</v>
      </c>
      <c r="DM356" t="s">
        <v>386</v>
      </c>
      <c r="DN356">
        <v>0</v>
      </c>
      <c r="DO356">
        <v>0</v>
      </c>
    </row>
    <row r="357" spans="1:119" x14ac:dyDescent="0.3">
      <c r="A357" t="s">
        <v>3404</v>
      </c>
      <c r="B357" t="s">
        <v>288</v>
      </c>
      <c r="C357" t="s">
        <v>2384</v>
      </c>
      <c r="D357" t="s">
        <v>290</v>
      </c>
      <c r="E357" t="s">
        <v>2385</v>
      </c>
      <c r="F357" t="s">
        <v>2384</v>
      </c>
      <c r="G357" t="s">
        <v>2386</v>
      </c>
      <c r="I357" t="b">
        <v>0</v>
      </c>
      <c r="J357" t="s">
        <v>2387</v>
      </c>
      <c r="K357" t="s">
        <v>1396</v>
      </c>
      <c r="L357" t="s">
        <v>2388</v>
      </c>
      <c r="N357" t="s">
        <v>2389</v>
      </c>
      <c r="O357" t="s">
        <v>297</v>
      </c>
      <c r="S357">
        <v>8010</v>
      </c>
      <c r="T357">
        <v>320</v>
      </c>
      <c r="U357">
        <v>8010</v>
      </c>
      <c r="V357">
        <v>8010</v>
      </c>
      <c r="W357" t="s">
        <v>847</v>
      </c>
      <c r="Y357" t="s">
        <v>2390</v>
      </c>
      <c r="AA357" t="b">
        <v>0</v>
      </c>
      <c r="AC357" t="s">
        <v>300</v>
      </c>
      <c r="AD357" t="s">
        <v>301</v>
      </c>
      <c r="AF357" s="140">
        <v>43788.499988425923</v>
      </c>
      <c r="AG357" s="140">
        <v>43788.499814814815</v>
      </c>
      <c r="AH357" s="140">
        <v>43788.508460648147</v>
      </c>
      <c r="AI357" s="140">
        <v>43791.5</v>
      </c>
      <c r="AJ357">
        <v>0</v>
      </c>
      <c r="AK357" s="122"/>
      <c r="AM357" s="122"/>
      <c r="AO357" s="122"/>
      <c r="AQ357" s="122"/>
      <c r="AS357" s="122"/>
      <c r="AU357" s="122">
        <v>43788.508692129632</v>
      </c>
      <c r="AV357" s="122"/>
      <c r="AW357" t="b">
        <v>0</v>
      </c>
      <c r="AX357" t="b">
        <v>1</v>
      </c>
      <c r="AZ357" t="b">
        <v>1</v>
      </c>
      <c r="BB357" s="122"/>
      <c r="BD357" t="b">
        <v>1</v>
      </c>
      <c r="BF357" t="b">
        <v>1</v>
      </c>
      <c r="BG357" s="122"/>
      <c r="BH357" t="b">
        <v>1</v>
      </c>
      <c r="BI357" t="b">
        <v>1</v>
      </c>
      <c r="BL357">
        <v>419</v>
      </c>
      <c r="BM357">
        <v>1250</v>
      </c>
      <c r="BN357">
        <v>3689</v>
      </c>
      <c r="BO357">
        <v>1</v>
      </c>
      <c r="BP357">
        <v>4</v>
      </c>
      <c r="BQ357">
        <v>2</v>
      </c>
      <c r="BR357">
        <v>4</v>
      </c>
      <c r="BS357" t="b">
        <v>1</v>
      </c>
      <c r="CA357" s="122"/>
      <c r="CJ357" t="s">
        <v>302</v>
      </c>
      <c r="CK357" t="s">
        <v>303</v>
      </c>
      <c r="CL357" t="s">
        <v>531</v>
      </c>
      <c r="CM357" t="s">
        <v>305</v>
      </c>
      <c r="CN357" t="s">
        <v>306</v>
      </c>
      <c r="CO357" t="s">
        <v>307</v>
      </c>
      <c r="CP357" t="s">
        <v>2391</v>
      </c>
      <c r="CQ357" t="s">
        <v>309</v>
      </c>
      <c r="CR357" t="s">
        <v>1404</v>
      </c>
      <c r="CS357" t="s">
        <v>311</v>
      </c>
      <c r="CT357" t="s">
        <v>3405</v>
      </c>
      <c r="CU357" t="s">
        <v>3406</v>
      </c>
      <c r="CV357" s="122">
        <v>43791.5</v>
      </c>
      <c r="CW357" s="122"/>
      <c r="CX357" s="122"/>
      <c r="CY357" s="122"/>
      <c r="CZ357" s="122"/>
      <c r="DA357" s="122"/>
      <c r="DB357" t="s">
        <v>314</v>
      </c>
      <c r="DC357" t="s">
        <v>315</v>
      </c>
      <c r="DD357" t="s">
        <v>316</v>
      </c>
      <c r="DE357" t="b">
        <v>0</v>
      </c>
      <c r="DG357" t="s">
        <v>498</v>
      </c>
      <c r="DI357" s="122"/>
      <c r="DJ357">
        <v>-35.113498800000002</v>
      </c>
      <c r="DK357">
        <v>147.3685984</v>
      </c>
      <c r="DL357" t="s">
        <v>336</v>
      </c>
      <c r="DM357" t="s">
        <v>318</v>
      </c>
      <c r="DN357">
        <v>0</v>
      </c>
      <c r="DO357">
        <v>0</v>
      </c>
    </row>
    <row r="358" spans="1:119" x14ac:dyDescent="0.3">
      <c r="A358" t="s">
        <v>3407</v>
      </c>
      <c r="B358" t="s">
        <v>288</v>
      </c>
      <c r="C358" t="s">
        <v>2384</v>
      </c>
      <c r="D358" t="s">
        <v>290</v>
      </c>
      <c r="E358" t="s">
        <v>2385</v>
      </c>
      <c r="F358" t="s">
        <v>2384</v>
      </c>
      <c r="G358" t="s">
        <v>2386</v>
      </c>
      <c r="I358" t="b">
        <v>0</v>
      </c>
      <c r="J358" t="s">
        <v>2387</v>
      </c>
      <c r="K358" t="s">
        <v>1396</v>
      </c>
      <c r="L358" t="s">
        <v>2388</v>
      </c>
      <c r="N358" t="s">
        <v>2389</v>
      </c>
      <c r="O358" t="s">
        <v>297</v>
      </c>
      <c r="S358">
        <v>8001</v>
      </c>
      <c r="T358">
        <v>320</v>
      </c>
      <c r="U358">
        <v>8001</v>
      </c>
      <c r="V358">
        <v>8001</v>
      </c>
      <c r="W358" t="s">
        <v>847</v>
      </c>
      <c r="Y358" t="s">
        <v>2390</v>
      </c>
      <c r="AA358" t="b">
        <v>0</v>
      </c>
      <c r="AC358" t="s">
        <v>300</v>
      </c>
      <c r="AD358" t="s">
        <v>301</v>
      </c>
      <c r="AF358" s="140">
        <v>43788.510717592595</v>
      </c>
      <c r="AG358" s="140">
        <v>43788.51053240741</v>
      </c>
      <c r="AH358" s="140">
        <v>43788.549780092595</v>
      </c>
      <c r="AI358" s="140">
        <v>43791.510416666664</v>
      </c>
      <c r="AJ358">
        <v>0</v>
      </c>
      <c r="AK358" s="122"/>
      <c r="AM358" s="122"/>
      <c r="AO358" s="122"/>
      <c r="AQ358" s="122"/>
      <c r="AS358" s="122"/>
      <c r="AU358" s="122">
        <v>43788.550034722219</v>
      </c>
      <c r="AV358" s="122"/>
      <c r="AW358" t="b">
        <v>0</v>
      </c>
      <c r="AX358" t="b">
        <v>1</v>
      </c>
      <c r="AZ358" t="b">
        <v>1</v>
      </c>
      <c r="BB358" s="122"/>
      <c r="BD358" t="b">
        <v>1</v>
      </c>
      <c r="BF358" t="b">
        <v>1</v>
      </c>
      <c r="BG358" s="122"/>
      <c r="BH358" t="b">
        <v>1</v>
      </c>
      <c r="BI358" t="b">
        <v>1</v>
      </c>
      <c r="BL358">
        <v>419</v>
      </c>
      <c r="BM358">
        <v>1250</v>
      </c>
      <c r="BN358">
        <v>3689</v>
      </c>
      <c r="BO358">
        <v>1</v>
      </c>
      <c r="BP358">
        <v>4</v>
      </c>
      <c r="BQ358">
        <v>2</v>
      </c>
      <c r="BR358">
        <v>4</v>
      </c>
      <c r="BS358" t="b">
        <v>1</v>
      </c>
      <c r="CA358" s="122"/>
      <c r="CJ358" t="s">
        <v>302</v>
      </c>
      <c r="CK358" t="s">
        <v>303</v>
      </c>
      <c r="CL358" t="s">
        <v>531</v>
      </c>
      <c r="CM358" t="s">
        <v>305</v>
      </c>
      <c r="CN358" t="s">
        <v>306</v>
      </c>
      <c r="CO358" t="s">
        <v>307</v>
      </c>
      <c r="CP358" t="s">
        <v>2391</v>
      </c>
      <c r="CQ358" t="s">
        <v>309</v>
      </c>
      <c r="CR358" t="s">
        <v>1404</v>
      </c>
      <c r="CS358" t="s">
        <v>311</v>
      </c>
      <c r="CT358" t="s">
        <v>3027</v>
      </c>
      <c r="CU358" t="s">
        <v>3408</v>
      </c>
      <c r="CV358" s="122">
        <v>43791.510416666664</v>
      </c>
      <c r="CW358" s="122"/>
      <c r="CX358" s="122"/>
      <c r="CY358" s="122"/>
      <c r="CZ358" s="122"/>
      <c r="DA358" s="122"/>
      <c r="DB358" t="s">
        <v>314</v>
      </c>
      <c r="DC358" t="s">
        <v>315</v>
      </c>
      <c r="DD358" t="s">
        <v>316</v>
      </c>
      <c r="DE358" t="b">
        <v>0</v>
      </c>
      <c r="DG358" t="s">
        <v>498</v>
      </c>
      <c r="DI358" s="122"/>
      <c r="DJ358">
        <v>-35.113498800000002</v>
      </c>
      <c r="DK358">
        <v>147.3685984</v>
      </c>
      <c r="DL358" t="s">
        <v>336</v>
      </c>
      <c r="DM358" t="s">
        <v>318</v>
      </c>
      <c r="DN358">
        <v>0</v>
      </c>
      <c r="DO358">
        <v>0</v>
      </c>
    </row>
    <row r="359" spans="1:119" x14ac:dyDescent="0.3">
      <c r="A359" t="s">
        <v>3409</v>
      </c>
      <c r="B359" t="s">
        <v>288</v>
      </c>
      <c r="C359" t="s">
        <v>1714</v>
      </c>
      <c r="D359" t="s">
        <v>290</v>
      </c>
      <c r="E359" t="s">
        <v>1715</v>
      </c>
      <c r="F359" t="s">
        <v>1714</v>
      </c>
      <c r="G359" t="s">
        <v>1716</v>
      </c>
      <c r="I359" t="b">
        <v>0</v>
      </c>
      <c r="J359" t="s">
        <v>1717</v>
      </c>
      <c r="K359" t="s">
        <v>1718</v>
      </c>
      <c r="L359" t="s">
        <v>1719</v>
      </c>
      <c r="N359" t="s">
        <v>1720</v>
      </c>
      <c r="O359" t="s">
        <v>297</v>
      </c>
      <c r="S359">
        <v>8004</v>
      </c>
      <c r="T359">
        <v>320</v>
      </c>
      <c r="U359">
        <v>8004</v>
      </c>
      <c r="V359">
        <v>8004</v>
      </c>
      <c r="W359" t="s">
        <v>847</v>
      </c>
      <c r="Y359" t="s">
        <v>1721</v>
      </c>
      <c r="AA359" t="b">
        <v>0</v>
      </c>
      <c r="AC359" t="s">
        <v>300</v>
      </c>
      <c r="AD359" t="s">
        <v>441</v>
      </c>
      <c r="AF359" s="140">
        <v>43788.510960648149</v>
      </c>
      <c r="AG359" s="140">
        <v>43788.51090277778</v>
      </c>
      <c r="AH359" s="140">
        <v>43788.515555555554</v>
      </c>
      <c r="AI359" s="140">
        <v>43788.677083333336</v>
      </c>
      <c r="AJ359">
        <v>0</v>
      </c>
      <c r="AK359" s="122"/>
      <c r="AM359" s="122"/>
      <c r="AO359" s="122"/>
      <c r="AQ359" s="122"/>
      <c r="AS359" s="122"/>
      <c r="AU359" s="122">
        <v>43788.516053240739</v>
      </c>
      <c r="AV359" s="122"/>
      <c r="AW359" t="b">
        <v>0</v>
      </c>
      <c r="AX359" t="b">
        <v>1</v>
      </c>
      <c r="AZ359" t="b">
        <v>1</v>
      </c>
      <c r="BB359" s="122"/>
      <c r="BD359" t="b">
        <v>1</v>
      </c>
      <c r="BF359" t="b">
        <v>1</v>
      </c>
      <c r="BG359" s="122"/>
      <c r="BH359" t="b">
        <v>1</v>
      </c>
      <c r="BI359" t="b">
        <v>1</v>
      </c>
      <c r="BL359">
        <v>419</v>
      </c>
      <c r="BM359">
        <v>1250</v>
      </c>
      <c r="BN359">
        <v>4406</v>
      </c>
      <c r="BO359">
        <v>1</v>
      </c>
      <c r="BP359">
        <v>4</v>
      </c>
      <c r="BQ359">
        <v>2</v>
      </c>
      <c r="BR359">
        <v>1</v>
      </c>
      <c r="BS359" t="b">
        <v>1</v>
      </c>
      <c r="CA359" s="122"/>
      <c r="CJ359" t="s">
        <v>302</v>
      </c>
      <c r="CK359" t="s">
        <v>303</v>
      </c>
      <c r="CL359" t="s">
        <v>608</v>
      </c>
      <c r="CM359" t="s">
        <v>305</v>
      </c>
      <c r="CN359" t="s">
        <v>306</v>
      </c>
      <c r="CO359" t="s">
        <v>307</v>
      </c>
      <c r="CP359" t="s">
        <v>1722</v>
      </c>
      <c r="CQ359" t="s">
        <v>309</v>
      </c>
      <c r="CR359" t="s">
        <v>1723</v>
      </c>
      <c r="CS359" t="s">
        <v>311</v>
      </c>
      <c r="CT359" t="s">
        <v>3027</v>
      </c>
      <c r="CU359" t="s">
        <v>3410</v>
      </c>
      <c r="CV359" s="122">
        <v>43788.677083333336</v>
      </c>
      <c r="CW359" s="122"/>
      <c r="CX359" s="122"/>
      <c r="CY359" s="122"/>
      <c r="CZ359" s="122"/>
      <c r="DA359" s="122"/>
      <c r="DB359" t="s">
        <v>314</v>
      </c>
      <c r="DC359" t="s">
        <v>315</v>
      </c>
      <c r="DD359" t="s">
        <v>316</v>
      </c>
      <c r="DE359" t="b">
        <v>0</v>
      </c>
      <c r="DG359" t="s">
        <v>351</v>
      </c>
      <c r="DI359" s="122"/>
      <c r="DJ359">
        <v>-37.745698099999998</v>
      </c>
      <c r="DK359">
        <v>144.9105089</v>
      </c>
      <c r="DL359" t="s">
        <v>367</v>
      </c>
      <c r="DM359" t="s">
        <v>318</v>
      </c>
      <c r="DN359">
        <v>0</v>
      </c>
      <c r="DO359">
        <v>0</v>
      </c>
    </row>
    <row r="360" spans="1:119" x14ac:dyDescent="0.3">
      <c r="A360" t="s">
        <v>3411</v>
      </c>
      <c r="B360" t="s">
        <v>388</v>
      </c>
      <c r="C360" t="s">
        <v>3412</v>
      </c>
      <c r="D360" t="s">
        <v>290</v>
      </c>
      <c r="E360" t="s">
        <v>3413</v>
      </c>
      <c r="F360" t="s">
        <v>3412</v>
      </c>
      <c r="G360" t="s">
        <v>340</v>
      </c>
      <c r="I360" t="b">
        <v>0</v>
      </c>
      <c r="J360" t="s">
        <v>3414</v>
      </c>
      <c r="K360" t="s">
        <v>3415</v>
      </c>
      <c r="L360" t="s">
        <v>3416</v>
      </c>
      <c r="N360" t="s">
        <v>3417</v>
      </c>
      <c r="O360" t="s">
        <v>403</v>
      </c>
      <c r="S360">
        <v>8006</v>
      </c>
      <c r="T360">
        <v>2325</v>
      </c>
      <c r="U360">
        <v>8006</v>
      </c>
      <c r="V360">
        <v>-2325</v>
      </c>
      <c r="W360" t="s">
        <v>876</v>
      </c>
      <c r="Y360" t="s">
        <v>3418</v>
      </c>
      <c r="AA360" t="b">
        <v>0</v>
      </c>
      <c r="AC360" t="s">
        <v>300</v>
      </c>
      <c r="AD360" t="s">
        <v>301</v>
      </c>
      <c r="AF360" s="140">
        <v>43788.513738425929</v>
      </c>
      <c r="AG360" s="140">
        <v>43788.513541666667</v>
      </c>
      <c r="AH360" s="140">
        <v>43788.518958333334</v>
      </c>
      <c r="AI360" s="140">
        <v>43791.513888888891</v>
      </c>
      <c r="AJ360">
        <v>0</v>
      </c>
      <c r="AK360" s="122">
        <v>43791.520833333336</v>
      </c>
      <c r="AL360">
        <v>0</v>
      </c>
      <c r="AM360" s="122"/>
      <c r="AO360" s="122">
        <v>43791.520833333336</v>
      </c>
      <c r="AP360">
        <v>0</v>
      </c>
      <c r="AQ360" s="122">
        <v>43791.416666666664</v>
      </c>
      <c r="AR360">
        <v>0</v>
      </c>
      <c r="AS360" s="122">
        <v>43791.423611111109</v>
      </c>
      <c r="AT360">
        <v>0</v>
      </c>
      <c r="AU360" s="122">
        <v>43791.418668981481</v>
      </c>
      <c r="AV360" s="122"/>
      <c r="AW360" t="b">
        <v>0</v>
      </c>
      <c r="AX360" t="b">
        <v>1</v>
      </c>
      <c r="AZ360" t="b">
        <v>1</v>
      </c>
      <c r="BB360" s="122"/>
      <c r="BD360" t="b">
        <v>1</v>
      </c>
      <c r="BF360" t="b">
        <v>1</v>
      </c>
      <c r="BG360" s="122"/>
      <c r="BH360" t="b">
        <v>1</v>
      </c>
      <c r="BI360" t="b">
        <v>1</v>
      </c>
      <c r="BJ360">
        <v>1</v>
      </c>
      <c r="BL360">
        <v>354</v>
      </c>
      <c r="BM360">
        <v>1455</v>
      </c>
      <c r="BN360">
        <v>4161</v>
      </c>
      <c r="BO360">
        <v>1</v>
      </c>
      <c r="BP360">
        <v>4</v>
      </c>
      <c r="BQ360">
        <v>2</v>
      </c>
      <c r="BR360">
        <v>4</v>
      </c>
      <c r="BS360" t="b">
        <v>1</v>
      </c>
      <c r="CA360" s="122"/>
      <c r="CI360" t="s">
        <v>3419</v>
      </c>
      <c r="CJ360" t="s">
        <v>405</v>
      </c>
      <c r="CK360" t="s">
        <v>492</v>
      </c>
      <c r="CL360" t="s">
        <v>3420</v>
      </c>
      <c r="CM360" t="s">
        <v>305</v>
      </c>
      <c r="CN360" t="s">
        <v>306</v>
      </c>
      <c r="CO360" t="s">
        <v>307</v>
      </c>
      <c r="CP360" t="s">
        <v>3421</v>
      </c>
      <c r="CQ360" t="s">
        <v>309</v>
      </c>
      <c r="CR360" t="s">
        <v>3422</v>
      </c>
      <c r="CS360" t="s">
        <v>311</v>
      </c>
      <c r="CT360" t="s">
        <v>3423</v>
      </c>
      <c r="CU360" t="s">
        <v>3424</v>
      </c>
      <c r="CV360" s="122">
        <v>43791.513888888891</v>
      </c>
      <c r="CW360" s="122">
        <v>43791.520833333336</v>
      </c>
      <c r="CX360" s="122"/>
      <c r="CY360" s="122">
        <v>43791.520833333336</v>
      </c>
      <c r="CZ360" s="122">
        <v>43791.416666666664</v>
      </c>
      <c r="DA360" s="122">
        <v>43791.423611111109</v>
      </c>
      <c r="DB360" t="s">
        <v>314</v>
      </c>
      <c r="DC360" t="s">
        <v>3425</v>
      </c>
      <c r="DD360" t="s">
        <v>3426</v>
      </c>
      <c r="DE360" t="b">
        <v>1</v>
      </c>
      <c r="DF360" t="s">
        <v>3427</v>
      </c>
      <c r="DG360" t="s">
        <v>498</v>
      </c>
      <c r="DI360" s="122"/>
      <c r="DJ360">
        <v>-32.049286299999999</v>
      </c>
      <c r="DK360">
        <v>150.8684264</v>
      </c>
      <c r="DL360" t="s">
        <v>3428</v>
      </c>
      <c r="DM360" t="s">
        <v>405</v>
      </c>
      <c r="DN360">
        <v>1</v>
      </c>
      <c r="DO360">
        <v>0</v>
      </c>
    </row>
    <row r="361" spans="1:119" x14ac:dyDescent="0.3">
      <c r="A361" t="s">
        <v>3429</v>
      </c>
      <c r="B361" t="s">
        <v>288</v>
      </c>
      <c r="C361" t="s">
        <v>3430</v>
      </c>
      <c r="D361" t="s">
        <v>290</v>
      </c>
      <c r="E361" t="s">
        <v>3431</v>
      </c>
      <c r="F361" t="s">
        <v>3430</v>
      </c>
      <c r="G361" t="s">
        <v>435</v>
      </c>
      <c r="I361" t="b">
        <v>0</v>
      </c>
      <c r="J361" t="s">
        <v>3432</v>
      </c>
      <c r="K361" t="s">
        <v>1289</v>
      </c>
      <c r="L361" t="s">
        <v>3433</v>
      </c>
      <c r="N361" t="s">
        <v>3434</v>
      </c>
      <c r="O361" t="s">
        <v>297</v>
      </c>
      <c r="S361">
        <v>8011</v>
      </c>
      <c r="T361">
        <v>320</v>
      </c>
      <c r="U361">
        <v>8011</v>
      </c>
      <c r="V361">
        <v>8011</v>
      </c>
      <c r="W361" t="s">
        <v>847</v>
      </c>
      <c r="Y361" t="s">
        <v>3435</v>
      </c>
      <c r="AA361" t="b">
        <v>0</v>
      </c>
      <c r="AC361" t="s">
        <v>300</v>
      </c>
      <c r="AD361" t="s">
        <v>301</v>
      </c>
      <c r="AF361" s="140">
        <v>43788.515706018516</v>
      </c>
      <c r="AG361" s="140">
        <v>43788.5156712963</v>
      </c>
      <c r="AH361" s="140">
        <v>43788.519062500003</v>
      </c>
      <c r="AI361" s="140">
        <v>43788.684027777781</v>
      </c>
      <c r="AJ361">
        <v>0</v>
      </c>
      <c r="AK361" s="122"/>
      <c r="AM361" s="122"/>
      <c r="AO361" s="122"/>
      <c r="AQ361" s="122"/>
      <c r="AS361" s="122"/>
      <c r="AU361" s="122">
        <v>43788.520752314813</v>
      </c>
      <c r="AV361" s="122"/>
      <c r="AW361" t="b">
        <v>0</v>
      </c>
      <c r="AX361" t="b">
        <v>1</v>
      </c>
      <c r="AZ361" t="b">
        <v>1</v>
      </c>
      <c r="BB361" s="122"/>
      <c r="BD361" t="b">
        <v>1</v>
      </c>
      <c r="BF361" t="b">
        <v>1</v>
      </c>
      <c r="BG361" s="122"/>
      <c r="BH361" t="b">
        <v>1</v>
      </c>
      <c r="BI361" t="b">
        <v>1</v>
      </c>
      <c r="BL361">
        <v>419</v>
      </c>
      <c r="BM361">
        <v>1250</v>
      </c>
      <c r="BN361">
        <v>3703</v>
      </c>
      <c r="BO361">
        <v>1</v>
      </c>
      <c r="BP361">
        <v>4</v>
      </c>
      <c r="BQ361">
        <v>2</v>
      </c>
      <c r="BR361">
        <v>1</v>
      </c>
      <c r="BS361" t="b">
        <v>1</v>
      </c>
      <c r="CA361" s="122"/>
      <c r="CJ361" t="s">
        <v>302</v>
      </c>
      <c r="CK361" t="s">
        <v>303</v>
      </c>
      <c r="CL361" t="s">
        <v>507</v>
      </c>
      <c r="CM361" t="s">
        <v>305</v>
      </c>
      <c r="CN361" t="s">
        <v>306</v>
      </c>
      <c r="CO361" t="s">
        <v>307</v>
      </c>
      <c r="CP361" t="s">
        <v>3436</v>
      </c>
      <c r="CQ361" t="s">
        <v>309</v>
      </c>
      <c r="CR361" t="s">
        <v>1294</v>
      </c>
      <c r="CS361" t="s">
        <v>311</v>
      </c>
      <c r="CT361" t="s">
        <v>3437</v>
      </c>
      <c r="CU361" t="s">
        <v>3438</v>
      </c>
      <c r="CV361" s="122">
        <v>43788.684027777781</v>
      </c>
      <c r="CW361" s="122"/>
      <c r="CX361" s="122"/>
      <c r="CY361" s="122"/>
      <c r="CZ361" s="122"/>
      <c r="DA361" s="122"/>
      <c r="DB361" t="s">
        <v>314</v>
      </c>
      <c r="DC361" t="s">
        <v>315</v>
      </c>
      <c r="DD361" t="s">
        <v>316</v>
      </c>
      <c r="DE361" t="b">
        <v>0</v>
      </c>
      <c r="DG361" t="s">
        <v>351</v>
      </c>
      <c r="DI361" s="122"/>
      <c r="DJ361">
        <v>-33.778065599999998</v>
      </c>
      <c r="DK361">
        <v>150.9196158</v>
      </c>
      <c r="DL361" t="s">
        <v>367</v>
      </c>
      <c r="DM361" t="s">
        <v>318</v>
      </c>
      <c r="DN361">
        <v>0</v>
      </c>
      <c r="DO361">
        <v>0</v>
      </c>
    </row>
    <row r="362" spans="1:119" x14ac:dyDescent="0.3">
      <c r="A362" t="s">
        <v>3439</v>
      </c>
      <c r="B362" t="s">
        <v>288</v>
      </c>
      <c r="C362" t="s">
        <v>3440</v>
      </c>
      <c r="D362" t="s">
        <v>290</v>
      </c>
      <c r="E362" t="s">
        <v>3441</v>
      </c>
      <c r="F362" t="s">
        <v>3440</v>
      </c>
      <c r="G362" t="s">
        <v>340</v>
      </c>
      <c r="I362" t="b">
        <v>0</v>
      </c>
      <c r="J362" t="s">
        <v>3442</v>
      </c>
      <c r="K362" t="s">
        <v>3193</v>
      </c>
      <c r="L362" t="s">
        <v>3443</v>
      </c>
      <c r="N362" t="s">
        <v>3444</v>
      </c>
      <c r="O362" t="s">
        <v>403</v>
      </c>
      <c r="S362">
        <v>8003</v>
      </c>
      <c r="T362">
        <v>320</v>
      </c>
      <c r="U362">
        <v>8003</v>
      </c>
      <c r="V362">
        <v>8003</v>
      </c>
      <c r="W362" t="s">
        <v>847</v>
      </c>
      <c r="Y362" t="s">
        <v>3445</v>
      </c>
      <c r="AA362" t="b">
        <v>0</v>
      </c>
      <c r="AC362" t="s">
        <v>300</v>
      </c>
      <c r="AD362" t="s">
        <v>330</v>
      </c>
      <c r="AF362" s="140">
        <v>43788.517233796294</v>
      </c>
      <c r="AG362" s="140">
        <v>43788.517106481479</v>
      </c>
      <c r="AH362" s="140">
        <v>43788.522673611114</v>
      </c>
      <c r="AI362" s="140">
        <v>43789.517361111109</v>
      </c>
      <c r="AJ362">
        <v>-60</v>
      </c>
      <c r="AK362" s="122"/>
      <c r="AM362" s="122"/>
      <c r="AO362" s="122"/>
      <c r="AQ362" s="122"/>
      <c r="AS362" s="122"/>
      <c r="AU362" s="122">
        <v>43788.675115740742</v>
      </c>
      <c r="AV362" s="122"/>
      <c r="AW362" t="b">
        <v>0</v>
      </c>
      <c r="AX362" t="b">
        <v>1</v>
      </c>
      <c r="AZ362" t="b">
        <v>1</v>
      </c>
      <c r="BB362" s="122"/>
      <c r="BD362" t="b">
        <v>1</v>
      </c>
      <c r="BF362" t="b">
        <v>1</v>
      </c>
      <c r="BG362" s="122"/>
      <c r="BH362" t="b">
        <v>1</v>
      </c>
      <c r="BI362" t="b">
        <v>1</v>
      </c>
      <c r="BL362">
        <v>354</v>
      </c>
      <c r="BM362">
        <v>1457</v>
      </c>
      <c r="BN362">
        <v>4167</v>
      </c>
      <c r="BO362">
        <v>1</v>
      </c>
      <c r="BP362">
        <v>4</v>
      </c>
      <c r="BQ362">
        <v>2</v>
      </c>
      <c r="BR362">
        <v>3</v>
      </c>
      <c r="BS362" t="b">
        <v>1</v>
      </c>
      <c r="CA362" s="122"/>
      <c r="CJ362" t="s">
        <v>405</v>
      </c>
      <c r="CK362" t="s">
        <v>1047</v>
      </c>
      <c r="CL362" t="s">
        <v>2868</v>
      </c>
      <c r="CM362" t="s">
        <v>305</v>
      </c>
      <c r="CN362" t="s">
        <v>306</v>
      </c>
      <c r="CO362" t="s">
        <v>307</v>
      </c>
      <c r="CP362" t="s">
        <v>3446</v>
      </c>
      <c r="CQ362" t="s">
        <v>309</v>
      </c>
      <c r="CR362" t="s">
        <v>3198</v>
      </c>
      <c r="CS362" t="s">
        <v>311</v>
      </c>
      <c r="CT362" t="s">
        <v>3447</v>
      </c>
      <c r="CU362" t="s">
        <v>3448</v>
      </c>
      <c r="CV362" s="122">
        <v>43789.475694444445</v>
      </c>
      <c r="CW362" s="122"/>
      <c r="CX362" s="122"/>
      <c r="CY362" s="122"/>
      <c r="CZ362" s="122"/>
      <c r="DA362" s="122"/>
      <c r="DB362" t="s">
        <v>314</v>
      </c>
      <c r="DC362" t="s">
        <v>315</v>
      </c>
      <c r="DD362" t="s">
        <v>316</v>
      </c>
      <c r="DE362" t="b">
        <v>0</v>
      </c>
      <c r="DG362" t="s">
        <v>317</v>
      </c>
      <c r="DI362" s="122"/>
      <c r="DJ362">
        <v>-19.260180299999998</v>
      </c>
      <c r="DK362">
        <v>146.7253815</v>
      </c>
      <c r="DL362" t="s">
        <v>3449</v>
      </c>
      <c r="DM362" t="s">
        <v>405</v>
      </c>
      <c r="DN362">
        <v>0</v>
      </c>
      <c r="DO362">
        <v>0</v>
      </c>
    </row>
    <row r="363" spans="1:119" x14ac:dyDescent="0.3">
      <c r="A363" t="s">
        <v>3450</v>
      </c>
      <c r="B363" t="s">
        <v>288</v>
      </c>
      <c r="C363" t="s">
        <v>3451</v>
      </c>
      <c r="D363" t="s">
        <v>290</v>
      </c>
      <c r="E363" t="s">
        <v>3452</v>
      </c>
      <c r="F363" t="s">
        <v>3451</v>
      </c>
      <c r="G363" t="s">
        <v>340</v>
      </c>
      <c r="I363" t="b">
        <v>0</v>
      </c>
      <c r="J363" t="s">
        <v>3453</v>
      </c>
      <c r="K363" t="s">
        <v>2309</v>
      </c>
      <c r="L363" t="s">
        <v>3454</v>
      </c>
      <c r="N363" t="s">
        <v>3455</v>
      </c>
      <c r="O363" t="s">
        <v>378</v>
      </c>
      <c r="S363">
        <v>8002</v>
      </c>
      <c r="T363">
        <v>2562</v>
      </c>
      <c r="U363">
        <v>8002</v>
      </c>
      <c r="V363">
        <v>-2562</v>
      </c>
      <c r="W363" t="s">
        <v>847</v>
      </c>
      <c r="Y363" t="s">
        <v>3456</v>
      </c>
      <c r="AA363" t="b">
        <v>0</v>
      </c>
      <c r="AC363" t="s">
        <v>300</v>
      </c>
      <c r="AD363" t="s">
        <v>301</v>
      </c>
      <c r="AF363" s="140">
        <v>43788.523113425923</v>
      </c>
      <c r="AG363" s="140">
        <v>43788.523032407407</v>
      </c>
      <c r="AH363" s="140">
        <v>43788.538807870369</v>
      </c>
      <c r="AI363" s="140">
        <v>43789.524305555555</v>
      </c>
      <c r="AJ363">
        <v>0</v>
      </c>
      <c r="AK363" s="122">
        <v>43789.524305555555</v>
      </c>
      <c r="AL363">
        <v>0</v>
      </c>
      <c r="AM363" s="122"/>
      <c r="AO363" s="122">
        <v>43789.524305555555</v>
      </c>
      <c r="AP363">
        <v>0</v>
      </c>
      <c r="AQ363" s="122">
        <v>43789.486111111109</v>
      </c>
      <c r="AR363">
        <v>0</v>
      </c>
      <c r="AS363" s="122">
        <v>43789.493055555555</v>
      </c>
      <c r="AT363">
        <v>0</v>
      </c>
      <c r="AU363" s="122">
        <v>43789.495879629627</v>
      </c>
      <c r="AV363" s="122"/>
      <c r="AW363" t="b">
        <v>0</v>
      </c>
      <c r="AX363" t="b">
        <v>1</v>
      </c>
      <c r="AZ363" t="b">
        <v>1</v>
      </c>
      <c r="BB363" s="122"/>
      <c r="BD363" t="b">
        <v>1</v>
      </c>
      <c r="BF363" t="b">
        <v>1</v>
      </c>
      <c r="BG363" s="122"/>
      <c r="BH363" t="b">
        <v>1</v>
      </c>
      <c r="BI363" t="b">
        <v>1</v>
      </c>
      <c r="BJ363">
        <v>6</v>
      </c>
      <c r="BL363">
        <v>420</v>
      </c>
      <c r="BM363">
        <v>1896</v>
      </c>
      <c r="BN363">
        <v>5423</v>
      </c>
      <c r="BO363">
        <v>1</v>
      </c>
      <c r="BP363">
        <v>4</v>
      </c>
      <c r="BQ363">
        <v>2</v>
      </c>
      <c r="BR363">
        <v>2</v>
      </c>
      <c r="BS363" t="b">
        <v>1</v>
      </c>
      <c r="CA363" s="122"/>
      <c r="CI363" t="s">
        <v>3457</v>
      </c>
      <c r="CJ363" t="s">
        <v>380</v>
      </c>
      <c r="CK363" t="s">
        <v>422</v>
      </c>
      <c r="CL363" t="s">
        <v>1705</v>
      </c>
      <c r="CM363" t="s">
        <v>305</v>
      </c>
      <c r="CN363" t="s">
        <v>306</v>
      </c>
      <c r="CO363" t="s">
        <v>307</v>
      </c>
      <c r="CP363" t="s">
        <v>3458</v>
      </c>
      <c r="CQ363" t="s">
        <v>309</v>
      </c>
      <c r="CR363" t="s">
        <v>2315</v>
      </c>
      <c r="CS363" t="s">
        <v>311</v>
      </c>
      <c r="CT363" t="s">
        <v>3459</v>
      </c>
      <c r="CU363" t="s">
        <v>3460</v>
      </c>
      <c r="CV363" s="122">
        <v>43789.524305555555</v>
      </c>
      <c r="CW363" s="122">
        <v>43789.524305555555</v>
      </c>
      <c r="CX363" s="122"/>
      <c r="CY363" s="122">
        <v>43789.524305555555</v>
      </c>
      <c r="CZ363" s="122">
        <v>43789.486111111109</v>
      </c>
      <c r="DA363" s="122">
        <v>43789.493055555555</v>
      </c>
      <c r="DB363" t="s">
        <v>314</v>
      </c>
      <c r="DC363" t="s">
        <v>1577</v>
      </c>
      <c r="DD363" t="s">
        <v>3461</v>
      </c>
      <c r="DE363" t="b">
        <v>1</v>
      </c>
      <c r="DF363" t="s">
        <v>3462</v>
      </c>
      <c r="DG363" t="s">
        <v>810</v>
      </c>
      <c r="DI363" s="122"/>
      <c r="DJ363">
        <v>-28.673867699999999</v>
      </c>
      <c r="DK363">
        <v>153.60696110000001</v>
      </c>
      <c r="DL363" t="s">
        <v>2318</v>
      </c>
      <c r="DM363" t="s">
        <v>386</v>
      </c>
      <c r="DN363">
        <v>1</v>
      </c>
      <c r="DO363">
        <v>0</v>
      </c>
    </row>
    <row r="364" spans="1:119" x14ac:dyDescent="0.3">
      <c r="A364" t="s">
        <v>3463</v>
      </c>
      <c r="B364" t="s">
        <v>288</v>
      </c>
      <c r="C364" t="s">
        <v>3464</v>
      </c>
      <c r="D364" t="s">
        <v>290</v>
      </c>
      <c r="E364" t="s">
        <v>3465</v>
      </c>
      <c r="F364" t="s">
        <v>3464</v>
      </c>
      <c r="G364" t="s">
        <v>340</v>
      </c>
      <c r="I364" t="b">
        <v>0</v>
      </c>
      <c r="J364" t="s">
        <v>3466</v>
      </c>
      <c r="K364" t="s">
        <v>3467</v>
      </c>
      <c r="L364" t="s">
        <v>3468</v>
      </c>
      <c r="N364" t="s">
        <v>3469</v>
      </c>
      <c r="O364" t="s">
        <v>297</v>
      </c>
      <c r="S364">
        <v>8005</v>
      </c>
      <c r="T364">
        <v>320</v>
      </c>
      <c r="U364">
        <v>8005</v>
      </c>
      <c r="V364">
        <v>8005</v>
      </c>
      <c r="W364" t="s">
        <v>876</v>
      </c>
      <c r="Y364" t="s">
        <v>3470</v>
      </c>
      <c r="AA364" t="b">
        <v>0</v>
      </c>
      <c r="AC364" t="s">
        <v>300</v>
      </c>
      <c r="AD364" t="s">
        <v>330</v>
      </c>
      <c r="AF364" s="140">
        <v>43788.523726851854</v>
      </c>
      <c r="AG364" s="140">
        <v>43788.523518518516</v>
      </c>
      <c r="AH364" s="140">
        <v>43788.528865740744</v>
      </c>
      <c r="AI364" s="140">
        <v>43788.690972222219</v>
      </c>
      <c r="AJ364">
        <v>-60</v>
      </c>
      <c r="AK364" s="122"/>
      <c r="AM364" s="122"/>
      <c r="AO364" s="122"/>
      <c r="AQ364" s="122"/>
      <c r="AS364" s="122"/>
      <c r="AU364" s="122">
        <v>43788.52920138889</v>
      </c>
      <c r="AV364" s="122"/>
      <c r="AW364" t="b">
        <v>0</v>
      </c>
      <c r="AX364" t="b">
        <v>1</v>
      </c>
      <c r="AZ364" t="b">
        <v>1</v>
      </c>
      <c r="BB364" s="122"/>
      <c r="BD364" t="b">
        <v>1</v>
      </c>
      <c r="BF364" t="b">
        <v>1</v>
      </c>
      <c r="BG364" s="122"/>
      <c r="BH364" t="b">
        <v>1</v>
      </c>
      <c r="BI364" t="b">
        <v>1</v>
      </c>
      <c r="BL364">
        <v>419</v>
      </c>
      <c r="BM364">
        <v>1897</v>
      </c>
      <c r="BN364">
        <v>5437</v>
      </c>
      <c r="BO364">
        <v>1</v>
      </c>
      <c r="BP364">
        <v>4</v>
      </c>
      <c r="BQ364">
        <v>2</v>
      </c>
      <c r="BR364">
        <v>1</v>
      </c>
      <c r="BS364" t="b">
        <v>1</v>
      </c>
      <c r="CA364" s="122"/>
      <c r="CJ364" t="s">
        <v>302</v>
      </c>
      <c r="CK364" t="s">
        <v>552</v>
      </c>
      <c r="CL364" t="s">
        <v>3023</v>
      </c>
      <c r="CM364" t="s">
        <v>305</v>
      </c>
      <c r="CN364" t="s">
        <v>306</v>
      </c>
      <c r="CO364" t="s">
        <v>307</v>
      </c>
      <c r="CP364" t="s">
        <v>3471</v>
      </c>
      <c r="CQ364" t="s">
        <v>309</v>
      </c>
      <c r="CR364" t="s">
        <v>3472</v>
      </c>
      <c r="CS364" t="s">
        <v>311</v>
      </c>
      <c r="CT364" t="s">
        <v>3459</v>
      </c>
      <c r="CU364" t="s">
        <v>3473</v>
      </c>
      <c r="CV364" s="122">
        <v>43788.649305555555</v>
      </c>
      <c r="CW364" s="122"/>
      <c r="CX364" s="122"/>
      <c r="CY364" s="122"/>
      <c r="CZ364" s="122"/>
      <c r="DA364" s="122"/>
      <c r="DB364" t="s">
        <v>314</v>
      </c>
      <c r="DC364" t="s">
        <v>315</v>
      </c>
      <c r="DD364" t="s">
        <v>316</v>
      </c>
      <c r="DE364" t="b">
        <v>0</v>
      </c>
      <c r="DG364" t="s">
        <v>351</v>
      </c>
      <c r="DI364" s="122"/>
      <c r="DJ364">
        <v>-27.4526997</v>
      </c>
      <c r="DK364">
        <v>153.07986059999999</v>
      </c>
      <c r="DL364" t="s">
        <v>336</v>
      </c>
      <c r="DM364" t="s">
        <v>318</v>
      </c>
      <c r="DN364">
        <v>0</v>
      </c>
      <c r="DO364">
        <v>0</v>
      </c>
    </row>
    <row r="365" spans="1:119" x14ac:dyDescent="0.3">
      <c r="A365" t="s">
        <v>3474</v>
      </c>
      <c r="B365" t="s">
        <v>288</v>
      </c>
      <c r="C365" t="s">
        <v>3475</v>
      </c>
      <c r="D365" t="s">
        <v>290</v>
      </c>
      <c r="E365" t="s">
        <v>3476</v>
      </c>
      <c r="F365" t="s">
        <v>3475</v>
      </c>
      <c r="G365" t="s">
        <v>340</v>
      </c>
      <c r="I365" t="b">
        <v>0</v>
      </c>
      <c r="J365" t="s">
        <v>3477</v>
      </c>
      <c r="K365" t="s">
        <v>3478</v>
      </c>
      <c r="L365" t="s">
        <v>3479</v>
      </c>
      <c r="N365" t="s">
        <v>3480</v>
      </c>
      <c r="O365" t="s">
        <v>297</v>
      </c>
      <c r="S365">
        <v>8009</v>
      </c>
      <c r="T365">
        <v>320</v>
      </c>
      <c r="U365">
        <v>8009</v>
      </c>
      <c r="V365">
        <v>8009</v>
      </c>
      <c r="W365" t="s">
        <v>847</v>
      </c>
      <c r="Y365" t="s">
        <v>3481</v>
      </c>
      <c r="AA365" t="b">
        <v>0</v>
      </c>
      <c r="AC365" t="s">
        <v>300</v>
      </c>
      <c r="AD365" t="s">
        <v>301</v>
      </c>
      <c r="AF365" s="140">
        <v>43788.527905092589</v>
      </c>
      <c r="AG365" s="140">
        <v>43788.527546296296</v>
      </c>
      <c r="AH365" s="140">
        <v>43788.536539351851</v>
      </c>
      <c r="AI365" s="140">
        <v>43788.694444444445</v>
      </c>
      <c r="AJ365">
        <v>0</v>
      </c>
      <c r="AK365" s="122"/>
      <c r="AM365" s="122"/>
      <c r="AO365" s="122"/>
      <c r="AQ365" s="122"/>
      <c r="AS365" s="122"/>
      <c r="AU365" s="122">
        <v>43788.536921296298</v>
      </c>
      <c r="AV365" s="122"/>
      <c r="AW365" t="b">
        <v>0</v>
      </c>
      <c r="AX365" t="b">
        <v>1</v>
      </c>
      <c r="AZ365" t="b">
        <v>1</v>
      </c>
      <c r="BB365" s="122"/>
      <c r="BD365" t="b">
        <v>1</v>
      </c>
      <c r="BF365" t="b">
        <v>1</v>
      </c>
      <c r="BG365" s="122"/>
      <c r="BH365" t="b">
        <v>1</v>
      </c>
      <c r="BI365" t="b">
        <v>1</v>
      </c>
      <c r="BL365">
        <v>419</v>
      </c>
      <c r="BM365">
        <v>1250</v>
      </c>
      <c r="BN365">
        <v>4050</v>
      </c>
      <c r="BO365">
        <v>1</v>
      </c>
      <c r="BP365">
        <v>4</v>
      </c>
      <c r="BQ365">
        <v>2</v>
      </c>
      <c r="BR365">
        <v>1</v>
      </c>
      <c r="BS365" t="b">
        <v>1</v>
      </c>
      <c r="CA365" s="122"/>
      <c r="CJ365" t="s">
        <v>302</v>
      </c>
      <c r="CK365" t="s">
        <v>303</v>
      </c>
      <c r="CL365" t="s">
        <v>346</v>
      </c>
      <c r="CM365" t="s">
        <v>305</v>
      </c>
      <c r="CN365" t="s">
        <v>306</v>
      </c>
      <c r="CO365" t="s">
        <v>307</v>
      </c>
      <c r="CP365" t="s">
        <v>3482</v>
      </c>
      <c r="CQ365" t="s">
        <v>309</v>
      </c>
      <c r="CR365" t="s">
        <v>3483</v>
      </c>
      <c r="CS365" t="s">
        <v>311</v>
      </c>
      <c r="CT365" t="s">
        <v>3484</v>
      </c>
      <c r="CU365" t="s">
        <v>3200</v>
      </c>
      <c r="CV365" s="122">
        <v>43788.694444444445</v>
      </c>
      <c r="CW365" s="122"/>
      <c r="CX365" s="122"/>
      <c r="CY365" s="122"/>
      <c r="CZ365" s="122"/>
      <c r="DA365" s="122"/>
      <c r="DB365" t="s">
        <v>314</v>
      </c>
      <c r="DC365" t="s">
        <v>315</v>
      </c>
      <c r="DD365" t="s">
        <v>316</v>
      </c>
      <c r="DE365" t="b">
        <v>0</v>
      </c>
      <c r="DG365" t="s">
        <v>351</v>
      </c>
      <c r="DI365" s="122"/>
      <c r="DJ365">
        <v>-33.893585000000002</v>
      </c>
      <c r="DK365">
        <v>151.21194679999999</v>
      </c>
      <c r="DL365" t="s">
        <v>367</v>
      </c>
      <c r="DM365" t="s">
        <v>318</v>
      </c>
      <c r="DN365">
        <v>0</v>
      </c>
      <c r="DO365">
        <v>0</v>
      </c>
    </row>
    <row r="366" spans="1:119" x14ac:dyDescent="0.3">
      <c r="A366" t="s">
        <v>3485</v>
      </c>
      <c r="B366" t="s">
        <v>288</v>
      </c>
      <c r="C366" t="s">
        <v>3440</v>
      </c>
      <c r="D366" t="s">
        <v>290</v>
      </c>
      <c r="E366" t="s">
        <v>3441</v>
      </c>
      <c r="F366" t="s">
        <v>3440</v>
      </c>
      <c r="G366" t="s">
        <v>340</v>
      </c>
      <c r="I366" t="b">
        <v>0</v>
      </c>
      <c r="J366" t="s">
        <v>3442</v>
      </c>
      <c r="K366" t="s">
        <v>3193</v>
      </c>
      <c r="L366" t="s">
        <v>3443</v>
      </c>
      <c r="N366" t="s">
        <v>3444</v>
      </c>
      <c r="O366" t="s">
        <v>403</v>
      </c>
      <c r="S366">
        <v>8007</v>
      </c>
      <c r="T366">
        <v>4840</v>
      </c>
      <c r="U366">
        <v>8007</v>
      </c>
      <c r="V366">
        <v>-4840</v>
      </c>
      <c r="W366" t="s">
        <v>847</v>
      </c>
      <c r="Y366" t="s">
        <v>3445</v>
      </c>
      <c r="AA366" t="b">
        <v>0</v>
      </c>
      <c r="AC366" t="s">
        <v>300</v>
      </c>
      <c r="AD366" t="s">
        <v>330</v>
      </c>
      <c r="AF366" s="140">
        <v>43788.539756944447</v>
      </c>
      <c r="AG366" s="140">
        <v>43788.537407407406</v>
      </c>
      <c r="AH366" s="140">
        <v>43788.544594907406</v>
      </c>
      <c r="AI366" s="140">
        <v>43789.538194444445</v>
      </c>
      <c r="AJ366">
        <v>-60</v>
      </c>
      <c r="AK366" s="122">
        <v>43789.538194444445</v>
      </c>
      <c r="AL366">
        <v>-60</v>
      </c>
      <c r="AM366" s="122"/>
      <c r="AO366" s="122">
        <v>43789.538194444445</v>
      </c>
      <c r="AP366">
        <v>-60</v>
      </c>
      <c r="AQ366" s="122">
        <v>43789.401388888888</v>
      </c>
      <c r="AR366">
        <v>-60</v>
      </c>
      <c r="AS366" s="122">
        <v>43789.40902777778</v>
      </c>
      <c r="AT366">
        <v>-60</v>
      </c>
      <c r="AU366" s="122">
        <v>43789.409432870372</v>
      </c>
      <c r="AV366" s="122"/>
      <c r="AW366" t="b">
        <v>0</v>
      </c>
      <c r="AX366" t="b">
        <v>1</v>
      </c>
      <c r="AZ366" t="b">
        <v>1</v>
      </c>
      <c r="BB366" s="122"/>
      <c r="BD366" t="b">
        <v>1</v>
      </c>
      <c r="BF366" t="b">
        <v>1</v>
      </c>
      <c r="BG366" s="122"/>
      <c r="BH366" t="b">
        <v>1</v>
      </c>
      <c r="BI366" t="b">
        <v>1</v>
      </c>
      <c r="BJ366">
        <v>1</v>
      </c>
      <c r="BL366">
        <v>354</v>
      </c>
      <c r="BM366">
        <v>1459</v>
      </c>
      <c r="BN366">
        <v>3315</v>
      </c>
      <c r="BO366">
        <v>1</v>
      </c>
      <c r="BP366">
        <v>4</v>
      </c>
      <c r="BQ366">
        <v>24</v>
      </c>
      <c r="BR366">
        <v>3</v>
      </c>
      <c r="BS366" t="b">
        <v>1</v>
      </c>
      <c r="CA366" s="122"/>
      <c r="CI366" t="s">
        <v>3486</v>
      </c>
      <c r="CJ366" t="s">
        <v>405</v>
      </c>
      <c r="CK366" t="s">
        <v>406</v>
      </c>
      <c r="CL366" t="s">
        <v>407</v>
      </c>
      <c r="CM366" t="s">
        <v>305</v>
      </c>
      <c r="CN366" t="s">
        <v>306</v>
      </c>
      <c r="CO366" t="s">
        <v>424</v>
      </c>
      <c r="CP366" t="s">
        <v>3446</v>
      </c>
      <c r="CQ366" t="s">
        <v>309</v>
      </c>
      <c r="CR366" t="s">
        <v>3198</v>
      </c>
      <c r="CS366" t="s">
        <v>311</v>
      </c>
      <c r="CT366" t="s">
        <v>3487</v>
      </c>
      <c r="CU366" t="s">
        <v>3488</v>
      </c>
      <c r="CV366" s="122">
        <v>43789.496527777781</v>
      </c>
      <c r="CW366" s="122">
        <v>43789.496527777781</v>
      </c>
      <c r="CX366" s="122"/>
      <c r="CY366" s="122">
        <v>43789.496527777781</v>
      </c>
      <c r="CZ366" s="122">
        <v>43789.359722222223</v>
      </c>
      <c r="DA366" s="122">
        <v>43789.367361111108</v>
      </c>
      <c r="DB366" t="s">
        <v>314</v>
      </c>
      <c r="DC366" t="s">
        <v>1079</v>
      </c>
      <c r="DE366" t="b">
        <v>1</v>
      </c>
      <c r="DF366" t="s">
        <v>1080</v>
      </c>
      <c r="DG366" t="s">
        <v>317</v>
      </c>
      <c r="DI366" s="122"/>
      <c r="DJ366">
        <v>-19.260180299999998</v>
      </c>
      <c r="DK366">
        <v>146.7253815</v>
      </c>
      <c r="DL366" t="s">
        <v>3449</v>
      </c>
      <c r="DM366" t="s">
        <v>405</v>
      </c>
      <c r="DN366">
        <v>1</v>
      </c>
      <c r="DO366">
        <v>0</v>
      </c>
    </row>
    <row r="367" spans="1:119" x14ac:dyDescent="0.3">
      <c r="A367" t="s">
        <v>3489</v>
      </c>
      <c r="B367" t="s">
        <v>288</v>
      </c>
      <c r="C367" t="s">
        <v>3490</v>
      </c>
      <c r="D367" t="s">
        <v>290</v>
      </c>
      <c r="E367" t="s">
        <v>3491</v>
      </c>
      <c r="F367" t="s">
        <v>3490</v>
      </c>
      <c r="G367" t="s">
        <v>452</v>
      </c>
      <c r="I367" t="b">
        <v>0</v>
      </c>
      <c r="J367" t="s">
        <v>3492</v>
      </c>
      <c r="K367" t="s">
        <v>3493</v>
      </c>
      <c r="L367" t="s">
        <v>3494</v>
      </c>
      <c r="N367" t="s">
        <v>3495</v>
      </c>
      <c r="O367" t="s">
        <v>378</v>
      </c>
      <c r="S367">
        <v>8010</v>
      </c>
      <c r="T367">
        <v>320</v>
      </c>
      <c r="U367">
        <v>1377</v>
      </c>
      <c r="V367">
        <v>1389</v>
      </c>
      <c r="W367" t="s">
        <v>847</v>
      </c>
      <c r="Y367" t="s">
        <v>3496</v>
      </c>
      <c r="AA367" t="b">
        <v>0</v>
      </c>
      <c r="AC367" t="s">
        <v>300</v>
      </c>
      <c r="AD367" t="s">
        <v>636</v>
      </c>
      <c r="AF367" s="140">
        <v>43788.544456018521</v>
      </c>
      <c r="AG367" s="140">
        <v>43788.54409722222</v>
      </c>
      <c r="AH367" s="140">
        <v>43788.56763888889</v>
      </c>
      <c r="AI367" s="140">
        <v>43788.711805555555</v>
      </c>
      <c r="AJ367">
        <v>-180</v>
      </c>
      <c r="AK367" s="122"/>
      <c r="AM367" s="122"/>
      <c r="AO367" s="122">
        <v>43788.711805555555</v>
      </c>
      <c r="AP367">
        <v>-180</v>
      </c>
      <c r="AQ367" s="122"/>
      <c r="AS367" s="122"/>
      <c r="AU367" s="122">
        <v>43788.636203703703</v>
      </c>
      <c r="AV367" s="122"/>
      <c r="AW367" t="b">
        <v>0</v>
      </c>
      <c r="AX367" t="b">
        <v>1</v>
      </c>
      <c r="AZ367" t="b">
        <v>1</v>
      </c>
      <c r="BB367" s="122"/>
      <c r="BD367" t="b">
        <v>1</v>
      </c>
      <c r="BF367" t="b">
        <v>1</v>
      </c>
      <c r="BG367" s="122"/>
      <c r="BH367" t="b">
        <v>1</v>
      </c>
      <c r="BI367" t="b">
        <v>1</v>
      </c>
      <c r="BL367">
        <v>420</v>
      </c>
      <c r="BM367">
        <v>1896</v>
      </c>
      <c r="BN367">
        <v>5427</v>
      </c>
      <c r="BO367">
        <v>1</v>
      </c>
      <c r="BP367">
        <v>4</v>
      </c>
      <c r="BQ367">
        <v>2</v>
      </c>
      <c r="BR367">
        <v>1</v>
      </c>
      <c r="BS367" t="b">
        <v>1</v>
      </c>
      <c r="CA367" s="122"/>
      <c r="CJ367" t="s">
        <v>380</v>
      </c>
      <c r="CK367" t="s">
        <v>422</v>
      </c>
      <c r="CL367" t="s">
        <v>3497</v>
      </c>
      <c r="CM367" t="s">
        <v>305</v>
      </c>
      <c r="CN367" t="s">
        <v>306</v>
      </c>
      <c r="CO367" t="s">
        <v>307</v>
      </c>
      <c r="CP367" t="s">
        <v>3498</v>
      </c>
      <c r="CQ367" t="s">
        <v>309</v>
      </c>
      <c r="CR367" t="s">
        <v>3499</v>
      </c>
      <c r="CS367" t="s">
        <v>311</v>
      </c>
      <c r="CT367" t="s">
        <v>3500</v>
      </c>
      <c r="CU367" t="s">
        <v>3501</v>
      </c>
      <c r="CV367" s="122">
        <v>43788.586805555555</v>
      </c>
      <c r="CW367" s="122"/>
      <c r="CX367" s="122"/>
      <c r="CY367" s="122">
        <v>43788.586805555555</v>
      </c>
      <c r="CZ367" s="122"/>
      <c r="DA367" s="122"/>
      <c r="DB367" t="s">
        <v>314</v>
      </c>
      <c r="DC367" t="s">
        <v>315</v>
      </c>
      <c r="DD367" t="s">
        <v>316</v>
      </c>
      <c r="DE367" t="b">
        <v>0</v>
      </c>
      <c r="DG367" t="s">
        <v>351</v>
      </c>
      <c r="DI367" s="122"/>
      <c r="DJ367">
        <v>-31.795025599999999</v>
      </c>
      <c r="DK367">
        <v>115.7759549</v>
      </c>
      <c r="DL367" t="s">
        <v>385</v>
      </c>
      <c r="DM367" t="s">
        <v>386</v>
      </c>
      <c r="DN367">
        <v>0</v>
      </c>
      <c r="DO367">
        <v>0</v>
      </c>
    </row>
    <row r="368" spans="1:119" x14ac:dyDescent="0.3">
      <c r="A368" t="s">
        <v>3502</v>
      </c>
      <c r="B368" t="s">
        <v>288</v>
      </c>
      <c r="C368" t="s">
        <v>3503</v>
      </c>
      <c r="D368" t="s">
        <v>290</v>
      </c>
      <c r="E368" t="s">
        <v>3504</v>
      </c>
      <c r="F368" t="s">
        <v>3503</v>
      </c>
      <c r="G368" t="s">
        <v>340</v>
      </c>
      <c r="I368" t="b">
        <v>0</v>
      </c>
      <c r="J368" t="s">
        <v>3505</v>
      </c>
      <c r="K368" t="s">
        <v>3506</v>
      </c>
      <c r="L368" t="s">
        <v>3507</v>
      </c>
      <c r="N368" t="s">
        <v>3508</v>
      </c>
      <c r="O368" t="s">
        <v>1399</v>
      </c>
      <c r="S368">
        <v>8011</v>
      </c>
      <c r="T368">
        <v>3362</v>
      </c>
      <c r="U368">
        <v>8011</v>
      </c>
      <c r="V368">
        <v>329</v>
      </c>
      <c r="W368" t="s">
        <v>847</v>
      </c>
      <c r="Y368" t="s">
        <v>3509</v>
      </c>
      <c r="AA368" t="b">
        <v>0</v>
      </c>
      <c r="AC368" t="s">
        <v>300</v>
      </c>
      <c r="AD368" t="s">
        <v>441</v>
      </c>
      <c r="AF368" s="140">
        <v>43788.553101851852</v>
      </c>
      <c r="AG368" s="140">
        <v>43788.553032407406</v>
      </c>
      <c r="AH368" s="140">
        <v>43788.554571759261</v>
      </c>
      <c r="AI368" s="140">
        <v>43791.555555555555</v>
      </c>
      <c r="AJ368">
        <v>0</v>
      </c>
      <c r="AK368" s="122">
        <v>43791.5625</v>
      </c>
      <c r="AL368">
        <v>0</v>
      </c>
      <c r="AM368" s="122"/>
      <c r="AO368" s="122">
        <v>43791.5625</v>
      </c>
      <c r="AP368">
        <v>0</v>
      </c>
      <c r="AQ368" s="122">
        <v>43791.336805555555</v>
      </c>
      <c r="AR368">
        <v>0</v>
      </c>
      <c r="AS368" s="122">
        <v>43791.35833333333</v>
      </c>
      <c r="AT368">
        <v>0</v>
      </c>
      <c r="AU368" s="122">
        <v>43791.64340277778</v>
      </c>
      <c r="AV368" s="122"/>
      <c r="AW368" t="b">
        <v>0</v>
      </c>
      <c r="AX368" t="b">
        <v>1</v>
      </c>
      <c r="AZ368" t="b">
        <v>1</v>
      </c>
      <c r="BB368" s="122"/>
      <c r="BD368" t="b">
        <v>1</v>
      </c>
      <c r="BF368" t="b">
        <v>0</v>
      </c>
      <c r="BG368" s="122"/>
      <c r="BH368" t="b">
        <v>1</v>
      </c>
      <c r="BI368" t="b">
        <v>1</v>
      </c>
      <c r="BJ368">
        <v>1</v>
      </c>
      <c r="BL368">
        <v>441</v>
      </c>
      <c r="BM368">
        <v>1555</v>
      </c>
      <c r="BN368">
        <v>1516</v>
      </c>
      <c r="BO368">
        <v>1</v>
      </c>
      <c r="BP368">
        <v>4</v>
      </c>
      <c r="BQ368">
        <v>6</v>
      </c>
      <c r="BR368">
        <v>4</v>
      </c>
      <c r="BS368" t="b">
        <v>1</v>
      </c>
      <c r="CA368" s="122"/>
      <c r="CI368" t="s">
        <v>3510</v>
      </c>
      <c r="CJ368" t="s">
        <v>1401</v>
      </c>
      <c r="CK368" t="s">
        <v>470</v>
      </c>
      <c r="CL368" t="s">
        <v>1222</v>
      </c>
      <c r="CM368" t="s">
        <v>305</v>
      </c>
      <c r="CN368" t="s">
        <v>306</v>
      </c>
      <c r="CO368" t="s">
        <v>832</v>
      </c>
      <c r="CP368" t="s">
        <v>3511</v>
      </c>
      <c r="CQ368" t="s">
        <v>309</v>
      </c>
      <c r="CR368" t="s">
        <v>3512</v>
      </c>
      <c r="CS368" t="s">
        <v>311</v>
      </c>
      <c r="CT368" t="s">
        <v>3513</v>
      </c>
      <c r="CU368" t="s">
        <v>3514</v>
      </c>
      <c r="CV368" s="122">
        <v>43791.555555555555</v>
      </c>
      <c r="CW368" s="122">
        <v>43791.5625</v>
      </c>
      <c r="CX368" s="122"/>
      <c r="CY368" s="122">
        <v>43791.5625</v>
      </c>
      <c r="CZ368" s="122">
        <v>43791.336805555555</v>
      </c>
      <c r="DA368" s="122">
        <v>43791.35833333333</v>
      </c>
      <c r="DB368" t="s">
        <v>314</v>
      </c>
      <c r="DC368" t="s">
        <v>671</v>
      </c>
      <c r="DD368" t="s">
        <v>3515</v>
      </c>
      <c r="DE368" t="b">
        <v>1</v>
      </c>
      <c r="DF368" t="s">
        <v>3516</v>
      </c>
      <c r="DG368" t="s">
        <v>498</v>
      </c>
      <c r="DI368" s="122"/>
      <c r="DJ368">
        <v>-37.675192699999997</v>
      </c>
      <c r="DK368">
        <v>144.4395054</v>
      </c>
      <c r="DL368" t="s">
        <v>336</v>
      </c>
      <c r="DM368" t="s">
        <v>1409</v>
      </c>
      <c r="DN368">
        <v>1</v>
      </c>
      <c r="DO368">
        <v>0</v>
      </c>
    </row>
    <row r="369" spans="1:119" x14ac:dyDescent="0.3">
      <c r="A369" t="s">
        <v>3517</v>
      </c>
      <c r="B369" t="s">
        <v>288</v>
      </c>
      <c r="C369" t="s">
        <v>353</v>
      </c>
      <c r="D369" t="s">
        <v>290</v>
      </c>
      <c r="E369" t="s">
        <v>354</v>
      </c>
      <c r="F369" t="s">
        <v>353</v>
      </c>
      <c r="G369" t="s">
        <v>340</v>
      </c>
      <c r="I369" t="b">
        <v>0</v>
      </c>
      <c r="J369" t="s">
        <v>355</v>
      </c>
      <c r="K369" t="s">
        <v>356</v>
      </c>
      <c r="L369" t="s">
        <v>357</v>
      </c>
      <c r="N369" t="s">
        <v>358</v>
      </c>
      <c r="O369" t="s">
        <v>359</v>
      </c>
      <c r="S369">
        <v>8003</v>
      </c>
      <c r="T369">
        <v>320</v>
      </c>
      <c r="U369">
        <v>1377</v>
      </c>
      <c r="V369">
        <v>1377</v>
      </c>
      <c r="W369" t="s">
        <v>900</v>
      </c>
      <c r="Y369" t="s">
        <v>361</v>
      </c>
      <c r="AA369" t="b">
        <v>0</v>
      </c>
      <c r="AC369" t="s">
        <v>300</v>
      </c>
      <c r="AD369" t="s">
        <v>301</v>
      </c>
      <c r="AF369" s="140">
        <v>43788.561516203707</v>
      </c>
      <c r="AG369" s="140">
        <v>43788.561377314814</v>
      </c>
      <c r="AH369" s="140">
        <v>43788.576828703706</v>
      </c>
      <c r="AI369" s="140">
        <v>43788.729166666664</v>
      </c>
      <c r="AJ369">
        <v>0</v>
      </c>
      <c r="AK369" s="122"/>
      <c r="AM369" s="122"/>
      <c r="AO369" s="122"/>
      <c r="AQ369" s="122"/>
      <c r="AS369" s="122"/>
      <c r="AU369" s="122">
        <v>43788.577002314814</v>
      </c>
      <c r="AV369" s="122"/>
      <c r="AW369" t="b">
        <v>0</v>
      </c>
      <c r="AX369" t="b">
        <v>1</v>
      </c>
      <c r="AZ369" t="b">
        <v>1</v>
      </c>
      <c r="BB369" s="122"/>
      <c r="BD369" t="b">
        <v>1</v>
      </c>
      <c r="BF369" t="b">
        <v>1</v>
      </c>
      <c r="BG369" s="122"/>
      <c r="BH369" t="b">
        <v>1</v>
      </c>
      <c r="BI369" t="b">
        <v>1</v>
      </c>
      <c r="BL369">
        <v>212</v>
      </c>
      <c r="BM369">
        <v>1900</v>
      </c>
      <c r="BN369">
        <v>5454</v>
      </c>
      <c r="BO369">
        <v>1</v>
      </c>
      <c r="BP369">
        <v>4</v>
      </c>
      <c r="BQ369">
        <v>2</v>
      </c>
      <c r="BR369">
        <v>1</v>
      </c>
      <c r="BS369" t="b">
        <v>1</v>
      </c>
      <c r="CA369" s="122"/>
      <c r="CJ369" t="s">
        <v>362</v>
      </c>
      <c r="CK369" t="s">
        <v>363</v>
      </c>
      <c r="CL369" t="s">
        <v>363</v>
      </c>
      <c r="CM369" t="s">
        <v>305</v>
      </c>
      <c r="CN369" t="s">
        <v>306</v>
      </c>
      <c r="CO369" t="s">
        <v>307</v>
      </c>
      <c r="CP369" t="s">
        <v>364</v>
      </c>
      <c r="CR369" t="s">
        <v>365</v>
      </c>
      <c r="CS369" t="s">
        <v>311</v>
      </c>
      <c r="CT369" t="s">
        <v>3518</v>
      </c>
      <c r="CU369" t="s">
        <v>3519</v>
      </c>
      <c r="CV369" s="122">
        <v>43788.729166666664</v>
      </c>
      <c r="CW369" s="122"/>
      <c r="CX369" s="122"/>
      <c r="CY369" s="122"/>
      <c r="CZ369" s="122"/>
      <c r="DA369" s="122"/>
      <c r="DB369" t="s">
        <v>314</v>
      </c>
      <c r="DC369" t="s">
        <v>315</v>
      </c>
      <c r="DD369" t="s">
        <v>316</v>
      </c>
      <c r="DE369" t="b">
        <v>0</v>
      </c>
      <c r="DG369" t="s">
        <v>351</v>
      </c>
      <c r="DI369" s="122"/>
      <c r="DJ369">
        <v>-33.703378299999997</v>
      </c>
      <c r="DK369">
        <v>151.2086505</v>
      </c>
      <c r="DL369" t="s">
        <v>367</v>
      </c>
      <c r="DM369" t="s">
        <v>368</v>
      </c>
      <c r="DN369">
        <v>0</v>
      </c>
      <c r="DO369">
        <v>0</v>
      </c>
    </row>
    <row r="370" spans="1:119" x14ac:dyDescent="0.3">
      <c r="A370" t="s">
        <v>3520</v>
      </c>
      <c r="B370" t="s">
        <v>288</v>
      </c>
      <c r="C370" t="s">
        <v>3521</v>
      </c>
      <c r="D370" t="s">
        <v>290</v>
      </c>
      <c r="E370" t="s">
        <v>3522</v>
      </c>
      <c r="F370" t="s">
        <v>3521</v>
      </c>
      <c r="G370" t="s">
        <v>452</v>
      </c>
      <c r="I370" t="b">
        <v>0</v>
      </c>
      <c r="J370" t="s">
        <v>3523</v>
      </c>
      <c r="K370" t="s">
        <v>465</v>
      </c>
      <c r="L370" t="s">
        <v>3524</v>
      </c>
      <c r="N370" t="s">
        <v>3525</v>
      </c>
      <c r="O370" t="s">
        <v>297</v>
      </c>
      <c r="S370">
        <v>8006</v>
      </c>
      <c r="T370">
        <v>4007</v>
      </c>
      <c r="U370">
        <v>8006</v>
      </c>
      <c r="V370">
        <v>1381</v>
      </c>
      <c r="W370" t="s">
        <v>847</v>
      </c>
      <c r="Y370" t="s">
        <v>3526</v>
      </c>
      <c r="AA370" t="b">
        <v>0</v>
      </c>
      <c r="AC370" t="s">
        <v>300</v>
      </c>
      <c r="AD370" t="s">
        <v>330</v>
      </c>
      <c r="AF370" s="140">
        <v>43788.561562499999</v>
      </c>
      <c r="AG370" s="140">
        <v>43788.561377314814</v>
      </c>
      <c r="AH370" s="140">
        <v>43788.565000000002</v>
      </c>
      <c r="AI370" s="140">
        <v>43788.729166666664</v>
      </c>
      <c r="AJ370">
        <v>-60</v>
      </c>
      <c r="AK370" s="122">
        <v>43788.729166666664</v>
      </c>
      <c r="AL370">
        <v>-60</v>
      </c>
      <c r="AM370" s="122"/>
      <c r="AO370" s="122">
        <v>43788.729166666664</v>
      </c>
      <c r="AP370">
        <v>-60</v>
      </c>
      <c r="AQ370" s="122">
        <v>43788.604166666664</v>
      </c>
      <c r="AR370">
        <v>-60</v>
      </c>
      <c r="AS370" s="122">
        <v>43788.604166666664</v>
      </c>
      <c r="AT370">
        <v>-60</v>
      </c>
      <c r="AU370" s="122">
        <v>43788.595439814817</v>
      </c>
      <c r="AV370" s="122"/>
      <c r="AW370" t="b">
        <v>0</v>
      </c>
      <c r="AX370" t="b">
        <v>1</v>
      </c>
      <c r="AZ370" t="b">
        <v>1</v>
      </c>
      <c r="BB370" s="122"/>
      <c r="BD370" t="b">
        <v>1</v>
      </c>
      <c r="BF370" t="b">
        <v>1</v>
      </c>
      <c r="BG370" s="122"/>
      <c r="BH370" t="b">
        <v>1</v>
      </c>
      <c r="BI370" t="b">
        <v>1</v>
      </c>
      <c r="BL370">
        <v>419</v>
      </c>
      <c r="BM370">
        <v>1555</v>
      </c>
      <c r="BN370">
        <v>4066</v>
      </c>
      <c r="BO370">
        <v>3</v>
      </c>
      <c r="BP370">
        <v>4</v>
      </c>
      <c r="BQ370">
        <v>24</v>
      </c>
      <c r="BR370">
        <v>1</v>
      </c>
      <c r="BS370" t="b">
        <v>0</v>
      </c>
      <c r="CA370" s="122"/>
      <c r="CH370">
        <v>15</v>
      </c>
      <c r="CI370" t="s">
        <v>469</v>
      </c>
      <c r="CJ370" t="s">
        <v>302</v>
      </c>
      <c r="CK370" t="s">
        <v>470</v>
      </c>
      <c r="CL370" t="s">
        <v>471</v>
      </c>
      <c r="CM370" t="s">
        <v>320</v>
      </c>
      <c r="CN370" t="s">
        <v>306</v>
      </c>
      <c r="CO370" t="s">
        <v>424</v>
      </c>
      <c r="CP370" t="s">
        <v>3527</v>
      </c>
      <c r="CQ370" t="s">
        <v>309</v>
      </c>
      <c r="CR370" t="s">
        <v>684</v>
      </c>
      <c r="CS370" t="s">
        <v>311</v>
      </c>
      <c r="CT370" t="s">
        <v>3518</v>
      </c>
      <c r="CU370" t="s">
        <v>3519</v>
      </c>
      <c r="CV370" s="122">
        <v>43788.6875</v>
      </c>
      <c r="CW370" s="122">
        <v>43788.6875</v>
      </c>
      <c r="CX370" s="122"/>
      <c r="CY370" s="122">
        <v>43788.6875</v>
      </c>
      <c r="CZ370" s="122">
        <v>43788.5625</v>
      </c>
      <c r="DA370" s="122">
        <v>43788.5625</v>
      </c>
      <c r="DB370" t="s">
        <v>314</v>
      </c>
      <c r="DC370" t="s">
        <v>476</v>
      </c>
      <c r="DD370" t="s">
        <v>477</v>
      </c>
      <c r="DE370" t="b">
        <v>1</v>
      </c>
      <c r="DF370" t="s">
        <v>478</v>
      </c>
      <c r="DG370" t="s">
        <v>351</v>
      </c>
      <c r="DI370" s="122"/>
      <c r="DJ370">
        <v>-27.470605800000001</v>
      </c>
      <c r="DK370">
        <v>153.02487579999999</v>
      </c>
      <c r="DL370" t="s">
        <v>367</v>
      </c>
      <c r="DM370" t="s">
        <v>318</v>
      </c>
      <c r="DN370">
        <v>1</v>
      </c>
      <c r="DO370">
        <v>0</v>
      </c>
    </row>
    <row r="371" spans="1:119" x14ac:dyDescent="0.3">
      <c r="A371" t="s">
        <v>3528</v>
      </c>
      <c r="B371" t="s">
        <v>288</v>
      </c>
      <c r="C371" t="s">
        <v>3328</v>
      </c>
      <c r="D371" t="s">
        <v>290</v>
      </c>
      <c r="E371" t="s">
        <v>3329</v>
      </c>
      <c r="F371" t="s">
        <v>3328</v>
      </c>
      <c r="G371" t="s">
        <v>340</v>
      </c>
      <c r="I371" t="b">
        <v>0</v>
      </c>
      <c r="J371" t="s">
        <v>3330</v>
      </c>
      <c r="K371" t="s">
        <v>3331</v>
      </c>
      <c r="L371" t="s">
        <v>376</v>
      </c>
      <c r="N371" t="s">
        <v>377</v>
      </c>
      <c r="O371" t="s">
        <v>378</v>
      </c>
      <c r="S371">
        <v>8005</v>
      </c>
      <c r="T371">
        <v>320</v>
      </c>
      <c r="U371">
        <v>8005</v>
      </c>
      <c r="V371">
        <v>8005</v>
      </c>
      <c r="W371" t="s">
        <v>847</v>
      </c>
      <c r="Y371" t="s">
        <v>3332</v>
      </c>
      <c r="AA371" t="b">
        <v>0</v>
      </c>
      <c r="AC371" t="s">
        <v>300</v>
      </c>
      <c r="AD371" t="s">
        <v>330</v>
      </c>
      <c r="AF371" s="140">
        <v>43788.661041666666</v>
      </c>
      <c r="AG371" s="140">
        <v>43788.562013888892</v>
      </c>
      <c r="AH371" s="140">
        <v>43788.664479166669</v>
      </c>
      <c r="AI371" s="140">
        <v>43788.729166666664</v>
      </c>
      <c r="AJ371">
        <v>-60</v>
      </c>
      <c r="AK371" s="122"/>
      <c r="AM371" s="122"/>
      <c r="AO371" s="122"/>
      <c r="AQ371" s="122"/>
      <c r="AS371" s="122"/>
      <c r="AU371" s="122">
        <v>43788.665578703702</v>
      </c>
      <c r="AV371" s="122"/>
      <c r="AW371" t="b">
        <v>0</v>
      </c>
      <c r="AX371" t="b">
        <v>1</v>
      </c>
      <c r="AZ371" t="b">
        <v>1</v>
      </c>
      <c r="BB371" s="122"/>
      <c r="BD371" t="b">
        <v>1</v>
      </c>
      <c r="BF371" t="b">
        <v>1</v>
      </c>
      <c r="BG371" s="122"/>
      <c r="BH371" t="b">
        <v>1</v>
      </c>
      <c r="BI371" t="b">
        <v>1</v>
      </c>
      <c r="BL371">
        <v>420</v>
      </c>
      <c r="BM371">
        <v>1479</v>
      </c>
      <c r="BN371">
        <v>1422</v>
      </c>
      <c r="BO371">
        <v>1</v>
      </c>
      <c r="BP371">
        <v>4</v>
      </c>
      <c r="BQ371">
        <v>2</v>
      </c>
      <c r="BR371">
        <v>1</v>
      </c>
      <c r="BS371" t="b">
        <v>1</v>
      </c>
      <c r="CA371" s="122"/>
      <c r="CJ371" t="s">
        <v>380</v>
      </c>
      <c r="CK371" t="s">
        <v>1640</v>
      </c>
      <c r="CL371" t="s">
        <v>3529</v>
      </c>
      <c r="CM371" t="s">
        <v>305</v>
      </c>
      <c r="CN371" t="s">
        <v>306</v>
      </c>
      <c r="CO371" t="s">
        <v>307</v>
      </c>
      <c r="CP371" t="s">
        <v>3334</v>
      </c>
      <c r="CQ371" t="s">
        <v>309</v>
      </c>
      <c r="CR371" t="s">
        <v>3335</v>
      </c>
      <c r="CS371" t="s">
        <v>311</v>
      </c>
      <c r="CT371" t="s">
        <v>3530</v>
      </c>
      <c r="CU371" t="s">
        <v>3519</v>
      </c>
      <c r="CV371" s="122">
        <v>43788.6875</v>
      </c>
      <c r="CW371" s="122"/>
      <c r="CX371" s="122"/>
      <c r="CY371" s="122"/>
      <c r="CZ371" s="122"/>
      <c r="DA371" s="122"/>
      <c r="DB371" t="s">
        <v>314</v>
      </c>
      <c r="DC371" t="s">
        <v>315</v>
      </c>
      <c r="DD371" t="s">
        <v>316</v>
      </c>
      <c r="DE371" t="b">
        <v>0</v>
      </c>
      <c r="DG371" t="s">
        <v>351</v>
      </c>
      <c r="DI371" s="122"/>
      <c r="DJ371">
        <v>-27.891481200000001</v>
      </c>
      <c r="DK371">
        <v>153.3129768</v>
      </c>
      <c r="DL371" t="s">
        <v>1323</v>
      </c>
      <c r="DM371" t="s">
        <v>386</v>
      </c>
      <c r="DN371">
        <v>0</v>
      </c>
      <c r="DO371">
        <v>0</v>
      </c>
    </row>
    <row r="372" spans="1:119" x14ac:dyDescent="0.3">
      <c r="A372" t="s">
        <v>3531</v>
      </c>
      <c r="B372" t="s">
        <v>288</v>
      </c>
      <c r="C372" t="s">
        <v>3532</v>
      </c>
      <c r="D372" t="s">
        <v>290</v>
      </c>
      <c r="E372" t="s">
        <v>3533</v>
      </c>
      <c r="F372" t="s">
        <v>3532</v>
      </c>
      <c r="G372" t="s">
        <v>3534</v>
      </c>
      <c r="I372" t="b">
        <v>0</v>
      </c>
      <c r="J372" t="s">
        <v>3535</v>
      </c>
      <c r="K372" t="s">
        <v>1359</v>
      </c>
      <c r="L372" t="s">
        <v>3536</v>
      </c>
      <c r="N372" t="s">
        <v>3537</v>
      </c>
      <c r="O372" t="s">
        <v>403</v>
      </c>
      <c r="S372">
        <v>8007</v>
      </c>
      <c r="T372">
        <v>256</v>
      </c>
      <c r="U372">
        <v>8007</v>
      </c>
      <c r="V372">
        <v>-256</v>
      </c>
      <c r="W372" t="s">
        <v>861</v>
      </c>
      <c r="Y372" t="s">
        <v>3538</v>
      </c>
      <c r="AA372" t="b">
        <v>0</v>
      </c>
      <c r="AC372" t="s">
        <v>300</v>
      </c>
      <c r="AD372" t="s">
        <v>301</v>
      </c>
      <c r="AF372" s="140">
        <v>43788.563634259262</v>
      </c>
      <c r="AG372" s="140">
        <v>43788.563414351855</v>
      </c>
      <c r="AH372" s="140">
        <v>43788.570300925923</v>
      </c>
      <c r="AI372" s="140">
        <v>43789.565972222219</v>
      </c>
      <c r="AJ372">
        <v>0</v>
      </c>
      <c r="AK372" s="122">
        <v>43789.565972222219</v>
      </c>
      <c r="AL372">
        <v>0</v>
      </c>
      <c r="AM372" s="122"/>
      <c r="AO372" s="122">
        <v>43789.565972222219</v>
      </c>
      <c r="AP372">
        <v>0</v>
      </c>
      <c r="AQ372" s="122">
        <v>43789.416666666664</v>
      </c>
      <c r="AR372">
        <v>0</v>
      </c>
      <c r="AS372" s="122">
        <v>43789.430555555555</v>
      </c>
      <c r="AT372">
        <v>0</v>
      </c>
      <c r="AU372" s="122">
        <v>43789.433437500003</v>
      </c>
      <c r="AV372" s="122"/>
      <c r="AW372" t="b">
        <v>0</v>
      </c>
      <c r="AX372" t="b">
        <v>1</v>
      </c>
      <c r="AZ372" t="b">
        <v>1</v>
      </c>
      <c r="BB372" s="122"/>
      <c r="BD372" t="b">
        <v>1</v>
      </c>
      <c r="BF372" t="b">
        <v>1</v>
      </c>
      <c r="BG372" s="122"/>
      <c r="BH372" t="b">
        <v>1</v>
      </c>
      <c r="BI372" t="b">
        <v>1</v>
      </c>
      <c r="BJ372">
        <v>1</v>
      </c>
      <c r="BL372">
        <v>354</v>
      </c>
      <c r="BM372">
        <v>1456</v>
      </c>
      <c r="BN372">
        <v>4521</v>
      </c>
      <c r="BO372">
        <v>1</v>
      </c>
      <c r="BP372">
        <v>4</v>
      </c>
      <c r="BQ372">
        <v>2</v>
      </c>
      <c r="BR372">
        <v>2</v>
      </c>
      <c r="BS372" t="b">
        <v>1</v>
      </c>
      <c r="CA372" s="122"/>
      <c r="CI372" t="s">
        <v>1571</v>
      </c>
      <c r="CJ372" t="s">
        <v>405</v>
      </c>
      <c r="CK372" t="s">
        <v>746</v>
      </c>
      <c r="CL372" t="s">
        <v>2050</v>
      </c>
      <c r="CM372" t="s">
        <v>305</v>
      </c>
      <c r="CN372" t="s">
        <v>306</v>
      </c>
      <c r="CO372" t="s">
        <v>307</v>
      </c>
      <c r="CP372" t="s">
        <v>3539</v>
      </c>
      <c r="CQ372" t="s">
        <v>309</v>
      </c>
      <c r="CR372" t="s">
        <v>1364</v>
      </c>
      <c r="CS372" t="s">
        <v>311</v>
      </c>
      <c r="CT372" t="s">
        <v>3540</v>
      </c>
      <c r="CU372" t="s">
        <v>3541</v>
      </c>
      <c r="CV372" s="122">
        <v>43789.565972222219</v>
      </c>
      <c r="CW372" s="122">
        <v>43789.565972222219</v>
      </c>
      <c r="CX372" s="122"/>
      <c r="CY372" s="122">
        <v>43789.565972222219</v>
      </c>
      <c r="CZ372" s="122">
        <v>43789.416666666664</v>
      </c>
      <c r="DA372" s="122">
        <v>43789.430555555555</v>
      </c>
      <c r="DB372" t="s">
        <v>314</v>
      </c>
      <c r="DC372" t="s">
        <v>1577</v>
      </c>
      <c r="DD372" t="s">
        <v>3542</v>
      </c>
      <c r="DE372" t="b">
        <v>1</v>
      </c>
      <c r="DF372" t="s">
        <v>3543</v>
      </c>
      <c r="DG372" t="s">
        <v>810</v>
      </c>
      <c r="DI372" s="122"/>
      <c r="DJ372">
        <v>-28.595316499999999</v>
      </c>
      <c r="DK372">
        <v>153.22250260000001</v>
      </c>
      <c r="DL372" t="s">
        <v>3544</v>
      </c>
      <c r="DM372" t="s">
        <v>405</v>
      </c>
      <c r="DN372">
        <v>1</v>
      </c>
      <c r="DO372">
        <v>0</v>
      </c>
    </row>
    <row r="373" spans="1:119" x14ac:dyDescent="0.3">
      <c r="A373" t="s">
        <v>3545</v>
      </c>
      <c r="B373" t="s">
        <v>288</v>
      </c>
      <c r="C373" t="s">
        <v>3546</v>
      </c>
      <c r="D373" t="s">
        <v>290</v>
      </c>
      <c r="E373" t="s">
        <v>3547</v>
      </c>
      <c r="F373" t="s">
        <v>3546</v>
      </c>
      <c r="G373" t="s">
        <v>3548</v>
      </c>
      <c r="I373" t="b">
        <v>0</v>
      </c>
      <c r="J373" t="s">
        <v>3549</v>
      </c>
      <c r="K373" t="s">
        <v>2031</v>
      </c>
      <c r="L373" t="s">
        <v>3550</v>
      </c>
      <c r="N373" t="s">
        <v>3551</v>
      </c>
      <c r="O373" t="s">
        <v>403</v>
      </c>
      <c r="S373">
        <v>8010</v>
      </c>
      <c r="T373">
        <v>320</v>
      </c>
      <c r="U373">
        <v>8010</v>
      </c>
      <c r="V373">
        <v>8010</v>
      </c>
      <c r="W373" t="s">
        <v>847</v>
      </c>
      <c r="Y373" t="s">
        <v>3552</v>
      </c>
      <c r="AA373" t="b">
        <v>0</v>
      </c>
      <c r="AC373" t="s">
        <v>300</v>
      </c>
      <c r="AD373" t="s">
        <v>301</v>
      </c>
      <c r="AF373" s="140">
        <v>43788.612604166665</v>
      </c>
      <c r="AG373" s="140">
        <v>43788.612164351849</v>
      </c>
      <c r="AH373" s="140">
        <v>43788.616307870368</v>
      </c>
      <c r="AI373" s="140">
        <v>43789.614583333336</v>
      </c>
      <c r="AJ373">
        <v>0</v>
      </c>
      <c r="AK373" s="122"/>
      <c r="AM373" s="122"/>
      <c r="AO373" s="122"/>
      <c r="AQ373" s="122"/>
      <c r="AS373" s="122"/>
      <c r="AU373" s="122">
        <v>43788.616562499999</v>
      </c>
      <c r="AV373" s="122"/>
      <c r="AW373" t="b">
        <v>0</v>
      </c>
      <c r="AX373" t="b">
        <v>1</v>
      </c>
      <c r="AZ373" t="b">
        <v>1</v>
      </c>
      <c r="BB373" s="122"/>
      <c r="BD373" t="b">
        <v>1</v>
      </c>
      <c r="BF373" t="b">
        <v>1</v>
      </c>
      <c r="BG373" s="122"/>
      <c r="BH373" t="b">
        <v>1</v>
      </c>
      <c r="BI373" t="b">
        <v>1</v>
      </c>
      <c r="BL373">
        <v>354</v>
      </c>
      <c r="BM373">
        <v>1460</v>
      </c>
      <c r="BN373">
        <v>3689</v>
      </c>
      <c r="BO373">
        <v>1</v>
      </c>
      <c r="BP373">
        <v>4</v>
      </c>
      <c r="BQ373">
        <v>2</v>
      </c>
      <c r="BR373">
        <v>2</v>
      </c>
      <c r="BS373" t="b">
        <v>1</v>
      </c>
      <c r="CA373" s="122"/>
      <c r="CJ373" t="s">
        <v>405</v>
      </c>
      <c r="CK373" t="s">
        <v>442</v>
      </c>
      <c r="CL373" t="s">
        <v>531</v>
      </c>
      <c r="CM373" t="s">
        <v>305</v>
      </c>
      <c r="CN373" t="s">
        <v>306</v>
      </c>
      <c r="CO373" t="s">
        <v>307</v>
      </c>
      <c r="CP373" t="s">
        <v>3553</v>
      </c>
      <c r="CQ373" t="s">
        <v>309</v>
      </c>
      <c r="CR373" t="s">
        <v>2037</v>
      </c>
      <c r="CS373" t="s">
        <v>311</v>
      </c>
      <c r="CT373" t="s">
        <v>3554</v>
      </c>
      <c r="CU373" t="s">
        <v>3555</v>
      </c>
      <c r="CV373" s="122">
        <v>43789.614583333336</v>
      </c>
      <c r="CW373" s="122"/>
      <c r="CX373" s="122"/>
      <c r="CY373" s="122"/>
      <c r="CZ373" s="122"/>
      <c r="DA373" s="122"/>
      <c r="DB373" t="s">
        <v>314</v>
      </c>
      <c r="DC373" t="s">
        <v>315</v>
      </c>
      <c r="DD373" t="s">
        <v>316</v>
      </c>
      <c r="DE373" t="b">
        <v>0</v>
      </c>
      <c r="DG373" t="s">
        <v>810</v>
      </c>
      <c r="DI373" s="122"/>
      <c r="DJ373">
        <v>-30.313367400000001</v>
      </c>
      <c r="DK373">
        <v>153.10112710000001</v>
      </c>
      <c r="DL373" t="s">
        <v>3556</v>
      </c>
      <c r="DM373" t="s">
        <v>405</v>
      </c>
      <c r="DN373">
        <v>0</v>
      </c>
      <c r="DO373">
        <v>0</v>
      </c>
    </row>
    <row r="374" spans="1:119" x14ac:dyDescent="0.3">
      <c r="A374" t="s">
        <v>3557</v>
      </c>
      <c r="B374" t="s">
        <v>288</v>
      </c>
      <c r="C374" t="s">
        <v>3558</v>
      </c>
      <c r="D374" t="s">
        <v>290</v>
      </c>
      <c r="E374" t="s">
        <v>3559</v>
      </c>
      <c r="F374" t="s">
        <v>3558</v>
      </c>
      <c r="G374" t="s">
        <v>340</v>
      </c>
      <c r="I374" t="b">
        <v>0</v>
      </c>
      <c r="J374" t="s">
        <v>3560</v>
      </c>
      <c r="K374" t="s">
        <v>3561</v>
      </c>
      <c r="L374" t="s">
        <v>3562</v>
      </c>
      <c r="N374" t="s">
        <v>3563</v>
      </c>
      <c r="O374" t="s">
        <v>378</v>
      </c>
      <c r="S374">
        <v>8002</v>
      </c>
      <c r="T374">
        <v>320</v>
      </c>
      <c r="U374">
        <v>8002</v>
      </c>
      <c r="V374">
        <v>8002</v>
      </c>
      <c r="W374" t="s">
        <v>847</v>
      </c>
      <c r="Y374" t="s">
        <v>3564</v>
      </c>
      <c r="AA374" t="b">
        <v>0</v>
      </c>
      <c r="AC374" t="s">
        <v>300</v>
      </c>
      <c r="AD374" t="s">
        <v>441</v>
      </c>
      <c r="AF374" s="140">
        <v>43788.615868055553</v>
      </c>
      <c r="AG374" s="140">
        <v>43788.615532407406</v>
      </c>
      <c r="AH374" s="140">
        <v>43788.630833333336</v>
      </c>
      <c r="AI374" s="140">
        <v>43789.368055555555</v>
      </c>
      <c r="AJ374">
        <v>0</v>
      </c>
      <c r="AK374" s="122"/>
      <c r="AM374" s="122"/>
      <c r="AO374" s="122"/>
      <c r="AQ374" s="122"/>
      <c r="AS374" s="122"/>
      <c r="AU374" s="122">
        <v>43788.631226851852</v>
      </c>
      <c r="AV374" s="122"/>
      <c r="AW374" t="b">
        <v>0</v>
      </c>
      <c r="AX374" t="b">
        <v>1</v>
      </c>
      <c r="AZ374" t="b">
        <v>1</v>
      </c>
      <c r="BB374" s="122"/>
      <c r="BD374" t="b">
        <v>1</v>
      </c>
      <c r="BF374" t="b">
        <v>1</v>
      </c>
      <c r="BG374" s="122"/>
      <c r="BH374" t="b">
        <v>1</v>
      </c>
      <c r="BI374" t="b">
        <v>1</v>
      </c>
      <c r="BL374">
        <v>420</v>
      </c>
      <c r="BM374">
        <v>1771</v>
      </c>
      <c r="BN374">
        <v>4856</v>
      </c>
      <c r="BO374">
        <v>1</v>
      </c>
      <c r="BP374">
        <v>4</v>
      </c>
      <c r="BQ374">
        <v>2</v>
      </c>
      <c r="BR374">
        <v>1</v>
      </c>
      <c r="BS374" t="b">
        <v>1</v>
      </c>
      <c r="CA374" s="122"/>
      <c r="CJ374" t="s">
        <v>380</v>
      </c>
      <c r="CK374" t="s">
        <v>666</v>
      </c>
      <c r="CL374" t="s">
        <v>778</v>
      </c>
      <c r="CM374" t="s">
        <v>305</v>
      </c>
      <c r="CN374" t="s">
        <v>306</v>
      </c>
      <c r="CO374" t="s">
        <v>307</v>
      </c>
      <c r="CP374" t="s">
        <v>3565</v>
      </c>
      <c r="CQ374" t="s">
        <v>309</v>
      </c>
      <c r="CR374" t="s">
        <v>3566</v>
      </c>
      <c r="CS374" t="s">
        <v>311</v>
      </c>
      <c r="CT374" t="s">
        <v>3567</v>
      </c>
      <c r="CU374" t="s">
        <v>3568</v>
      </c>
      <c r="CV374" s="122">
        <v>43789.368055555555</v>
      </c>
      <c r="CW374" s="122"/>
      <c r="CX374" s="122"/>
      <c r="CY374" s="122"/>
      <c r="CZ374" s="122"/>
      <c r="DA374" s="122"/>
      <c r="DB374" t="s">
        <v>314</v>
      </c>
      <c r="DC374" t="s">
        <v>315</v>
      </c>
      <c r="DD374" t="s">
        <v>316</v>
      </c>
      <c r="DE374" t="b">
        <v>0</v>
      </c>
      <c r="DG374" t="s">
        <v>351</v>
      </c>
      <c r="DI374" s="122"/>
      <c r="DJ374">
        <v>-37.744249000000003</v>
      </c>
      <c r="DK374">
        <v>144.79836399999999</v>
      </c>
      <c r="DL374" t="s">
        <v>1644</v>
      </c>
      <c r="DM374" t="s">
        <v>386</v>
      </c>
      <c r="DN374">
        <v>0</v>
      </c>
      <c r="DO374">
        <v>0</v>
      </c>
    </row>
    <row r="375" spans="1:119" x14ac:dyDescent="0.3">
      <c r="A375" t="s">
        <v>3569</v>
      </c>
      <c r="B375" t="s">
        <v>288</v>
      </c>
      <c r="C375" t="s">
        <v>3570</v>
      </c>
      <c r="D375" t="s">
        <v>290</v>
      </c>
      <c r="E375" t="s">
        <v>3571</v>
      </c>
      <c r="F375" t="s">
        <v>3570</v>
      </c>
      <c r="G375" t="s">
        <v>340</v>
      </c>
      <c r="I375" t="b">
        <v>0</v>
      </c>
      <c r="J375" t="s">
        <v>3572</v>
      </c>
      <c r="K375" t="s">
        <v>1504</v>
      </c>
      <c r="L375" t="s">
        <v>3573</v>
      </c>
      <c r="N375" t="s">
        <v>3574</v>
      </c>
      <c r="O375" t="s">
        <v>297</v>
      </c>
      <c r="S375">
        <v>8009</v>
      </c>
      <c r="T375">
        <v>320</v>
      </c>
      <c r="U375">
        <v>8009</v>
      </c>
      <c r="V375">
        <v>8009</v>
      </c>
      <c r="W375" t="s">
        <v>847</v>
      </c>
      <c r="Y375" t="s">
        <v>3575</v>
      </c>
      <c r="AA375" t="b">
        <v>0</v>
      </c>
      <c r="AC375" t="s">
        <v>300</v>
      </c>
      <c r="AD375" t="s">
        <v>301</v>
      </c>
      <c r="AF375" s="140">
        <v>43788.62190972222</v>
      </c>
      <c r="AG375" s="140">
        <v>43788.621631944443</v>
      </c>
      <c r="AH375" s="140">
        <v>43788.625092592592</v>
      </c>
      <c r="AI375" s="140">
        <v>43789.371527777781</v>
      </c>
      <c r="AJ375">
        <v>0</v>
      </c>
      <c r="AK375" s="122"/>
      <c r="AM375" s="122"/>
      <c r="AO375" s="122"/>
      <c r="AQ375" s="122"/>
      <c r="AS375" s="122"/>
      <c r="AU375" s="122">
        <v>43788.625439814816</v>
      </c>
      <c r="AV375" s="122"/>
      <c r="AW375" t="b">
        <v>0</v>
      </c>
      <c r="AX375" t="b">
        <v>1</v>
      </c>
      <c r="AZ375" t="b">
        <v>1</v>
      </c>
      <c r="BB375" s="122"/>
      <c r="BD375" t="b">
        <v>1</v>
      </c>
      <c r="BF375" t="b">
        <v>1</v>
      </c>
      <c r="BG375" s="122"/>
      <c r="BH375" t="b">
        <v>1</v>
      </c>
      <c r="BI375" t="b">
        <v>1</v>
      </c>
      <c r="BL375">
        <v>419</v>
      </c>
      <c r="BM375">
        <v>1250</v>
      </c>
      <c r="BN375">
        <v>3703</v>
      </c>
      <c r="BO375">
        <v>1</v>
      </c>
      <c r="BP375">
        <v>4</v>
      </c>
      <c r="BQ375">
        <v>2</v>
      </c>
      <c r="BR375">
        <v>1</v>
      </c>
      <c r="BS375" t="b">
        <v>1</v>
      </c>
      <c r="CA375" s="122"/>
      <c r="CJ375" t="s">
        <v>302</v>
      </c>
      <c r="CK375" t="s">
        <v>303</v>
      </c>
      <c r="CL375" t="s">
        <v>507</v>
      </c>
      <c r="CM375" t="s">
        <v>305</v>
      </c>
      <c r="CN375" t="s">
        <v>306</v>
      </c>
      <c r="CO375" t="s">
        <v>307</v>
      </c>
      <c r="CP375" t="s">
        <v>3576</v>
      </c>
      <c r="CQ375" t="s">
        <v>309</v>
      </c>
      <c r="CR375" t="s">
        <v>1510</v>
      </c>
      <c r="CS375" t="s">
        <v>311</v>
      </c>
      <c r="CT375" t="s">
        <v>3305</v>
      </c>
      <c r="CU375" t="s">
        <v>3577</v>
      </c>
      <c r="CV375" s="122">
        <v>43789.371527777781</v>
      </c>
      <c r="CW375" s="122"/>
      <c r="CX375" s="122"/>
      <c r="CY375" s="122"/>
      <c r="CZ375" s="122"/>
      <c r="DA375" s="122"/>
      <c r="DB375" t="s">
        <v>314</v>
      </c>
      <c r="DC375" t="s">
        <v>315</v>
      </c>
      <c r="DD375" t="s">
        <v>316</v>
      </c>
      <c r="DE375" t="b">
        <v>0</v>
      </c>
      <c r="DG375" t="s">
        <v>351</v>
      </c>
      <c r="DI375" s="122"/>
      <c r="DJ375">
        <v>-33.935179400000003</v>
      </c>
      <c r="DK375">
        <v>150.98767340000001</v>
      </c>
      <c r="DL375" t="s">
        <v>336</v>
      </c>
      <c r="DM375" t="s">
        <v>318</v>
      </c>
      <c r="DN375">
        <v>0</v>
      </c>
      <c r="DO375">
        <v>0</v>
      </c>
    </row>
    <row r="376" spans="1:119" x14ac:dyDescent="0.3">
      <c r="A376" t="s">
        <v>3578</v>
      </c>
      <c r="B376" t="s">
        <v>288</v>
      </c>
      <c r="C376" t="s">
        <v>3579</v>
      </c>
      <c r="D376" t="s">
        <v>290</v>
      </c>
      <c r="E376" t="s">
        <v>3580</v>
      </c>
      <c r="F376" t="s">
        <v>3579</v>
      </c>
      <c r="G376" t="s">
        <v>3581</v>
      </c>
      <c r="I376" t="b">
        <v>0</v>
      </c>
      <c r="J376" t="s">
        <v>3582</v>
      </c>
      <c r="K376" t="s">
        <v>3583</v>
      </c>
      <c r="L376" t="s">
        <v>3584</v>
      </c>
      <c r="N376" t="s">
        <v>3585</v>
      </c>
      <c r="O376" t="s">
        <v>297</v>
      </c>
      <c r="S376">
        <v>8001</v>
      </c>
      <c r="T376">
        <v>320</v>
      </c>
      <c r="U376">
        <v>8001</v>
      </c>
      <c r="V376">
        <v>8001</v>
      </c>
      <c r="W376" t="s">
        <v>847</v>
      </c>
      <c r="Y376" t="s">
        <v>3586</v>
      </c>
      <c r="AA376" t="b">
        <v>0</v>
      </c>
      <c r="AC376" t="s">
        <v>300</v>
      </c>
      <c r="AD376" t="s">
        <v>330</v>
      </c>
      <c r="AF376" s="140">
        <v>43788.627430555556</v>
      </c>
      <c r="AG376" s="140">
        <v>43788.627152777779</v>
      </c>
      <c r="AH376" s="140">
        <v>43788.633310185185</v>
      </c>
      <c r="AI376" s="140">
        <v>43789.378472222219</v>
      </c>
      <c r="AJ376">
        <v>-60</v>
      </c>
      <c r="AK376" s="122"/>
      <c r="AM376" s="122"/>
      <c r="AO376" s="122"/>
      <c r="AQ376" s="122"/>
      <c r="AS376" s="122"/>
      <c r="AU376" s="122">
        <v>43788.635497685187</v>
      </c>
      <c r="AV376" s="122"/>
      <c r="AW376" t="b">
        <v>0</v>
      </c>
      <c r="AX376" t="b">
        <v>1</v>
      </c>
      <c r="AZ376" t="b">
        <v>1</v>
      </c>
      <c r="BB376" s="122"/>
      <c r="BD376" t="b">
        <v>1</v>
      </c>
      <c r="BF376" t="b">
        <v>1</v>
      </c>
      <c r="BG376" s="122"/>
      <c r="BH376" t="b">
        <v>1</v>
      </c>
      <c r="BI376" t="b">
        <v>1</v>
      </c>
      <c r="BL376">
        <v>419</v>
      </c>
      <c r="BM376">
        <v>1250</v>
      </c>
      <c r="BN376">
        <v>3689</v>
      </c>
      <c r="BO376">
        <v>1</v>
      </c>
      <c r="BP376">
        <v>4</v>
      </c>
      <c r="BQ376">
        <v>2</v>
      </c>
      <c r="BR376">
        <v>1</v>
      </c>
      <c r="BS376" t="b">
        <v>1</v>
      </c>
      <c r="CA376" s="122"/>
      <c r="CJ376" t="s">
        <v>302</v>
      </c>
      <c r="CK376" t="s">
        <v>303</v>
      </c>
      <c r="CL376" t="s">
        <v>531</v>
      </c>
      <c r="CM376" t="s">
        <v>305</v>
      </c>
      <c r="CN376" t="s">
        <v>306</v>
      </c>
      <c r="CO376" t="s">
        <v>307</v>
      </c>
      <c r="CP376" t="s">
        <v>3587</v>
      </c>
      <c r="CQ376" t="s">
        <v>309</v>
      </c>
      <c r="CR376" t="s">
        <v>3581</v>
      </c>
      <c r="CS376" t="s">
        <v>311</v>
      </c>
      <c r="CT376" t="s">
        <v>3588</v>
      </c>
      <c r="CU376" t="s">
        <v>3589</v>
      </c>
      <c r="CV376" s="122">
        <v>43789.336805555555</v>
      </c>
      <c r="CW376" s="122"/>
      <c r="CX376" s="122"/>
      <c r="CY376" s="122"/>
      <c r="CZ376" s="122"/>
      <c r="DA376" s="122"/>
      <c r="DB376" t="s">
        <v>314</v>
      </c>
      <c r="DC376" t="s">
        <v>315</v>
      </c>
      <c r="DD376" t="s">
        <v>316</v>
      </c>
      <c r="DE376" t="b">
        <v>0</v>
      </c>
      <c r="DG376" t="s">
        <v>351</v>
      </c>
      <c r="DI376" s="122"/>
      <c r="DJ376">
        <v>-27.563155900000002</v>
      </c>
      <c r="DK376">
        <v>153.0212913</v>
      </c>
      <c r="DL376" t="s">
        <v>367</v>
      </c>
      <c r="DM376" t="s">
        <v>318</v>
      </c>
      <c r="DN376">
        <v>0</v>
      </c>
      <c r="DO376">
        <v>0</v>
      </c>
    </row>
    <row r="377" spans="1:119" x14ac:dyDescent="0.3">
      <c r="A377" t="s">
        <v>3590</v>
      </c>
      <c r="B377" t="s">
        <v>288</v>
      </c>
      <c r="C377" t="s">
        <v>3591</v>
      </c>
      <c r="D377" t="s">
        <v>290</v>
      </c>
      <c r="E377" t="s">
        <v>3592</v>
      </c>
      <c r="F377" t="s">
        <v>3591</v>
      </c>
      <c r="G377" t="s">
        <v>340</v>
      </c>
      <c r="I377" t="b">
        <v>0</v>
      </c>
      <c r="J377" t="s">
        <v>3593</v>
      </c>
      <c r="K377" t="s">
        <v>3594</v>
      </c>
      <c r="L377" t="s">
        <v>3595</v>
      </c>
      <c r="N377" t="s">
        <v>3596</v>
      </c>
      <c r="O377" t="s">
        <v>403</v>
      </c>
      <c r="S377">
        <v>8006</v>
      </c>
      <c r="T377">
        <v>4700</v>
      </c>
      <c r="U377">
        <v>8006</v>
      </c>
      <c r="V377">
        <v>-4700</v>
      </c>
      <c r="W377" t="s">
        <v>847</v>
      </c>
      <c r="Y377" t="s">
        <v>3597</v>
      </c>
      <c r="AA377" t="b">
        <v>0</v>
      </c>
      <c r="AC377" t="s">
        <v>300</v>
      </c>
      <c r="AD377" t="s">
        <v>330</v>
      </c>
      <c r="AF377" s="140">
        <v>43788.643101851849</v>
      </c>
      <c r="AG377" s="140">
        <v>43788.643043981479</v>
      </c>
      <c r="AH377" s="140">
        <v>43788.645543981482</v>
      </c>
      <c r="AI377" s="140">
        <v>43789.642361111109</v>
      </c>
      <c r="AJ377">
        <v>-60</v>
      </c>
      <c r="AK377" s="122">
        <v>43789.642361111109</v>
      </c>
      <c r="AL377">
        <v>-60</v>
      </c>
      <c r="AM377" s="122"/>
      <c r="AO377" s="122">
        <v>43789.642361111109</v>
      </c>
      <c r="AP377">
        <v>-60</v>
      </c>
      <c r="AQ377" s="122">
        <v>43789.559027777781</v>
      </c>
      <c r="AR377">
        <v>-60</v>
      </c>
      <c r="AS377" s="122">
        <v>43789.569444444445</v>
      </c>
      <c r="AT377">
        <v>-60</v>
      </c>
      <c r="AU377" s="122">
        <v>43789.570219907408</v>
      </c>
      <c r="AV377" s="122"/>
      <c r="AW377" t="b">
        <v>0</v>
      </c>
      <c r="AX377" t="b">
        <v>1</v>
      </c>
      <c r="AZ377" t="b">
        <v>1</v>
      </c>
      <c r="BB377" s="122"/>
      <c r="BD377" t="b">
        <v>1</v>
      </c>
      <c r="BF377" t="b">
        <v>1</v>
      </c>
      <c r="BG377" s="122"/>
      <c r="BH377" t="b">
        <v>1</v>
      </c>
      <c r="BI377" t="b">
        <v>1</v>
      </c>
      <c r="BJ377">
        <v>1</v>
      </c>
      <c r="BL377">
        <v>354</v>
      </c>
      <c r="BM377">
        <v>1455</v>
      </c>
      <c r="BN377">
        <v>5298</v>
      </c>
      <c r="BO377">
        <v>1</v>
      </c>
      <c r="BP377">
        <v>4</v>
      </c>
      <c r="BQ377">
        <v>24</v>
      </c>
      <c r="BR377">
        <v>3</v>
      </c>
      <c r="BS377" t="b">
        <v>1</v>
      </c>
      <c r="CA377" s="122"/>
      <c r="CI377" t="s">
        <v>3598</v>
      </c>
      <c r="CJ377" t="s">
        <v>405</v>
      </c>
      <c r="CK377" t="s">
        <v>492</v>
      </c>
      <c r="CL377" t="s">
        <v>3599</v>
      </c>
      <c r="CM377" t="s">
        <v>305</v>
      </c>
      <c r="CN377" t="s">
        <v>306</v>
      </c>
      <c r="CO377" t="s">
        <v>424</v>
      </c>
      <c r="CP377" t="s">
        <v>3600</v>
      </c>
      <c r="CQ377" t="s">
        <v>3601</v>
      </c>
      <c r="CR377" t="s">
        <v>3602</v>
      </c>
      <c r="CS377" t="s">
        <v>311</v>
      </c>
      <c r="CT377" t="s">
        <v>3603</v>
      </c>
      <c r="CU377" t="s">
        <v>3604</v>
      </c>
      <c r="CV377" s="122">
        <v>43789.600694444445</v>
      </c>
      <c r="CW377" s="122">
        <v>43789.600694444445</v>
      </c>
      <c r="CX377" s="122"/>
      <c r="CY377" s="122">
        <v>43789.600694444445</v>
      </c>
      <c r="CZ377" s="122">
        <v>43789.517361111109</v>
      </c>
      <c r="DA377" s="122">
        <v>43789.527777777781</v>
      </c>
      <c r="DB377" t="s">
        <v>314</v>
      </c>
      <c r="DC377" t="s">
        <v>3605</v>
      </c>
      <c r="DD377" t="s">
        <v>3606</v>
      </c>
      <c r="DE377" t="b">
        <v>1</v>
      </c>
      <c r="DF377" t="s">
        <v>3607</v>
      </c>
      <c r="DG377" t="s">
        <v>317</v>
      </c>
      <c r="DI377" s="122"/>
      <c r="DJ377">
        <v>-23.1278884</v>
      </c>
      <c r="DK377">
        <v>150.74536620000001</v>
      </c>
      <c r="DL377" t="s">
        <v>3608</v>
      </c>
      <c r="DM377" t="s">
        <v>405</v>
      </c>
      <c r="DN377">
        <v>1</v>
      </c>
      <c r="DO377">
        <v>0</v>
      </c>
    </row>
    <row r="378" spans="1:119" x14ac:dyDescent="0.3">
      <c r="A378" t="s">
        <v>3609</v>
      </c>
      <c r="B378" t="s">
        <v>288</v>
      </c>
      <c r="C378" t="s">
        <v>3591</v>
      </c>
      <c r="D378" t="s">
        <v>290</v>
      </c>
      <c r="E378" t="s">
        <v>3592</v>
      </c>
      <c r="F378" t="s">
        <v>3591</v>
      </c>
      <c r="G378" t="s">
        <v>340</v>
      </c>
      <c r="I378" t="b">
        <v>0</v>
      </c>
      <c r="J378" t="s">
        <v>3593</v>
      </c>
      <c r="K378" t="s">
        <v>3594</v>
      </c>
      <c r="L378" t="s">
        <v>3595</v>
      </c>
      <c r="N378" t="s">
        <v>3596</v>
      </c>
      <c r="O378" t="s">
        <v>403</v>
      </c>
      <c r="S378">
        <v>8004</v>
      </c>
      <c r="T378">
        <v>320</v>
      </c>
      <c r="U378">
        <v>8004</v>
      </c>
      <c r="V378">
        <v>8004</v>
      </c>
      <c r="W378" t="s">
        <v>847</v>
      </c>
      <c r="Y378" t="s">
        <v>3597</v>
      </c>
      <c r="AA378" t="b">
        <v>0</v>
      </c>
      <c r="AC378" t="s">
        <v>300</v>
      </c>
      <c r="AD378" t="s">
        <v>330</v>
      </c>
      <c r="AF378" s="140">
        <v>43788.644016203703</v>
      </c>
      <c r="AG378" s="140">
        <v>43788.643576388888</v>
      </c>
      <c r="AH378" s="140">
        <v>43788.666412037041</v>
      </c>
      <c r="AI378" s="140">
        <v>43789.645833333336</v>
      </c>
      <c r="AJ378">
        <v>-60</v>
      </c>
      <c r="AK378" s="122"/>
      <c r="AM378" s="122"/>
      <c r="AO378" s="122"/>
      <c r="AQ378" s="122"/>
      <c r="AS378" s="122"/>
      <c r="AU378" s="122">
        <v>43788.66684027778</v>
      </c>
      <c r="AV378" s="122"/>
      <c r="AW378" t="b">
        <v>0</v>
      </c>
      <c r="AX378" t="b">
        <v>1</v>
      </c>
      <c r="AZ378" t="b">
        <v>1</v>
      </c>
      <c r="BB378" s="122"/>
      <c r="BD378" t="b">
        <v>1</v>
      </c>
      <c r="BF378" t="b">
        <v>1</v>
      </c>
      <c r="BG378" s="122"/>
      <c r="BH378" t="b">
        <v>1</v>
      </c>
      <c r="BI378" t="b">
        <v>1</v>
      </c>
      <c r="BL378">
        <v>354</v>
      </c>
      <c r="BM378">
        <v>1455</v>
      </c>
      <c r="BN378">
        <v>4154</v>
      </c>
      <c r="BO378">
        <v>1</v>
      </c>
      <c r="BP378">
        <v>4</v>
      </c>
      <c r="BQ378">
        <v>2</v>
      </c>
      <c r="BR378">
        <v>3</v>
      </c>
      <c r="BS378" t="b">
        <v>1</v>
      </c>
      <c r="CA378" s="122"/>
      <c r="CJ378" t="s">
        <v>405</v>
      </c>
      <c r="CK378" t="s">
        <v>492</v>
      </c>
      <c r="CL378" t="s">
        <v>1996</v>
      </c>
      <c r="CM378" t="s">
        <v>305</v>
      </c>
      <c r="CN378" t="s">
        <v>306</v>
      </c>
      <c r="CO378" t="s">
        <v>307</v>
      </c>
      <c r="CP378" t="s">
        <v>3600</v>
      </c>
      <c r="CQ378" t="s">
        <v>3601</v>
      </c>
      <c r="CR378" t="s">
        <v>3602</v>
      </c>
      <c r="CS378" t="s">
        <v>311</v>
      </c>
      <c r="CT378" t="s">
        <v>3610</v>
      </c>
      <c r="CU378" t="s">
        <v>3611</v>
      </c>
      <c r="CV378" s="122">
        <v>43789.604166666664</v>
      </c>
      <c r="CW378" s="122"/>
      <c r="CX378" s="122"/>
      <c r="CY378" s="122"/>
      <c r="CZ378" s="122"/>
      <c r="DA378" s="122"/>
      <c r="DB378" t="s">
        <v>314</v>
      </c>
      <c r="DC378" t="s">
        <v>315</v>
      </c>
      <c r="DD378" t="s">
        <v>316</v>
      </c>
      <c r="DE378" t="b">
        <v>0</v>
      </c>
      <c r="DG378" t="s">
        <v>317</v>
      </c>
      <c r="DI378" s="122"/>
      <c r="DJ378">
        <v>-23.1278884</v>
      </c>
      <c r="DK378">
        <v>150.74536620000001</v>
      </c>
      <c r="DL378" t="s">
        <v>3608</v>
      </c>
      <c r="DM378" t="s">
        <v>405</v>
      </c>
      <c r="DN378">
        <v>0</v>
      </c>
      <c r="DO378">
        <v>0</v>
      </c>
    </row>
    <row r="379" spans="1:119" x14ac:dyDescent="0.3">
      <c r="A379" t="s">
        <v>3612</v>
      </c>
      <c r="B379" t="s">
        <v>288</v>
      </c>
      <c r="C379" t="s">
        <v>3613</v>
      </c>
      <c r="D379" t="s">
        <v>290</v>
      </c>
      <c r="E379" t="s">
        <v>3614</v>
      </c>
      <c r="F379" t="s">
        <v>3613</v>
      </c>
      <c r="G379" t="s">
        <v>3615</v>
      </c>
      <c r="I379" t="b">
        <v>0</v>
      </c>
      <c r="J379" t="s">
        <v>3616</v>
      </c>
      <c r="K379" t="s">
        <v>3617</v>
      </c>
      <c r="L379" t="s">
        <v>3618</v>
      </c>
      <c r="N379" t="s">
        <v>3619</v>
      </c>
      <c r="O379" t="s">
        <v>403</v>
      </c>
      <c r="S379">
        <v>8010</v>
      </c>
      <c r="T379">
        <v>320</v>
      </c>
      <c r="U379">
        <v>8010</v>
      </c>
      <c r="V379">
        <v>8010</v>
      </c>
      <c r="W379" t="s">
        <v>847</v>
      </c>
      <c r="Y379" t="s">
        <v>3620</v>
      </c>
      <c r="AA379" t="b">
        <v>0</v>
      </c>
      <c r="AC379" t="s">
        <v>300</v>
      </c>
      <c r="AD379" t="s">
        <v>301</v>
      </c>
      <c r="AF379" s="140">
        <v>43788.644733796296</v>
      </c>
      <c r="AG379" s="140">
        <v>43788.643877314818</v>
      </c>
      <c r="AH379" s="140">
        <v>43788.647210648145</v>
      </c>
      <c r="AI379" s="140">
        <v>43791.645833333336</v>
      </c>
      <c r="AJ379">
        <v>0</v>
      </c>
      <c r="AK379" s="122"/>
      <c r="AM379" s="122"/>
      <c r="AO379" s="122"/>
      <c r="AQ379" s="122"/>
      <c r="AS379" s="122"/>
      <c r="AU379" s="122">
        <v>43788.647546296299</v>
      </c>
      <c r="AV379" s="122"/>
      <c r="AW379" t="b">
        <v>0</v>
      </c>
      <c r="AX379" t="b">
        <v>1</v>
      </c>
      <c r="AZ379" t="b">
        <v>1</v>
      </c>
      <c r="BB379" s="122"/>
      <c r="BD379" t="b">
        <v>1</v>
      </c>
      <c r="BF379" t="b">
        <v>1</v>
      </c>
      <c r="BG379" s="122"/>
      <c r="BH379" t="b">
        <v>1</v>
      </c>
      <c r="BI379" t="b">
        <v>1</v>
      </c>
      <c r="BL379">
        <v>354</v>
      </c>
      <c r="BM379">
        <v>1456</v>
      </c>
      <c r="BN379">
        <v>4589</v>
      </c>
      <c r="BO379">
        <v>1</v>
      </c>
      <c r="BP379">
        <v>4</v>
      </c>
      <c r="BQ379">
        <v>2</v>
      </c>
      <c r="BR379">
        <v>4</v>
      </c>
      <c r="BS379" t="b">
        <v>1</v>
      </c>
      <c r="CA379" s="122"/>
      <c r="CJ379" t="s">
        <v>405</v>
      </c>
      <c r="CK379" t="s">
        <v>746</v>
      </c>
      <c r="CL379" t="s">
        <v>3621</v>
      </c>
      <c r="CM379" t="s">
        <v>305</v>
      </c>
      <c r="CN379" t="s">
        <v>306</v>
      </c>
      <c r="CO379" t="s">
        <v>307</v>
      </c>
      <c r="CP379" t="s">
        <v>3622</v>
      </c>
      <c r="CQ379" t="s">
        <v>3623</v>
      </c>
      <c r="CR379" t="s">
        <v>3624</v>
      </c>
      <c r="CS379" t="s">
        <v>311</v>
      </c>
      <c r="CT379" t="s">
        <v>3625</v>
      </c>
      <c r="CU379" t="s">
        <v>3626</v>
      </c>
      <c r="CV379" s="122">
        <v>43791.645833333336</v>
      </c>
      <c r="CW379" s="122"/>
      <c r="CX379" s="122"/>
      <c r="CY379" s="122"/>
      <c r="CZ379" s="122"/>
      <c r="DA379" s="122"/>
      <c r="DB379" t="s">
        <v>314</v>
      </c>
      <c r="DC379" t="s">
        <v>315</v>
      </c>
      <c r="DD379" t="s">
        <v>316</v>
      </c>
      <c r="DE379" t="b">
        <v>0</v>
      </c>
      <c r="DG379" t="s">
        <v>498</v>
      </c>
      <c r="DI379" s="122"/>
      <c r="DJ379">
        <v>-33.803772299999999</v>
      </c>
      <c r="DK379">
        <v>150.80439620000001</v>
      </c>
      <c r="DL379" t="s">
        <v>3627</v>
      </c>
      <c r="DM379" t="s">
        <v>405</v>
      </c>
      <c r="DN379">
        <v>0</v>
      </c>
      <c r="DO379">
        <v>0</v>
      </c>
    </row>
    <row r="380" spans="1:119" ht="86.4" x14ac:dyDescent="0.3">
      <c r="A380" t="s">
        <v>3628</v>
      </c>
      <c r="B380" t="s">
        <v>288</v>
      </c>
      <c r="C380" t="s">
        <v>2942</v>
      </c>
      <c r="D380" t="s">
        <v>290</v>
      </c>
      <c r="E380" t="s">
        <v>2943</v>
      </c>
      <c r="F380" t="s">
        <v>2942</v>
      </c>
      <c r="G380" t="s">
        <v>2944</v>
      </c>
      <c r="I380" t="b">
        <v>0</v>
      </c>
      <c r="J380" t="s">
        <v>2945</v>
      </c>
      <c r="K380" t="s">
        <v>2946</v>
      </c>
      <c r="L380" t="s">
        <v>2947</v>
      </c>
      <c r="N380" t="s">
        <v>2948</v>
      </c>
      <c r="O380" t="s">
        <v>297</v>
      </c>
      <c r="S380">
        <v>8009</v>
      </c>
      <c r="T380">
        <v>4017</v>
      </c>
      <c r="U380">
        <v>8009</v>
      </c>
      <c r="V380">
        <v>1377</v>
      </c>
      <c r="W380" t="s">
        <v>847</v>
      </c>
      <c r="Y380" t="s">
        <v>2949</v>
      </c>
      <c r="AA380" t="b">
        <v>0</v>
      </c>
      <c r="AC380" t="s">
        <v>300</v>
      </c>
      <c r="AD380" t="s">
        <v>330</v>
      </c>
      <c r="AF380" s="140">
        <v>43788.64403935185</v>
      </c>
      <c r="AG380" s="140">
        <v>43788.643946759257</v>
      </c>
      <c r="AH380" s="140">
        <v>43788.65421296296</v>
      </c>
      <c r="AI380" s="140">
        <v>43789.395833333336</v>
      </c>
      <c r="AJ380">
        <v>-60</v>
      </c>
      <c r="AK380" s="122">
        <v>43789.416666666664</v>
      </c>
      <c r="AL380">
        <v>-60</v>
      </c>
      <c r="AM380" s="122"/>
      <c r="AO380" s="122">
        <v>43789.416666666664</v>
      </c>
      <c r="AP380">
        <v>-60</v>
      </c>
      <c r="AQ380" s="122">
        <v>43788.694444444445</v>
      </c>
      <c r="AR380">
        <v>-60</v>
      </c>
      <c r="AS380" s="122">
        <v>43788.729166666664</v>
      </c>
      <c r="AT380">
        <v>-60</v>
      </c>
      <c r="AU380" s="122">
        <v>43788.724722222221</v>
      </c>
      <c r="AV380" s="122"/>
      <c r="AW380" t="b">
        <v>0</v>
      </c>
      <c r="AX380" t="b">
        <v>1</v>
      </c>
      <c r="AZ380" t="b">
        <v>1</v>
      </c>
      <c r="BB380" s="122"/>
      <c r="BD380" t="b">
        <v>1</v>
      </c>
      <c r="BF380" t="b">
        <v>1</v>
      </c>
      <c r="BG380" s="122"/>
      <c r="BH380" t="b">
        <v>1</v>
      </c>
      <c r="BI380" t="b">
        <v>1</v>
      </c>
      <c r="BL380">
        <v>419</v>
      </c>
      <c r="BM380">
        <v>1250</v>
      </c>
      <c r="BN380">
        <v>4050</v>
      </c>
      <c r="BO380">
        <v>2</v>
      </c>
      <c r="BP380">
        <v>4</v>
      </c>
      <c r="BQ380">
        <v>3</v>
      </c>
      <c r="BR380">
        <v>1</v>
      </c>
      <c r="BS380" t="b">
        <v>1</v>
      </c>
      <c r="CA380" s="122"/>
      <c r="CD380" s="3" t="s">
        <v>3629</v>
      </c>
      <c r="CF380">
        <v>2</v>
      </c>
      <c r="CG380" t="b">
        <v>1</v>
      </c>
      <c r="CH380">
        <v>21</v>
      </c>
      <c r="CI380" t="s">
        <v>3630</v>
      </c>
      <c r="CJ380" t="s">
        <v>302</v>
      </c>
      <c r="CK380" t="s">
        <v>303</v>
      </c>
      <c r="CL380" t="s">
        <v>346</v>
      </c>
      <c r="CM380" t="s">
        <v>735</v>
      </c>
      <c r="CN380" t="s">
        <v>306</v>
      </c>
      <c r="CO380" t="s">
        <v>3631</v>
      </c>
      <c r="CP380" t="s">
        <v>2950</v>
      </c>
      <c r="CQ380" t="s">
        <v>309</v>
      </c>
      <c r="CR380" t="s">
        <v>2951</v>
      </c>
      <c r="CS380" t="s">
        <v>311</v>
      </c>
      <c r="CT380" t="s">
        <v>3625</v>
      </c>
      <c r="CU380" t="s">
        <v>3632</v>
      </c>
      <c r="CV380" s="122">
        <v>43789.354166666664</v>
      </c>
      <c r="CW380" s="122">
        <v>43789.375</v>
      </c>
      <c r="CX380" s="122"/>
      <c r="CY380" s="122">
        <v>43789.375</v>
      </c>
      <c r="CZ380" s="122">
        <v>43788.652777777781</v>
      </c>
      <c r="DA380" s="122">
        <v>43788.6875</v>
      </c>
      <c r="DB380" t="s">
        <v>314</v>
      </c>
      <c r="DC380" t="s">
        <v>428</v>
      </c>
      <c r="DD380" t="s">
        <v>3633</v>
      </c>
      <c r="DE380" t="b">
        <v>1</v>
      </c>
      <c r="DF380" t="s">
        <v>3634</v>
      </c>
      <c r="DG380" t="s">
        <v>351</v>
      </c>
      <c r="DI380" s="122"/>
      <c r="DJ380">
        <v>-27.544751900000001</v>
      </c>
      <c r="DK380">
        <v>153.03214270000001</v>
      </c>
      <c r="DL380" t="s">
        <v>367</v>
      </c>
      <c r="DM380" t="s">
        <v>318</v>
      </c>
      <c r="DN380">
        <v>1</v>
      </c>
      <c r="DO380">
        <v>0</v>
      </c>
    </row>
    <row r="381" spans="1:119" x14ac:dyDescent="0.3">
      <c r="A381" t="s">
        <v>3635</v>
      </c>
      <c r="B381" t="s">
        <v>288</v>
      </c>
      <c r="C381" t="s">
        <v>3591</v>
      </c>
      <c r="D381" t="s">
        <v>290</v>
      </c>
      <c r="E381" t="s">
        <v>3592</v>
      </c>
      <c r="F381" t="s">
        <v>3591</v>
      </c>
      <c r="G381" t="s">
        <v>340</v>
      </c>
      <c r="I381" t="b">
        <v>0</v>
      </c>
      <c r="J381" t="s">
        <v>3593</v>
      </c>
      <c r="K381" t="s">
        <v>3594</v>
      </c>
      <c r="L381" t="s">
        <v>3595</v>
      </c>
      <c r="N381" t="s">
        <v>3596</v>
      </c>
      <c r="O381" t="s">
        <v>403</v>
      </c>
      <c r="S381">
        <v>8004</v>
      </c>
      <c r="T381">
        <v>320</v>
      </c>
      <c r="U381">
        <v>8004</v>
      </c>
      <c r="V381">
        <v>8004</v>
      </c>
      <c r="W381" t="s">
        <v>847</v>
      </c>
      <c r="Y381" t="s">
        <v>3597</v>
      </c>
      <c r="AA381" t="b">
        <v>0</v>
      </c>
      <c r="AC381" t="s">
        <v>300</v>
      </c>
      <c r="AD381" t="s">
        <v>330</v>
      </c>
      <c r="AF381" s="140">
        <v>43788.644375000003</v>
      </c>
      <c r="AG381" s="140">
        <v>43788.644247685188</v>
      </c>
      <c r="AH381" s="140">
        <v>43788.645324074074</v>
      </c>
      <c r="AI381" s="140">
        <v>43789.645833333336</v>
      </c>
      <c r="AJ381">
        <v>-60</v>
      </c>
      <c r="AK381" s="122"/>
      <c r="AM381" s="122"/>
      <c r="AO381" s="122"/>
      <c r="AQ381" s="122"/>
      <c r="AS381" s="122"/>
      <c r="AU381" s="122">
        <v>43788.646111111113</v>
      </c>
      <c r="AV381" s="122"/>
      <c r="AW381" t="b">
        <v>0</v>
      </c>
      <c r="AX381" t="b">
        <v>1</v>
      </c>
      <c r="AZ381" t="b">
        <v>1</v>
      </c>
      <c r="BB381" s="122"/>
      <c r="BD381" t="b">
        <v>1</v>
      </c>
      <c r="BF381" t="b">
        <v>1</v>
      </c>
      <c r="BG381" s="122"/>
      <c r="BH381" t="b">
        <v>1</v>
      </c>
      <c r="BI381" t="b">
        <v>1</v>
      </c>
      <c r="BL381">
        <v>354</v>
      </c>
      <c r="BM381">
        <v>1455</v>
      </c>
      <c r="BN381">
        <v>4154</v>
      </c>
      <c r="BO381">
        <v>1</v>
      </c>
      <c r="BP381">
        <v>4</v>
      </c>
      <c r="BQ381">
        <v>2</v>
      </c>
      <c r="BR381">
        <v>3</v>
      </c>
      <c r="BS381" t="b">
        <v>1</v>
      </c>
      <c r="CA381" s="122"/>
      <c r="CJ381" t="s">
        <v>405</v>
      </c>
      <c r="CK381" t="s">
        <v>492</v>
      </c>
      <c r="CL381" t="s">
        <v>1996</v>
      </c>
      <c r="CM381" t="s">
        <v>305</v>
      </c>
      <c r="CN381" t="s">
        <v>306</v>
      </c>
      <c r="CO381" t="s">
        <v>307</v>
      </c>
      <c r="CP381" t="s">
        <v>3600</v>
      </c>
      <c r="CQ381" t="s">
        <v>3601</v>
      </c>
      <c r="CR381" t="s">
        <v>3602</v>
      </c>
      <c r="CS381" t="s">
        <v>311</v>
      </c>
      <c r="CT381" t="s">
        <v>3625</v>
      </c>
      <c r="CU381" t="s">
        <v>3611</v>
      </c>
      <c r="CV381" s="122">
        <v>43789.604166666664</v>
      </c>
      <c r="CW381" s="122"/>
      <c r="CX381" s="122"/>
      <c r="CY381" s="122"/>
      <c r="CZ381" s="122"/>
      <c r="DA381" s="122"/>
      <c r="DB381" t="s">
        <v>314</v>
      </c>
      <c r="DC381" t="s">
        <v>315</v>
      </c>
      <c r="DD381" t="s">
        <v>316</v>
      </c>
      <c r="DE381" t="b">
        <v>0</v>
      </c>
      <c r="DG381" t="s">
        <v>317</v>
      </c>
      <c r="DI381" s="122"/>
      <c r="DJ381">
        <v>-23.1278884</v>
      </c>
      <c r="DK381">
        <v>150.74536620000001</v>
      </c>
      <c r="DL381" t="s">
        <v>3608</v>
      </c>
      <c r="DM381" t="s">
        <v>405</v>
      </c>
      <c r="DN381">
        <v>0</v>
      </c>
      <c r="DO381">
        <v>0</v>
      </c>
    </row>
    <row r="382" spans="1:119" ht="28.8" x14ac:dyDescent="0.3">
      <c r="A382" t="s">
        <v>3636</v>
      </c>
      <c r="B382" t="s">
        <v>288</v>
      </c>
      <c r="C382" t="s">
        <v>3637</v>
      </c>
      <c r="D382" t="s">
        <v>290</v>
      </c>
      <c r="E382" t="s">
        <v>3638</v>
      </c>
      <c r="F382" t="s">
        <v>3637</v>
      </c>
      <c r="G382" t="s">
        <v>3240</v>
      </c>
      <c r="I382" t="b">
        <v>0</v>
      </c>
      <c r="J382" t="s">
        <v>3639</v>
      </c>
      <c r="K382" t="s">
        <v>925</v>
      </c>
      <c r="L382" t="s">
        <v>3640</v>
      </c>
      <c r="N382" s="3" t="s">
        <v>3641</v>
      </c>
      <c r="O382" t="s">
        <v>297</v>
      </c>
      <c r="S382">
        <v>8008</v>
      </c>
      <c r="T382">
        <v>320</v>
      </c>
      <c r="U382">
        <v>8008</v>
      </c>
      <c r="V382">
        <v>8008</v>
      </c>
      <c r="W382" t="s">
        <v>847</v>
      </c>
      <c r="Y382" t="s">
        <v>3642</v>
      </c>
      <c r="AA382" t="b">
        <v>0</v>
      </c>
      <c r="AC382" t="s">
        <v>300</v>
      </c>
      <c r="AD382" t="s">
        <v>441</v>
      </c>
      <c r="AF382" s="140">
        <v>43788.646666666667</v>
      </c>
      <c r="AG382" s="140">
        <v>43788.646377314813</v>
      </c>
      <c r="AH382" s="140">
        <v>43788.657627314817</v>
      </c>
      <c r="AI382" s="140">
        <v>43789.395833333336</v>
      </c>
      <c r="AJ382">
        <v>0</v>
      </c>
      <c r="AK382" s="122"/>
      <c r="AM382" s="122"/>
      <c r="AO382" s="122"/>
      <c r="AQ382" s="122"/>
      <c r="AS382" s="122"/>
      <c r="AU382" s="122">
        <v>43788.65792824074</v>
      </c>
      <c r="AV382" s="122"/>
      <c r="AW382" t="b">
        <v>0</v>
      </c>
      <c r="AX382" t="b">
        <v>1</v>
      </c>
      <c r="AZ382" t="b">
        <v>1</v>
      </c>
      <c r="BB382" s="122"/>
      <c r="BD382" t="b">
        <v>1</v>
      </c>
      <c r="BF382" t="b">
        <v>1</v>
      </c>
      <c r="BG382" s="122"/>
      <c r="BH382" t="b">
        <v>1</v>
      </c>
      <c r="BI382" t="b">
        <v>1</v>
      </c>
      <c r="BL382">
        <v>419</v>
      </c>
      <c r="BM382">
        <v>1250</v>
      </c>
      <c r="BN382">
        <v>5452</v>
      </c>
      <c r="BO382">
        <v>1</v>
      </c>
      <c r="BP382">
        <v>4</v>
      </c>
      <c r="BQ382">
        <v>2</v>
      </c>
      <c r="BR382">
        <v>1</v>
      </c>
      <c r="BS382" t="b">
        <v>1</v>
      </c>
      <c r="CA382" s="122"/>
      <c r="CJ382" t="s">
        <v>302</v>
      </c>
      <c r="CK382" t="s">
        <v>303</v>
      </c>
      <c r="CL382" t="s">
        <v>397</v>
      </c>
      <c r="CM382" t="s">
        <v>305</v>
      </c>
      <c r="CN382" t="s">
        <v>306</v>
      </c>
      <c r="CO382" t="s">
        <v>307</v>
      </c>
      <c r="CP382" t="s">
        <v>3643</v>
      </c>
      <c r="CQ382" t="s">
        <v>309</v>
      </c>
      <c r="CR382" t="s">
        <v>930</v>
      </c>
      <c r="CS382" t="s">
        <v>311</v>
      </c>
      <c r="CT382" t="s">
        <v>3644</v>
      </c>
      <c r="CU382" t="s">
        <v>3632</v>
      </c>
      <c r="CV382" s="122">
        <v>43789.395833333336</v>
      </c>
      <c r="CW382" s="122"/>
      <c r="CX382" s="122"/>
      <c r="CY382" s="122"/>
      <c r="CZ382" s="122"/>
      <c r="DA382" s="122"/>
      <c r="DB382" t="s">
        <v>314</v>
      </c>
      <c r="DC382" t="s">
        <v>315</v>
      </c>
      <c r="DD382" t="s">
        <v>316</v>
      </c>
      <c r="DE382" t="b">
        <v>0</v>
      </c>
      <c r="DG382" t="s">
        <v>351</v>
      </c>
      <c r="DI382" s="122"/>
      <c r="DJ382">
        <v>-37.666743500000003</v>
      </c>
      <c r="DK382">
        <v>144.9478044</v>
      </c>
      <c r="DL382" t="s">
        <v>367</v>
      </c>
      <c r="DM382" t="s">
        <v>318</v>
      </c>
      <c r="DN382">
        <v>0</v>
      </c>
      <c r="DO382">
        <v>0</v>
      </c>
    </row>
    <row r="383" spans="1:119" x14ac:dyDescent="0.3">
      <c r="A383" t="s">
        <v>3645</v>
      </c>
      <c r="B383" t="s">
        <v>288</v>
      </c>
      <c r="C383" t="s">
        <v>3646</v>
      </c>
      <c r="D383" t="s">
        <v>290</v>
      </c>
      <c r="E383" t="s">
        <v>3647</v>
      </c>
      <c r="F383" t="s">
        <v>3646</v>
      </c>
      <c r="G383" t="s">
        <v>340</v>
      </c>
      <c r="I383" t="b">
        <v>0</v>
      </c>
      <c r="J383" t="s">
        <v>3648</v>
      </c>
      <c r="K383" t="s">
        <v>3649</v>
      </c>
      <c r="L383" t="s">
        <v>3650</v>
      </c>
      <c r="N383" t="s">
        <v>3651</v>
      </c>
      <c r="O383" t="s">
        <v>297</v>
      </c>
      <c r="S383">
        <v>8001</v>
      </c>
      <c r="T383">
        <v>320</v>
      </c>
      <c r="U383">
        <v>8001</v>
      </c>
      <c r="V383">
        <v>8001</v>
      </c>
      <c r="W383" t="s">
        <v>847</v>
      </c>
      <c r="Y383" t="s">
        <v>3652</v>
      </c>
      <c r="AA383" t="b">
        <v>0</v>
      </c>
      <c r="AC383" t="s">
        <v>300</v>
      </c>
      <c r="AD383" t="s">
        <v>441</v>
      </c>
      <c r="AF383" s="140">
        <v>43788.66064814815</v>
      </c>
      <c r="AG383" s="140">
        <v>43788.65425925926</v>
      </c>
      <c r="AH383" s="140">
        <v>43788.662743055553</v>
      </c>
      <c r="AI383" s="140">
        <v>43789.40625</v>
      </c>
      <c r="AJ383">
        <v>0</v>
      </c>
      <c r="AK383" s="122"/>
      <c r="AM383" s="122"/>
      <c r="AO383" s="122"/>
      <c r="AQ383" s="122"/>
      <c r="AS383" s="122"/>
      <c r="AU383" s="122">
        <v>43788.663321759261</v>
      </c>
      <c r="AV383" s="122"/>
      <c r="AW383" t="b">
        <v>0</v>
      </c>
      <c r="AX383" t="b">
        <v>1</v>
      </c>
      <c r="AZ383" t="b">
        <v>1</v>
      </c>
      <c r="BB383" s="122"/>
      <c r="BD383" t="b">
        <v>1</v>
      </c>
      <c r="BF383" t="b">
        <v>1</v>
      </c>
      <c r="BG383" s="122"/>
      <c r="BH383" t="b">
        <v>1</v>
      </c>
      <c r="BI383" t="b">
        <v>1</v>
      </c>
      <c r="BL383">
        <v>419</v>
      </c>
      <c r="BM383">
        <v>1250</v>
      </c>
      <c r="BN383">
        <v>1586</v>
      </c>
      <c r="BO383">
        <v>1</v>
      </c>
      <c r="BP383">
        <v>4</v>
      </c>
      <c r="BQ383">
        <v>2</v>
      </c>
      <c r="BR383">
        <v>1</v>
      </c>
      <c r="BS383" t="b">
        <v>1</v>
      </c>
      <c r="CA383" s="122"/>
      <c r="CJ383" t="s">
        <v>302</v>
      </c>
      <c r="CK383" t="s">
        <v>303</v>
      </c>
      <c r="CL383" t="s">
        <v>890</v>
      </c>
      <c r="CM383" t="s">
        <v>305</v>
      </c>
      <c r="CN383" t="s">
        <v>306</v>
      </c>
      <c r="CO383" t="s">
        <v>307</v>
      </c>
      <c r="CP383" t="s">
        <v>3653</v>
      </c>
      <c r="CQ383" t="s">
        <v>309</v>
      </c>
      <c r="CR383" t="s">
        <v>3654</v>
      </c>
      <c r="CS383" t="s">
        <v>311</v>
      </c>
      <c r="CT383" t="s">
        <v>3655</v>
      </c>
      <c r="CU383" t="s">
        <v>3656</v>
      </c>
      <c r="CV383" s="122">
        <v>43789.40625</v>
      </c>
      <c r="CW383" s="122"/>
      <c r="CX383" s="122"/>
      <c r="CY383" s="122"/>
      <c r="CZ383" s="122"/>
      <c r="DA383" s="122"/>
      <c r="DB383" t="s">
        <v>314</v>
      </c>
      <c r="DC383" t="s">
        <v>315</v>
      </c>
      <c r="DD383" t="s">
        <v>316</v>
      </c>
      <c r="DE383" t="b">
        <v>0</v>
      </c>
      <c r="DG383" t="s">
        <v>351</v>
      </c>
      <c r="DI383" s="122"/>
      <c r="DJ383">
        <v>-37.874894500000003</v>
      </c>
      <c r="DK383">
        <v>145.2200302</v>
      </c>
      <c r="DL383" t="s">
        <v>336</v>
      </c>
      <c r="DM383" t="s">
        <v>318</v>
      </c>
      <c r="DN383">
        <v>0</v>
      </c>
      <c r="DO383">
        <v>0</v>
      </c>
    </row>
    <row r="384" spans="1:119" ht="28.8" x14ac:dyDescent="0.3">
      <c r="A384" t="s">
        <v>3657</v>
      </c>
      <c r="B384" t="s">
        <v>288</v>
      </c>
      <c r="C384" t="s">
        <v>3637</v>
      </c>
      <c r="D384" t="s">
        <v>290</v>
      </c>
      <c r="E384" t="s">
        <v>3638</v>
      </c>
      <c r="F384" t="s">
        <v>3637</v>
      </c>
      <c r="G384" t="s">
        <v>3240</v>
      </c>
      <c r="I384" t="b">
        <v>0</v>
      </c>
      <c r="J384" t="s">
        <v>3639</v>
      </c>
      <c r="K384" t="s">
        <v>925</v>
      </c>
      <c r="L384" t="s">
        <v>3640</v>
      </c>
      <c r="N384" s="3" t="s">
        <v>3641</v>
      </c>
      <c r="O384" t="s">
        <v>297</v>
      </c>
      <c r="S384">
        <v>8002</v>
      </c>
      <c r="T384">
        <v>320</v>
      </c>
      <c r="U384">
        <v>8002</v>
      </c>
      <c r="V384">
        <v>8002</v>
      </c>
      <c r="W384" t="s">
        <v>847</v>
      </c>
      <c r="Y384" t="s">
        <v>3642</v>
      </c>
      <c r="AA384" t="b">
        <v>0</v>
      </c>
      <c r="AC384" t="s">
        <v>300</v>
      </c>
      <c r="AD384" t="s">
        <v>441</v>
      </c>
      <c r="AF384" s="140">
        <v>43788.658831018518</v>
      </c>
      <c r="AG384" s="140">
        <v>43788.658599537041</v>
      </c>
      <c r="AH384" s="140">
        <v>43788.659074074072</v>
      </c>
      <c r="AI384" s="140">
        <v>43789.409722222219</v>
      </c>
      <c r="AJ384">
        <v>0</v>
      </c>
      <c r="AK384" s="122"/>
      <c r="AM384" s="122"/>
      <c r="AO384" s="122"/>
      <c r="AQ384" s="122"/>
      <c r="AS384" s="122"/>
      <c r="AU384" s="122">
        <v>43788.659247685187</v>
      </c>
      <c r="AV384" s="122"/>
      <c r="AW384" t="b">
        <v>0</v>
      </c>
      <c r="AX384" t="b">
        <v>1</v>
      </c>
      <c r="AZ384" t="b">
        <v>1</v>
      </c>
      <c r="BB384" s="122"/>
      <c r="BD384" t="b">
        <v>1</v>
      </c>
      <c r="BF384" t="b">
        <v>1</v>
      </c>
      <c r="BG384" s="122"/>
      <c r="BH384" t="b">
        <v>1</v>
      </c>
      <c r="BI384" t="b">
        <v>1</v>
      </c>
      <c r="BL384">
        <v>419</v>
      </c>
      <c r="BM384">
        <v>1250</v>
      </c>
      <c r="BN384">
        <v>5452</v>
      </c>
      <c r="BO384">
        <v>1</v>
      </c>
      <c r="BP384">
        <v>4</v>
      </c>
      <c r="BQ384">
        <v>2</v>
      </c>
      <c r="BR384">
        <v>1</v>
      </c>
      <c r="BS384" t="b">
        <v>1</v>
      </c>
      <c r="CA384" s="122"/>
      <c r="CJ384" t="s">
        <v>302</v>
      </c>
      <c r="CK384" t="s">
        <v>303</v>
      </c>
      <c r="CL384" t="s">
        <v>397</v>
      </c>
      <c r="CM384" t="s">
        <v>305</v>
      </c>
      <c r="CN384" t="s">
        <v>306</v>
      </c>
      <c r="CO384" t="s">
        <v>307</v>
      </c>
      <c r="CP384" t="s">
        <v>3643</v>
      </c>
      <c r="CQ384" t="s">
        <v>309</v>
      </c>
      <c r="CR384" t="s">
        <v>930</v>
      </c>
      <c r="CS384" t="s">
        <v>311</v>
      </c>
      <c r="CT384" t="s">
        <v>3658</v>
      </c>
      <c r="CU384" t="s">
        <v>3659</v>
      </c>
      <c r="CV384" s="122">
        <v>43789.409722222219</v>
      </c>
      <c r="CW384" s="122"/>
      <c r="CX384" s="122"/>
      <c r="CY384" s="122"/>
      <c r="CZ384" s="122"/>
      <c r="DA384" s="122"/>
      <c r="DB384" t="s">
        <v>314</v>
      </c>
      <c r="DC384" t="s">
        <v>315</v>
      </c>
      <c r="DD384" t="s">
        <v>316</v>
      </c>
      <c r="DE384" t="b">
        <v>0</v>
      </c>
      <c r="DG384" t="s">
        <v>351</v>
      </c>
      <c r="DI384" s="122"/>
      <c r="DJ384">
        <v>-37.666743500000003</v>
      </c>
      <c r="DK384">
        <v>144.9478044</v>
      </c>
      <c r="DL384" t="s">
        <v>367</v>
      </c>
      <c r="DM384" t="s">
        <v>318</v>
      </c>
      <c r="DN384">
        <v>0</v>
      </c>
      <c r="DO384">
        <v>0</v>
      </c>
    </row>
    <row r="385" spans="1:119" x14ac:dyDescent="0.3">
      <c r="A385" t="s">
        <v>3660</v>
      </c>
      <c r="B385" t="s">
        <v>288</v>
      </c>
      <c r="C385" t="s">
        <v>353</v>
      </c>
      <c r="D385" t="s">
        <v>290</v>
      </c>
      <c r="E385" t="s">
        <v>354</v>
      </c>
      <c r="F385" t="s">
        <v>353</v>
      </c>
      <c r="G385" t="s">
        <v>340</v>
      </c>
      <c r="I385" t="b">
        <v>0</v>
      </c>
      <c r="J385" t="s">
        <v>355</v>
      </c>
      <c r="K385" t="s">
        <v>356</v>
      </c>
      <c r="L385" t="s">
        <v>357</v>
      </c>
      <c r="N385" t="s">
        <v>358</v>
      </c>
      <c r="O385" t="s">
        <v>359</v>
      </c>
      <c r="S385">
        <v>8004</v>
      </c>
      <c r="T385">
        <v>320</v>
      </c>
      <c r="U385">
        <v>8004</v>
      </c>
      <c r="V385">
        <v>8004</v>
      </c>
      <c r="W385" t="s">
        <v>900</v>
      </c>
      <c r="Y385" t="s">
        <v>361</v>
      </c>
      <c r="AA385" t="b">
        <v>0</v>
      </c>
      <c r="AC385" t="s">
        <v>300</v>
      </c>
      <c r="AD385" t="s">
        <v>301</v>
      </c>
      <c r="AF385" s="140">
        <v>43788.660798611112</v>
      </c>
      <c r="AG385" s="140">
        <v>43788.660405092596</v>
      </c>
      <c r="AH385" s="140">
        <v>43788.66138888889</v>
      </c>
      <c r="AI385" s="140">
        <v>43789.472222222219</v>
      </c>
      <c r="AJ385">
        <v>0</v>
      </c>
      <c r="AK385" s="122"/>
      <c r="AM385" s="122"/>
      <c r="AO385" s="122"/>
      <c r="AQ385" s="122"/>
      <c r="AS385" s="122"/>
      <c r="AU385" s="122">
        <v>43788.661678240744</v>
      </c>
      <c r="AV385" s="122"/>
      <c r="AW385" t="b">
        <v>0</v>
      </c>
      <c r="AX385" t="b">
        <v>1</v>
      </c>
      <c r="AZ385" t="b">
        <v>1</v>
      </c>
      <c r="BB385" s="122"/>
      <c r="BD385" t="b">
        <v>1</v>
      </c>
      <c r="BF385" t="b">
        <v>1</v>
      </c>
      <c r="BG385" s="122"/>
      <c r="BH385" t="b">
        <v>1</v>
      </c>
      <c r="BI385" t="b">
        <v>1</v>
      </c>
      <c r="BL385">
        <v>212</v>
      </c>
      <c r="BM385">
        <v>1900</v>
      </c>
      <c r="BN385">
        <v>5454</v>
      </c>
      <c r="BO385">
        <v>1</v>
      </c>
      <c r="BP385">
        <v>4</v>
      </c>
      <c r="BQ385">
        <v>2</v>
      </c>
      <c r="BR385">
        <v>1</v>
      </c>
      <c r="BS385" t="b">
        <v>1</v>
      </c>
      <c r="CA385" s="122"/>
      <c r="CJ385" t="s">
        <v>362</v>
      </c>
      <c r="CK385" t="s">
        <v>363</v>
      </c>
      <c r="CL385" t="s">
        <v>363</v>
      </c>
      <c r="CM385" t="s">
        <v>305</v>
      </c>
      <c r="CN385" t="s">
        <v>306</v>
      </c>
      <c r="CO385" t="s">
        <v>307</v>
      </c>
      <c r="CP385" t="s">
        <v>364</v>
      </c>
      <c r="CR385" t="s">
        <v>365</v>
      </c>
      <c r="CS385" t="s">
        <v>311</v>
      </c>
      <c r="CT385" t="s">
        <v>3661</v>
      </c>
      <c r="CU385" t="s">
        <v>3662</v>
      </c>
      <c r="CV385" s="122">
        <v>43789.472222222219</v>
      </c>
      <c r="CW385" s="122"/>
      <c r="CX385" s="122"/>
      <c r="CY385" s="122"/>
      <c r="CZ385" s="122"/>
      <c r="DA385" s="122"/>
      <c r="DB385" t="s">
        <v>314</v>
      </c>
      <c r="DC385" t="s">
        <v>315</v>
      </c>
      <c r="DD385" t="s">
        <v>316</v>
      </c>
      <c r="DE385" t="b">
        <v>0</v>
      </c>
      <c r="DG385" t="s">
        <v>351</v>
      </c>
      <c r="DI385" s="122"/>
      <c r="DJ385">
        <v>-33.703378299999997</v>
      </c>
      <c r="DK385">
        <v>151.2086505</v>
      </c>
      <c r="DL385" t="s">
        <v>367</v>
      </c>
      <c r="DM385" t="s">
        <v>368</v>
      </c>
      <c r="DN385">
        <v>0</v>
      </c>
      <c r="DO385">
        <v>0</v>
      </c>
    </row>
    <row r="386" spans="1:119" x14ac:dyDescent="0.3">
      <c r="A386" t="s">
        <v>3663</v>
      </c>
      <c r="B386" t="s">
        <v>288</v>
      </c>
      <c r="C386" t="s">
        <v>3664</v>
      </c>
      <c r="D386" t="s">
        <v>290</v>
      </c>
      <c r="E386" t="s">
        <v>3665</v>
      </c>
      <c r="F386" t="s">
        <v>3664</v>
      </c>
      <c r="G386" t="s">
        <v>340</v>
      </c>
      <c r="I386" t="b">
        <v>0</v>
      </c>
      <c r="J386" t="s">
        <v>3666</v>
      </c>
      <c r="K386" t="s">
        <v>3667</v>
      </c>
      <c r="L386" t="s">
        <v>3668</v>
      </c>
      <c r="N386" t="s">
        <v>3669</v>
      </c>
      <c r="O386" t="s">
        <v>403</v>
      </c>
      <c r="S386">
        <v>8010</v>
      </c>
      <c r="T386">
        <v>320</v>
      </c>
      <c r="U386">
        <v>8010</v>
      </c>
      <c r="V386">
        <v>8010</v>
      </c>
      <c r="W386" t="s">
        <v>861</v>
      </c>
      <c r="Y386" t="s">
        <v>3670</v>
      </c>
      <c r="AA386" t="b">
        <v>0</v>
      </c>
      <c r="AC386" t="s">
        <v>300</v>
      </c>
      <c r="AD386" t="s">
        <v>441</v>
      </c>
      <c r="AF386" s="140">
        <v>43788.665902777779</v>
      </c>
      <c r="AG386" s="140">
        <v>43788.665810185186</v>
      </c>
      <c r="AH386" s="140">
        <v>43788.671423611115</v>
      </c>
      <c r="AI386" s="140">
        <v>43789.479166666664</v>
      </c>
      <c r="AJ386">
        <v>0</v>
      </c>
      <c r="AK386" s="122"/>
      <c r="AM386" s="122"/>
      <c r="AO386" s="122"/>
      <c r="AQ386" s="122"/>
      <c r="AS386" s="122"/>
      <c r="AU386" s="122">
        <v>43788.671689814815</v>
      </c>
      <c r="AV386" s="122"/>
      <c r="AW386" t="b">
        <v>0</v>
      </c>
      <c r="AX386" t="b">
        <v>1</v>
      </c>
      <c r="AZ386" t="b">
        <v>1</v>
      </c>
      <c r="BB386" s="122"/>
      <c r="BD386" t="b">
        <v>1</v>
      </c>
      <c r="BF386" t="b">
        <v>1</v>
      </c>
      <c r="BG386" s="122"/>
      <c r="BH386" t="b">
        <v>1</v>
      </c>
      <c r="BI386" t="b">
        <v>1</v>
      </c>
      <c r="BL386">
        <v>354</v>
      </c>
      <c r="BM386">
        <v>1459</v>
      </c>
      <c r="BN386">
        <v>4183</v>
      </c>
      <c r="BO386">
        <v>1</v>
      </c>
      <c r="BP386">
        <v>4</v>
      </c>
      <c r="BQ386">
        <v>2</v>
      </c>
      <c r="BR386">
        <v>1</v>
      </c>
      <c r="BS386" t="b">
        <v>1</v>
      </c>
      <c r="CA386" s="122"/>
      <c r="CJ386" t="s">
        <v>405</v>
      </c>
      <c r="CK386" t="s">
        <v>406</v>
      </c>
      <c r="CL386" t="s">
        <v>1001</v>
      </c>
      <c r="CM386" t="s">
        <v>305</v>
      </c>
      <c r="CN386" t="s">
        <v>306</v>
      </c>
      <c r="CO386" t="s">
        <v>307</v>
      </c>
      <c r="CP386" t="s">
        <v>3671</v>
      </c>
      <c r="CQ386" t="s">
        <v>309</v>
      </c>
      <c r="CR386" t="s">
        <v>3672</v>
      </c>
      <c r="CS386" t="s">
        <v>311</v>
      </c>
      <c r="CT386" t="s">
        <v>3673</v>
      </c>
      <c r="CU386" t="s">
        <v>3674</v>
      </c>
      <c r="CV386" s="122">
        <v>43789.479166666664</v>
      </c>
      <c r="CW386" s="122"/>
      <c r="CX386" s="122"/>
      <c r="CY386" s="122"/>
      <c r="CZ386" s="122"/>
      <c r="DA386" s="122"/>
      <c r="DB386" t="s">
        <v>314</v>
      </c>
      <c r="DC386" t="s">
        <v>315</v>
      </c>
      <c r="DD386" t="s">
        <v>316</v>
      </c>
      <c r="DE386" t="b">
        <v>0</v>
      </c>
      <c r="DG386" t="s">
        <v>351</v>
      </c>
      <c r="DI386" s="122"/>
      <c r="DJ386">
        <v>-38.101742000000002</v>
      </c>
      <c r="DK386">
        <v>145.15272100000001</v>
      </c>
      <c r="DL386" t="s">
        <v>3675</v>
      </c>
      <c r="DM386" t="s">
        <v>405</v>
      </c>
      <c r="DN386">
        <v>0</v>
      </c>
      <c r="DO386">
        <v>0</v>
      </c>
    </row>
    <row r="387" spans="1:119" x14ac:dyDescent="0.3">
      <c r="A387" t="s">
        <v>3676</v>
      </c>
      <c r="B387" t="s">
        <v>288</v>
      </c>
      <c r="C387" t="s">
        <v>353</v>
      </c>
      <c r="D387" t="s">
        <v>290</v>
      </c>
      <c r="E387" t="s">
        <v>354</v>
      </c>
      <c r="F387" t="s">
        <v>353</v>
      </c>
      <c r="G387" t="s">
        <v>340</v>
      </c>
      <c r="I387" t="b">
        <v>0</v>
      </c>
      <c r="J387" t="s">
        <v>355</v>
      </c>
      <c r="K387" t="s">
        <v>356</v>
      </c>
      <c r="L387" t="s">
        <v>357</v>
      </c>
      <c r="N387" t="s">
        <v>358</v>
      </c>
      <c r="O387" t="s">
        <v>359</v>
      </c>
      <c r="S387">
        <v>8003</v>
      </c>
      <c r="T387">
        <v>320</v>
      </c>
      <c r="U387">
        <v>8003</v>
      </c>
      <c r="V387">
        <v>8003</v>
      </c>
      <c r="W387" t="s">
        <v>900</v>
      </c>
      <c r="Y387" t="s">
        <v>361</v>
      </c>
      <c r="AA387" t="b">
        <v>0</v>
      </c>
      <c r="AC387" t="s">
        <v>300</v>
      </c>
      <c r="AD387" t="s">
        <v>301</v>
      </c>
      <c r="AF387" s="140">
        <v>43788.669050925928</v>
      </c>
      <c r="AG387" s="140">
        <v>43788.667175925926</v>
      </c>
      <c r="AH387" s="140">
        <v>43788.67459490741</v>
      </c>
      <c r="AI387" s="140">
        <v>43789.479166666664</v>
      </c>
      <c r="AJ387">
        <v>0</v>
      </c>
      <c r="AK387" s="122"/>
      <c r="AM387" s="122"/>
      <c r="AO387" s="122"/>
      <c r="AQ387" s="122"/>
      <c r="AS387" s="122"/>
      <c r="AU387" s="122">
        <v>43788.674895833334</v>
      </c>
      <c r="AV387" s="122"/>
      <c r="AW387" t="b">
        <v>0</v>
      </c>
      <c r="AX387" t="b">
        <v>1</v>
      </c>
      <c r="AZ387" t="b">
        <v>1</v>
      </c>
      <c r="BB387" s="122"/>
      <c r="BD387" t="b">
        <v>1</v>
      </c>
      <c r="BF387" t="b">
        <v>1</v>
      </c>
      <c r="BG387" s="122"/>
      <c r="BH387" t="b">
        <v>1</v>
      </c>
      <c r="BI387" t="b">
        <v>1</v>
      </c>
      <c r="BL387">
        <v>212</v>
      </c>
      <c r="BM387">
        <v>1459</v>
      </c>
      <c r="BN387">
        <v>2606</v>
      </c>
      <c r="BO387">
        <v>1</v>
      </c>
      <c r="BP387">
        <v>4</v>
      </c>
      <c r="BQ387">
        <v>2</v>
      </c>
      <c r="BR387">
        <v>1</v>
      </c>
      <c r="BS387" t="b">
        <v>1</v>
      </c>
      <c r="CA387" s="122"/>
      <c r="CJ387" t="s">
        <v>362</v>
      </c>
      <c r="CK387" t="s">
        <v>406</v>
      </c>
      <c r="CL387" t="s">
        <v>2424</v>
      </c>
      <c r="CM387" t="s">
        <v>305</v>
      </c>
      <c r="CN387" t="s">
        <v>306</v>
      </c>
      <c r="CO387" t="s">
        <v>307</v>
      </c>
      <c r="CP387" t="s">
        <v>364</v>
      </c>
      <c r="CR387" t="s">
        <v>365</v>
      </c>
      <c r="CS387" t="s">
        <v>311</v>
      </c>
      <c r="CT387" t="s">
        <v>3677</v>
      </c>
      <c r="CU387" t="s">
        <v>3674</v>
      </c>
      <c r="CV387" s="122">
        <v>43789.479166666664</v>
      </c>
      <c r="CW387" s="122"/>
      <c r="CX387" s="122"/>
      <c r="CY387" s="122"/>
      <c r="CZ387" s="122"/>
      <c r="DA387" s="122"/>
      <c r="DB387" t="s">
        <v>314</v>
      </c>
      <c r="DC387" t="s">
        <v>315</v>
      </c>
      <c r="DD387" t="s">
        <v>316</v>
      </c>
      <c r="DE387" t="b">
        <v>0</v>
      </c>
      <c r="DG387" t="s">
        <v>351</v>
      </c>
      <c r="DI387" s="122"/>
      <c r="DJ387">
        <v>-33.703378299999997</v>
      </c>
      <c r="DK387">
        <v>151.2086505</v>
      </c>
      <c r="DL387" t="s">
        <v>367</v>
      </c>
      <c r="DM387" t="s">
        <v>368</v>
      </c>
      <c r="DN387">
        <v>0</v>
      </c>
      <c r="DO387">
        <v>0</v>
      </c>
    </row>
    <row r="388" spans="1:119" x14ac:dyDescent="0.3">
      <c r="A388" t="s">
        <v>3678</v>
      </c>
      <c r="B388" t="s">
        <v>288</v>
      </c>
      <c r="C388" t="s">
        <v>1714</v>
      </c>
      <c r="D388" t="s">
        <v>290</v>
      </c>
      <c r="E388" t="s">
        <v>1715</v>
      </c>
      <c r="F388" t="s">
        <v>1714</v>
      </c>
      <c r="G388" t="s">
        <v>1716</v>
      </c>
      <c r="I388" t="b">
        <v>0</v>
      </c>
      <c r="J388" t="s">
        <v>1717</v>
      </c>
      <c r="K388" t="s">
        <v>1718</v>
      </c>
      <c r="L388" t="s">
        <v>1719</v>
      </c>
      <c r="N388" t="s">
        <v>1720</v>
      </c>
      <c r="O388" t="s">
        <v>297</v>
      </c>
      <c r="S388">
        <v>8011</v>
      </c>
      <c r="T388">
        <v>320</v>
      </c>
      <c r="U388">
        <v>8011</v>
      </c>
      <c r="V388">
        <v>8011</v>
      </c>
      <c r="W388" t="s">
        <v>847</v>
      </c>
      <c r="Y388" t="s">
        <v>1721</v>
      </c>
      <c r="AA388" t="b">
        <v>0</v>
      </c>
      <c r="AC388" t="s">
        <v>300</v>
      </c>
      <c r="AD388" t="s">
        <v>441</v>
      </c>
      <c r="AF388" s="140">
        <v>43788.669814814813</v>
      </c>
      <c r="AG388" s="140">
        <v>43788.669444444444</v>
      </c>
      <c r="AH388" s="140">
        <v>43788.673206018517</v>
      </c>
      <c r="AI388" s="140">
        <v>43789.420138888891</v>
      </c>
      <c r="AJ388">
        <v>0</v>
      </c>
      <c r="AK388" s="122"/>
      <c r="AM388" s="122"/>
      <c r="AO388" s="122"/>
      <c r="AQ388" s="122"/>
      <c r="AS388" s="122"/>
      <c r="AU388" s="122">
        <v>43788.675509259258</v>
      </c>
      <c r="AV388" s="122"/>
      <c r="AW388" t="b">
        <v>0</v>
      </c>
      <c r="AX388" t="b">
        <v>1</v>
      </c>
      <c r="AZ388" t="b">
        <v>1</v>
      </c>
      <c r="BB388" s="122"/>
      <c r="BD388" t="b">
        <v>1</v>
      </c>
      <c r="BF388" t="b">
        <v>1</v>
      </c>
      <c r="BG388" s="122"/>
      <c r="BH388" t="b">
        <v>1</v>
      </c>
      <c r="BI388" t="b">
        <v>1</v>
      </c>
      <c r="BL388">
        <v>419</v>
      </c>
      <c r="BM388">
        <v>1250</v>
      </c>
      <c r="BN388">
        <v>5452</v>
      </c>
      <c r="BO388">
        <v>1</v>
      </c>
      <c r="BP388">
        <v>4</v>
      </c>
      <c r="BQ388">
        <v>2</v>
      </c>
      <c r="BR388">
        <v>1</v>
      </c>
      <c r="BS388" t="b">
        <v>1</v>
      </c>
      <c r="CA388" s="122"/>
      <c r="CJ388" t="s">
        <v>302</v>
      </c>
      <c r="CK388" t="s">
        <v>303</v>
      </c>
      <c r="CL388" t="s">
        <v>397</v>
      </c>
      <c r="CM388" t="s">
        <v>305</v>
      </c>
      <c r="CN388" t="s">
        <v>306</v>
      </c>
      <c r="CO388" t="s">
        <v>307</v>
      </c>
      <c r="CP388" t="s">
        <v>1722</v>
      </c>
      <c r="CQ388" t="s">
        <v>309</v>
      </c>
      <c r="CR388" t="s">
        <v>1723</v>
      </c>
      <c r="CS388" t="s">
        <v>311</v>
      </c>
      <c r="CT388" t="s">
        <v>3679</v>
      </c>
      <c r="CU388" t="s">
        <v>3680</v>
      </c>
      <c r="CV388" s="122">
        <v>43789.420138888891</v>
      </c>
      <c r="CW388" s="122"/>
      <c r="CX388" s="122"/>
      <c r="CY388" s="122"/>
      <c r="CZ388" s="122"/>
      <c r="DA388" s="122"/>
      <c r="DB388" t="s">
        <v>314</v>
      </c>
      <c r="DC388" t="s">
        <v>315</v>
      </c>
      <c r="DD388" t="s">
        <v>316</v>
      </c>
      <c r="DE388" t="b">
        <v>0</v>
      </c>
      <c r="DG388" t="s">
        <v>351</v>
      </c>
      <c r="DI388" s="122"/>
      <c r="DJ388">
        <v>-37.745698099999998</v>
      </c>
      <c r="DK388">
        <v>144.9105089</v>
      </c>
      <c r="DL388" t="s">
        <v>367</v>
      </c>
      <c r="DM388" t="s">
        <v>318</v>
      </c>
      <c r="DN388">
        <v>0</v>
      </c>
      <c r="DO388">
        <v>0</v>
      </c>
    </row>
    <row r="389" spans="1:119" x14ac:dyDescent="0.3">
      <c r="A389" t="s">
        <v>3681</v>
      </c>
      <c r="B389" t="s">
        <v>288</v>
      </c>
      <c r="C389" t="s">
        <v>353</v>
      </c>
      <c r="D389" t="s">
        <v>290</v>
      </c>
      <c r="E389" t="s">
        <v>354</v>
      </c>
      <c r="F389" t="s">
        <v>353</v>
      </c>
      <c r="G389" t="s">
        <v>340</v>
      </c>
      <c r="I389" t="b">
        <v>0</v>
      </c>
      <c r="J389" t="s">
        <v>355</v>
      </c>
      <c r="K389" t="s">
        <v>356</v>
      </c>
      <c r="L389" t="s">
        <v>357</v>
      </c>
      <c r="N389" t="s">
        <v>358</v>
      </c>
      <c r="O389" t="s">
        <v>359</v>
      </c>
      <c r="S389">
        <v>8003</v>
      </c>
      <c r="T389">
        <v>320</v>
      </c>
      <c r="U389">
        <v>8003</v>
      </c>
      <c r="V389">
        <v>8003</v>
      </c>
      <c r="W389" t="s">
        <v>900</v>
      </c>
      <c r="Y389" t="s">
        <v>361</v>
      </c>
      <c r="AA389" t="b">
        <v>0</v>
      </c>
      <c r="AC389" t="s">
        <v>300</v>
      </c>
      <c r="AD389" t="s">
        <v>301</v>
      </c>
      <c r="AF389" s="140">
        <v>43788.669560185182</v>
      </c>
      <c r="AG389" s="140">
        <v>43788.669490740744</v>
      </c>
      <c r="AH389" s="140">
        <v>43788.675995370373</v>
      </c>
      <c r="AI389" s="140">
        <v>43789.482638888891</v>
      </c>
      <c r="AJ389">
        <v>0</v>
      </c>
      <c r="AK389" s="122"/>
      <c r="AM389" s="122"/>
      <c r="AO389" s="122"/>
      <c r="AQ389" s="122"/>
      <c r="AS389" s="122"/>
      <c r="AU389" s="122">
        <v>43788.676226851851</v>
      </c>
      <c r="AV389" s="122"/>
      <c r="AW389" t="b">
        <v>0</v>
      </c>
      <c r="AX389" t="b">
        <v>1</v>
      </c>
      <c r="AZ389" t="b">
        <v>1</v>
      </c>
      <c r="BB389" s="122"/>
      <c r="BD389" t="b">
        <v>1</v>
      </c>
      <c r="BF389" t="b">
        <v>1</v>
      </c>
      <c r="BG389" s="122"/>
      <c r="BH389" t="b">
        <v>1</v>
      </c>
      <c r="BI389" t="b">
        <v>1</v>
      </c>
      <c r="BL389">
        <v>212</v>
      </c>
      <c r="BM389">
        <v>1459</v>
      </c>
      <c r="BN389">
        <v>4139</v>
      </c>
      <c r="BO389">
        <v>1</v>
      </c>
      <c r="BP389">
        <v>4</v>
      </c>
      <c r="BQ389">
        <v>2</v>
      </c>
      <c r="BR389">
        <v>1</v>
      </c>
      <c r="BS389" t="b">
        <v>1</v>
      </c>
      <c r="CA389" s="122"/>
      <c r="CJ389" t="s">
        <v>362</v>
      </c>
      <c r="CK389" t="s">
        <v>406</v>
      </c>
      <c r="CL389" t="s">
        <v>1530</v>
      </c>
      <c r="CM389" t="s">
        <v>305</v>
      </c>
      <c r="CN389" t="s">
        <v>306</v>
      </c>
      <c r="CO389" t="s">
        <v>307</v>
      </c>
      <c r="CP389" t="s">
        <v>364</v>
      </c>
      <c r="CR389" t="s">
        <v>365</v>
      </c>
      <c r="CS389" t="s">
        <v>311</v>
      </c>
      <c r="CT389" t="s">
        <v>3679</v>
      </c>
      <c r="CU389" t="s">
        <v>3682</v>
      </c>
      <c r="CV389" s="122">
        <v>43789.482638888891</v>
      </c>
      <c r="CW389" s="122"/>
      <c r="CX389" s="122"/>
      <c r="CY389" s="122"/>
      <c r="CZ389" s="122"/>
      <c r="DA389" s="122"/>
      <c r="DB389" t="s">
        <v>314</v>
      </c>
      <c r="DC389" t="s">
        <v>315</v>
      </c>
      <c r="DD389" t="s">
        <v>316</v>
      </c>
      <c r="DE389" t="b">
        <v>0</v>
      </c>
      <c r="DG389" t="s">
        <v>351</v>
      </c>
      <c r="DI389" s="122"/>
      <c r="DJ389">
        <v>-33.703378299999997</v>
      </c>
      <c r="DK389">
        <v>151.2086505</v>
      </c>
      <c r="DL389" t="s">
        <v>367</v>
      </c>
      <c r="DM389" t="s">
        <v>368</v>
      </c>
      <c r="DN389">
        <v>0</v>
      </c>
      <c r="DO389">
        <v>0</v>
      </c>
    </row>
    <row r="390" spans="1:119" x14ac:dyDescent="0.3">
      <c r="A390" t="s">
        <v>3683</v>
      </c>
      <c r="B390" t="s">
        <v>288</v>
      </c>
      <c r="C390" t="s">
        <v>3684</v>
      </c>
      <c r="D390" t="s">
        <v>290</v>
      </c>
      <c r="E390" t="s">
        <v>3685</v>
      </c>
      <c r="F390" t="s">
        <v>3684</v>
      </c>
      <c r="G390" t="s">
        <v>3686</v>
      </c>
      <c r="I390" t="b">
        <v>0</v>
      </c>
      <c r="J390" t="s">
        <v>3687</v>
      </c>
      <c r="K390" t="s">
        <v>3688</v>
      </c>
      <c r="L390" t="s">
        <v>3689</v>
      </c>
      <c r="N390" t="s">
        <v>3690</v>
      </c>
      <c r="O390" t="s">
        <v>297</v>
      </c>
      <c r="S390">
        <v>8008</v>
      </c>
      <c r="T390">
        <v>320</v>
      </c>
      <c r="U390">
        <v>8008</v>
      </c>
      <c r="V390">
        <v>8008</v>
      </c>
      <c r="W390" t="s">
        <v>847</v>
      </c>
      <c r="Y390" t="s">
        <v>3691</v>
      </c>
      <c r="AA390" t="b">
        <v>0</v>
      </c>
      <c r="AC390" t="s">
        <v>300</v>
      </c>
      <c r="AD390" t="s">
        <v>441</v>
      </c>
      <c r="AF390" s="140">
        <v>43788.674513888887</v>
      </c>
      <c r="AG390" s="140">
        <v>43788.672164351854</v>
      </c>
      <c r="AH390" s="140">
        <v>43788.678611111114</v>
      </c>
      <c r="AI390" s="140">
        <v>43789.423611111109</v>
      </c>
      <c r="AJ390">
        <v>0</v>
      </c>
      <c r="AK390" s="122"/>
      <c r="AM390" s="122"/>
      <c r="AO390" s="122"/>
      <c r="AQ390" s="122"/>
      <c r="AS390" s="122"/>
      <c r="AU390" s="122">
        <v>43788.678854166668</v>
      </c>
      <c r="AV390" s="122"/>
      <c r="AW390" t="b">
        <v>0</v>
      </c>
      <c r="AX390" t="b">
        <v>1</v>
      </c>
      <c r="AZ390" t="b">
        <v>1</v>
      </c>
      <c r="BB390" s="122"/>
      <c r="BD390" t="b">
        <v>1</v>
      </c>
      <c r="BF390" t="b">
        <v>1</v>
      </c>
      <c r="BG390" s="122"/>
      <c r="BH390" t="b">
        <v>1</v>
      </c>
      <c r="BI390" t="b">
        <v>1</v>
      </c>
      <c r="BL390">
        <v>419</v>
      </c>
      <c r="BM390">
        <v>1250</v>
      </c>
      <c r="BN390">
        <v>3703</v>
      </c>
      <c r="BO390">
        <v>1</v>
      </c>
      <c r="BP390">
        <v>4</v>
      </c>
      <c r="BQ390">
        <v>2</v>
      </c>
      <c r="BR390">
        <v>1</v>
      </c>
      <c r="BS390" t="b">
        <v>1</v>
      </c>
      <c r="CA390" s="122"/>
      <c r="CJ390" t="s">
        <v>302</v>
      </c>
      <c r="CK390" t="s">
        <v>303</v>
      </c>
      <c r="CL390" t="s">
        <v>507</v>
      </c>
      <c r="CM390" t="s">
        <v>305</v>
      </c>
      <c r="CN390" t="s">
        <v>306</v>
      </c>
      <c r="CO390" t="s">
        <v>307</v>
      </c>
      <c r="CP390" t="s">
        <v>3692</v>
      </c>
      <c r="CQ390" t="s">
        <v>309</v>
      </c>
      <c r="CR390" t="s">
        <v>3693</v>
      </c>
      <c r="CS390" t="s">
        <v>311</v>
      </c>
      <c r="CT390" t="s">
        <v>3694</v>
      </c>
      <c r="CU390" t="s">
        <v>3695</v>
      </c>
      <c r="CV390" s="122">
        <v>43789.423611111109</v>
      </c>
      <c r="CW390" s="122"/>
      <c r="CX390" s="122"/>
      <c r="CY390" s="122"/>
      <c r="CZ390" s="122"/>
      <c r="DA390" s="122"/>
      <c r="DB390" t="s">
        <v>314</v>
      </c>
      <c r="DC390" t="s">
        <v>315</v>
      </c>
      <c r="DD390" t="s">
        <v>316</v>
      </c>
      <c r="DE390" t="b">
        <v>0</v>
      </c>
      <c r="DG390" t="s">
        <v>351</v>
      </c>
      <c r="DI390" s="122"/>
      <c r="DJ390">
        <v>-37.895015999999998</v>
      </c>
      <c r="DK390">
        <v>144.6714714</v>
      </c>
      <c r="DL390" t="s">
        <v>367</v>
      </c>
      <c r="DM390" t="s">
        <v>318</v>
      </c>
      <c r="DN390">
        <v>0</v>
      </c>
      <c r="DO390">
        <v>0</v>
      </c>
    </row>
    <row r="391" spans="1:119" x14ac:dyDescent="0.3">
      <c r="A391" t="s">
        <v>3696</v>
      </c>
      <c r="B391" t="s">
        <v>288</v>
      </c>
      <c r="C391" t="s">
        <v>3225</v>
      </c>
      <c r="D391" t="s">
        <v>290</v>
      </c>
      <c r="E391" t="s">
        <v>3226</v>
      </c>
      <c r="F391" t="s">
        <v>3225</v>
      </c>
      <c r="G391" t="s">
        <v>340</v>
      </c>
      <c r="I391" t="b">
        <v>0</v>
      </c>
      <c r="J391" t="s">
        <v>3227</v>
      </c>
      <c r="K391" t="s">
        <v>3228</v>
      </c>
      <c r="L391" t="s">
        <v>3229</v>
      </c>
      <c r="N391" t="s">
        <v>3230</v>
      </c>
      <c r="O391" t="s">
        <v>403</v>
      </c>
      <c r="S391">
        <v>8003</v>
      </c>
      <c r="T391">
        <v>320</v>
      </c>
      <c r="U391">
        <v>8003</v>
      </c>
      <c r="V391">
        <v>8003</v>
      </c>
      <c r="W391" t="s">
        <v>3286</v>
      </c>
      <c r="Y391" t="s">
        <v>3232</v>
      </c>
      <c r="Z391" t="s">
        <v>3292</v>
      </c>
      <c r="AA391" t="b">
        <v>0</v>
      </c>
      <c r="AC391" t="s">
        <v>300</v>
      </c>
      <c r="AD391" t="s">
        <v>441</v>
      </c>
      <c r="AF391" s="140">
        <v>43788.443159722221</v>
      </c>
      <c r="AG391" s="140">
        <v>43788.675727430556</v>
      </c>
      <c r="AH391" s="140">
        <v>43788.676863425928</v>
      </c>
      <c r="AK391" s="122"/>
      <c r="AM391" s="122"/>
      <c r="AO391" s="122"/>
      <c r="AQ391" s="122"/>
      <c r="AS391" s="122"/>
      <c r="AU391" s="122">
        <v>43788.677245370367</v>
      </c>
      <c r="AV391" s="122"/>
      <c r="AW391" t="b">
        <v>0</v>
      </c>
      <c r="AX391" t="b">
        <v>1</v>
      </c>
      <c r="AZ391" t="b">
        <v>1</v>
      </c>
      <c r="BB391" s="122"/>
      <c r="BD391" t="b">
        <v>1</v>
      </c>
      <c r="BF391" t="b">
        <v>1</v>
      </c>
      <c r="BG391" s="122"/>
      <c r="BH391" t="b">
        <v>1</v>
      </c>
      <c r="BI391" t="b">
        <v>1</v>
      </c>
      <c r="BL391">
        <v>354</v>
      </c>
      <c r="BM391">
        <v>1459</v>
      </c>
      <c r="BN391">
        <v>4183</v>
      </c>
      <c r="BO391">
        <v>1</v>
      </c>
      <c r="BP391">
        <v>4</v>
      </c>
      <c r="BQ391">
        <v>2</v>
      </c>
      <c r="BR391">
        <v>1</v>
      </c>
      <c r="BS391" t="b">
        <v>1</v>
      </c>
      <c r="CA391" s="122"/>
      <c r="CJ391" t="s">
        <v>405</v>
      </c>
      <c r="CK391" t="s">
        <v>406</v>
      </c>
      <c r="CL391" t="s">
        <v>1001</v>
      </c>
      <c r="CM391" t="s">
        <v>305</v>
      </c>
      <c r="CN391" t="s">
        <v>306</v>
      </c>
      <c r="CO391" t="s">
        <v>307</v>
      </c>
      <c r="CP391" t="s">
        <v>3233</v>
      </c>
      <c r="CQ391" t="s">
        <v>309</v>
      </c>
      <c r="CR391" t="s">
        <v>3234</v>
      </c>
      <c r="CS391" t="s">
        <v>311</v>
      </c>
      <c r="CT391" t="s">
        <v>3697</v>
      </c>
      <c r="CV391" s="122"/>
      <c r="CW391" s="122"/>
      <c r="CX391" s="122"/>
      <c r="CY391" s="122"/>
      <c r="CZ391" s="122"/>
      <c r="DA391" s="122"/>
      <c r="DB391" t="s">
        <v>314</v>
      </c>
      <c r="DC391" t="s">
        <v>315</v>
      </c>
      <c r="DD391" t="s">
        <v>316</v>
      </c>
      <c r="DE391" t="b">
        <v>0</v>
      </c>
      <c r="DG391" t="s">
        <v>351</v>
      </c>
      <c r="DI391" s="122"/>
      <c r="DJ391">
        <v>-37.392254999999999</v>
      </c>
      <c r="DK391">
        <v>144.99612099999999</v>
      </c>
      <c r="DL391" t="s">
        <v>3236</v>
      </c>
      <c r="DM391" t="s">
        <v>405</v>
      </c>
      <c r="DN391">
        <v>0</v>
      </c>
      <c r="DO391">
        <v>0</v>
      </c>
    </row>
    <row r="392" spans="1:119" x14ac:dyDescent="0.3">
      <c r="A392" t="s">
        <v>3698</v>
      </c>
      <c r="B392" t="s">
        <v>288</v>
      </c>
      <c r="C392" t="s">
        <v>1393</v>
      </c>
      <c r="D392" t="s">
        <v>290</v>
      </c>
      <c r="E392" t="s">
        <v>1394</v>
      </c>
      <c r="F392" t="s">
        <v>1393</v>
      </c>
      <c r="G392" t="s">
        <v>1395</v>
      </c>
      <c r="I392" t="b">
        <v>0</v>
      </c>
      <c r="J392" t="s">
        <v>1395</v>
      </c>
      <c r="K392" t="s">
        <v>1396</v>
      </c>
      <c r="L392" t="s">
        <v>1397</v>
      </c>
      <c r="N392" t="s">
        <v>1398</v>
      </c>
      <c r="O392" t="s">
        <v>1399</v>
      </c>
      <c r="S392">
        <v>8009</v>
      </c>
      <c r="T392">
        <v>320</v>
      </c>
      <c r="U392">
        <v>8009</v>
      </c>
      <c r="V392">
        <v>8009</v>
      </c>
      <c r="W392" t="s">
        <v>847</v>
      </c>
      <c r="Y392" t="s">
        <v>1400</v>
      </c>
      <c r="AA392" t="b">
        <v>0</v>
      </c>
      <c r="AC392" t="s">
        <v>300</v>
      </c>
      <c r="AD392" t="s">
        <v>301</v>
      </c>
      <c r="AF392" s="140">
        <v>43788.67769675926</v>
      </c>
      <c r="AG392" s="140">
        <v>43788.676724537036</v>
      </c>
      <c r="AH392" s="140">
        <v>43788.696319444447</v>
      </c>
      <c r="AI392" s="140">
        <v>43791.677083333336</v>
      </c>
      <c r="AJ392">
        <v>0</v>
      </c>
      <c r="AK392" s="122"/>
      <c r="AM392" s="122"/>
      <c r="AO392" s="122"/>
      <c r="AQ392" s="122"/>
      <c r="AS392" s="122"/>
      <c r="AU392" s="122">
        <v>43788.696956018517</v>
      </c>
      <c r="AV392" s="122"/>
      <c r="AW392" t="b">
        <v>0</v>
      </c>
      <c r="AX392" t="b">
        <v>1</v>
      </c>
      <c r="AZ392" t="b">
        <v>1</v>
      </c>
      <c r="BB392" s="122"/>
      <c r="BD392" t="b">
        <v>1</v>
      </c>
      <c r="BF392" t="b">
        <v>1</v>
      </c>
      <c r="BG392" s="122"/>
      <c r="BH392" t="b">
        <v>1</v>
      </c>
      <c r="BI392" t="b">
        <v>1</v>
      </c>
      <c r="BL392">
        <v>441</v>
      </c>
      <c r="BM392">
        <v>1267</v>
      </c>
      <c r="BN392">
        <v>3100</v>
      </c>
      <c r="BO392">
        <v>1</v>
      </c>
      <c r="BP392">
        <v>4</v>
      </c>
      <c r="BQ392">
        <v>2</v>
      </c>
      <c r="BR392">
        <v>4</v>
      </c>
      <c r="BS392" t="b">
        <v>1</v>
      </c>
      <c r="CA392" s="122"/>
      <c r="CJ392" t="s">
        <v>1401</v>
      </c>
      <c r="CK392" t="s">
        <v>1904</v>
      </c>
      <c r="CL392" t="s">
        <v>3699</v>
      </c>
      <c r="CM392" t="s">
        <v>305</v>
      </c>
      <c r="CN392" t="s">
        <v>306</v>
      </c>
      <c r="CO392" t="s">
        <v>307</v>
      </c>
      <c r="CP392" t="s">
        <v>1403</v>
      </c>
      <c r="CQ392" t="s">
        <v>309</v>
      </c>
      <c r="CR392" t="s">
        <v>1404</v>
      </c>
      <c r="CS392" t="s">
        <v>311</v>
      </c>
      <c r="CT392" t="s">
        <v>3700</v>
      </c>
      <c r="CU392" t="s">
        <v>3701</v>
      </c>
      <c r="CV392" s="122">
        <v>43791.677083333336</v>
      </c>
      <c r="CW392" s="122"/>
      <c r="CX392" s="122"/>
      <c r="CY392" s="122"/>
      <c r="CZ392" s="122"/>
      <c r="DA392" s="122"/>
      <c r="DB392" t="s">
        <v>314</v>
      </c>
      <c r="DC392" t="s">
        <v>315</v>
      </c>
      <c r="DD392" t="s">
        <v>316</v>
      </c>
      <c r="DE392" t="b">
        <v>0</v>
      </c>
      <c r="DG392" t="s">
        <v>498</v>
      </c>
      <c r="DI392" s="122"/>
      <c r="DJ392">
        <v>-35.115105300000003</v>
      </c>
      <c r="DK392">
        <v>147.3701792</v>
      </c>
      <c r="DL392" t="s">
        <v>1408</v>
      </c>
      <c r="DM392" t="s">
        <v>1409</v>
      </c>
      <c r="DN392">
        <v>0</v>
      </c>
      <c r="DO392">
        <v>0</v>
      </c>
    </row>
    <row r="393" spans="1:119" x14ac:dyDescent="0.3">
      <c r="A393" t="s">
        <v>3702</v>
      </c>
      <c r="B393" t="s">
        <v>288</v>
      </c>
      <c r="C393" t="s">
        <v>3684</v>
      </c>
      <c r="D393" t="s">
        <v>290</v>
      </c>
      <c r="E393" t="s">
        <v>3685</v>
      </c>
      <c r="F393" t="s">
        <v>3684</v>
      </c>
      <c r="G393" t="s">
        <v>3686</v>
      </c>
      <c r="I393" t="b">
        <v>0</v>
      </c>
      <c r="J393" t="s">
        <v>3687</v>
      </c>
      <c r="K393" t="s">
        <v>3688</v>
      </c>
      <c r="L393" t="s">
        <v>3689</v>
      </c>
      <c r="N393" t="s">
        <v>3690</v>
      </c>
      <c r="O393" t="s">
        <v>297</v>
      </c>
      <c r="S393">
        <v>8002</v>
      </c>
      <c r="T393">
        <v>320</v>
      </c>
      <c r="U393">
        <v>8002</v>
      </c>
      <c r="V393">
        <v>8002</v>
      </c>
      <c r="W393" t="s">
        <v>847</v>
      </c>
      <c r="Y393" t="s">
        <v>3691</v>
      </c>
      <c r="AA393" t="b">
        <v>0</v>
      </c>
      <c r="AC393" t="s">
        <v>300</v>
      </c>
      <c r="AD393" t="s">
        <v>441</v>
      </c>
      <c r="AF393" s="140">
        <v>43788.683634259258</v>
      </c>
      <c r="AG393" s="140">
        <v>43788.682372685187</v>
      </c>
      <c r="AH393" s="140">
        <v>43788.68855324074</v>
      </c>
      <c r="AI393" s="140">
        <v>43789.434027777781</v>
      </c>
      <c r="AJ393">
        <v>0</v>
      </c>
      <c r="AK393" s="122"/>
      <c r="AM393" s="122"/>
      <c r="AO393" s="122"/>
      <c r="AQ393" s="122"/>
      <c r="AS393" s="122"/>
      <c r="AU393" s="122">
        <v>43788.68886574074</v>
      </c>
      <c r="AV393" s="122"/>
      <c r="AW393" t="b">
        <v>0</v>
      </c>
      <c r="AX393" t="b">
        <v>1</v>
      </c>
      <c r="AZ393" t="b">
        <v>1</v>
      </c>
      <c r="BB393" s="122"/>
      <c r="BD393" t="b">
        <v>1</v>
      </c>
      <c r="BF393" t="b">
        <v>1</v>
      </c>
      <c r="BG393" s="122"/>
      <c r="BH393" t="b">
        <v>1</v>
      </c>
      <c r="BI393" t="b">
        <v>1</v>
      </c>
      <c r="BL393">
        <v>419</v>
      </c>
      <c r="BM393">
        <v>1250</v>
      </c>
      <c r="BN393">
        <v>3703</v>
      </c>
      <c r="BO393">
        <v>1</v>
      </c>
      <c r="BP393">
        <v>4</v>
      </c>
      <c r="BQ393">
        <v>2</v>
      </c>
      <c r="BR393">
        <v>1</v>
      </c>
      <c r="BS393" t="b">
        <v>1</v>
      </c>
      <c r="CA393" s="122"/>
      <c r="CJ393" t="s">
        <v>302</v>
      </c>
      <c r="CK393" t="s">
        <v>303</v>
      </c>
      <c r="CL393" t="s">
        <v>507</v>
      </c>
      <c r="CM393" t="s">
        <v>305</v>
      </c>
      <c r="CN393" t="s">
        <v>306</v>
      </c>
      <c r="CO393" t="s">
        <v>307</v>
      </c>
      <c r="CP393" t="s">
        <v>3692</v>
      </c>
      <c r="CQ393" t="s">
        <v>309</v>
      </c>
      <c r="CR393" t="s">
        <v>3693</v>
      </c>
      <c r="CS393" t="s">
        <v>311</v>
      </c>
      <c r="CT393" t="s">
        <v>3703</v>
      </c>
      <c r="CU393" t="s">
        <v>3704</v>
      </c>
      <c r="CV393" s="122">
        <v>43789.434027777781</v>
      </c>
      <c r="CW393" s="122"/>
      <c r="CX393" s="122"/>
      <c r="CY393" s="122"/>
      <c r="CZ393" s="122"/>
      <c r="DA393" s="122"/>
      <c r="DB393" t="s">
        <v>314</v>
      </c>
      <c r="DC393" t="s">
        <v>315</v>
      </c>
      <c r="DD393" t="s">
        <v>316</v>
      </c>
      <c r="DE393" t="b">
        <v>0</v>
      </c>
      <c r="DG393" t="s">
        <v>351</v>
      </c>
      <c r="DI393" s="122"/>
      <c r="DJ393">
        <v>-37.895015999999998</v>
      </c>
      <c r="DK393">
        <v>144.6714714</v>
      </c>
      <c r="DL393" t="s">
        <v>367</v>
      </c>
      <c r="DM393" t="s">
        <v>318</v>
      </c>
      <c r="DN393">
        <v>0</v>
      </c>
      <c r="DO393">
        <v>0</v>
      </c>
    </row>
    <row r="394" spans="1:119" x14ac:dyDescent="0.3">
      <c r="A394" t="s">
        <v>3705</v>
      </c>
      <c r="B394" t="s">
        <v>388</v>
      </c>
      <c r="C394" t="s">
        <v>3706</v>
      </c>
      <c r="D394" t="s">
        <v>290</v>
      </c>
      <c r="E394" t="s">
        <v>3707</v>
      </c>
      <c r="F394" t="s">
        <v>3706</v>
      </c>
      <c r="G394" t="s">
        <v>340</v>
      </c>
      <c r="I394" t="b">
        <v>0</v>
      </c>
      <c r="J394" t="s">
        <v>3708</v>
      </c>
      <c r="K394" t="s">
        <v>661</v>
      </c>
      <c r="L394" t="s">
        <v>3709</v>
      </c>
      <c r="N394" t="s">
        <v>3710</v>
      </c>
      <c r="O394" t="s">
        <v>297</v>
      </c>
      <c r="S394">
        <v>8004</v>
      </c>
      <c r="T394">
        <v>320</v>
      </c>
      <c r="U394">
        <v>8004</v>
      </c>
      <c r="V394">
        <v>8004</v>
      </c>
      <c r="W394" t="s">
        <v>847</v>
      </c>
      <c r="Y394" t="s">
        <v>3711</v>
      </c>
      <c r="AA394" t="b">
        <v>0</v>
      </c>
      <c r="AC394" t="s">
        <v>300</v>
      </c>
      <c r="AD394" t="s">
        <v>441</v>
      </c>
      <c r="AF394" s="140">
        <v>43788.683831018519</v>
      </c>
      <c r="AG394" s="140">
        <v>43788.683715277781</v>
      </c>
      <c r="AH394" s="140">
        <v>43788.700995370367</v>
      </c>
      <c r="AI394" s="140">
        <v>43789.434027777781</v>
      </c>
      <c r="AJ394">
        <v>0</v>
      </c>
      <c r="AK394" s="122"/>
      <c r="AM394" s="122"/>
      <c r="AO394" s="122"/>
      <c r="AQ394" s="122"/>
      <c r="AS394" s="122"/>
      <c r="AU394" s="122">
        <v>43788.701435185183</v>
      </c>
      <c r="AV394" s="122"/>
      <c r="AW394" t="b">
        <v>0</v>
      </c>
      <c r="AX394" t="b">
        <v>1</v>
      </c>
      <c r="AZ394" t="b">
        <v>1</v>
      </c>
      <c r="BB394" s="122"/>
      <c r="BD394" t="b">
        <v>1</v>
      </c>
      <c r="BF394" t="b">
        <v>1</v>
      </c>
      <c r="BG394" s="122"/>
      <c r="BH394" t="b">
        <v>1</v>
      </c>
      <c r="BI394" t="b">
        <v>1</v>
      </c>
      <c r="BL394">
        <v>419</v>
      </c>
      <c r="BM394">
        <v>1555</v>
      </c>
      <c r="BN394">
        <v>5455</v>
      </c>
      <c r="BO394">
        <v>1</v>
      </c>
      <c r="BP394">
        <v>4</v>
      </c>
      <c r="BQ394">
        <v>2</v>
      </c>
      <c r="BR394">
        <v>1</v>
      </c>
      <c r="BS394" t="b">
        <v>1</v>
      </c>
      <c r="CA394" s="122"/>
      <c r="CJ394" t="s">
        <v>302</v>
      </c>
      <c r="CK394" t="s">
        <v>470</v>
      </c>
      <c r="CL394" t="s">
        <v>849</v>
      </c>
      <c r="CM394" t="s">
        <v>305</v>
      </c>
      <c r="CN394" t="s">
        <v>306</v>
      </c>
      <c r="CO394" t="s">
        <v>307</v>
      </c>
      <c r="CP394" t="s">
        <v>3712</v>
      </c>
      <c r="CQ394" t="s">
        <v>309</v>
      </c>
      <c r="CR394" t="s">
        <v>669</v>
      </c>
      <c r="CS394" t="s">
        <v>311</v>
      </c>
      <c r="CT394" t="s">
        <v>3713</v>
      </c>
      <c r="CU394" t="s">
        <v>3704</v>
      </c>
      <c r="CV394" s="122">
        <v>43789.434027777781</v>
      </c>
      <c r="CW394" s="122"/>
      <c r="CX394" s="122"/>
      <c r="CY394" s="122"/>
      <c r="CZ394" s="122"/>
      <c r="DA394" s="122"/>
      <c r="DB394" t="s">
        <v>314</v>
      </c>
      <c r="DC394" t="s">
        <v>315</v>
      </c>
      <c r="DD394" t="s">
        <v>316</v>
      </c>
      <c r="DE394" t="b">
        <v>0</v>
      </c>
      <c r="DG394" t="s">
        <v>351</v>
      </c>
      <c r="DI394" s="122"/>
      <c r="DJ394">
        <v>-37.813437499999999</v>
      </c>
      <c r="DK394">
        <v>144.9559351</v>
      </c>
      <c r="DL394" t="s">
        <v>336</v>
      </c>
      <c r="DM394" t="s">
        <v>318</v>
      </c>
      <c r="DN394">
        <v>0</v>
      </c>
      <c r="DO394">
        <v>0</v>
      </c>
    </row>
    <row r="395" spans="1:119" x14ac:dyDescent="0.3">
      <c r="A395" t="s">
        <v>3714</v>
      </c>
      <c r="B395" t="s">
        <v>288</v>
      </c>
      <c r="C395" t="s">
        <v>3380</v>
      </c>
      <c r="D395" t="s">
        <v>290</v>
      </c>
      <c r="E395" t="s">
        <v>3381</v>
      </c>
      <c r="F395" t="s">
        <v>3380</v>
      </c>
      <c r="G395" t="s">
        <v>340</v>
      </c>
      <c r="I395" t="b">
        <v>0</v>
      </c>
      <c r="J395" t="s">
        <v>3382</v>
      </c>
      <c r="K395" t="s">
        <v>3383</v>
      </c>
      <c r="L395" t="s">
        <v>3384</v>
      </c>
      <c r="N395" t="s">
        <v>3385</v>
      </c>
      <c r="O395" t="s">
        <v>297</v>
      </c>
      <c r="S395">
        <v>8001</v>
      </c>
      <c r="T395">
        <v>320</v>
      </c>
      <c r="U395">
        <v>8001</v>
      </c>
      <c r="V395">
        <v>8001</v>
      </c>
      <c r="W395" t="s">
        <v>847</v>
      </c>
      <c r="Y395" t="s">
        <v>3386</v>
      </c>
      <c r="AA395" t="b">
        <v>0</v>
      </c>
      <c r="AC395" t="s">
        <v>300</v>
      </c>
      <c r="AD395" t="s">
        <v>301</v>
      </c>
      <c r="AF395" s="140">
        <v>43788.688101851854</v>
      </c>
      <c r="AG395" s="140">
        <v>43788.684942129628</v>
      </c>
      <c r="AH395" s="140">
        <v>43788.688854166663</v>
      </c>
      <c r="AI395" s="140">
        <v>43789.6875</v>
      </c>
      <c r="AJ395">
        <v>0</v>
      </c>
      <c r="AK395" s="122"/>
      <c r="AM395" s="122"/>
      <c r="AO395" s="122"/>
      <c r="AQ395" s="122"/>
      <c r="AS395" s="122"/>
      <c r="AU395" s="122">
        <v>43788.689062500001</v>
      </c>
      <c r="AV395" s="122"/>
      <c r="AW395" t="b">
        <v>0</v>
      </c>
      <c r="AX395" t="b">
        <v>1</v>
      </c>
      <c r="AZ395" t="b">
        <v>1</v>
      </c>
      <c r="BB395" s="122"/>
      <c r="BD395" t="b">
        <v>1</v>
      </c>
      <c r="BF395" t="b">
        <v>1</v>
      </c>
      <c r="BG395" s="122"/>
      <c r="BH395" t="b">
        <v>1</v>
      </c>
      <c r="BI395" t="b">
        <v>1</v>
      </c>
      <c r="BL395">
        <v>419</v>
      </c>
      <c r="BM395">
        <v>1250</v>
      </c>
      <c r="BN395">
        <v>3703</v>
      </c>
      <c r="BO395">
        <v>1</v>
      </c>
      <c r="BP395">
        <v>4</v>
      </c>
      <c r="BQ395">
        <v>2</v>
      </c>
      <c r="BR395">
        <v>3</v>
      </c>
      <c r="BS395" t="b">
        <v>1</v>
      </c>
      <c r="CA395" s="122"/>
      <c r="CJ395" t="s">
        <v>302</v>
      </c>
      <c r="CK395" t="s">
        <v>303</v>
      </c>
      <c r="CL395" t="s">
        <v>507</v>
      </c>
      <c r="CM395" t="s">
        <v>305</v>
      </c>
      <c r="CN395" t="s">
        <v>306</v>
      </c>
      <c r="CO395" t="s">
        <v>307</v>
      </c>
      <c r="CP395" t="s">
        <v>3387</v>
      </c>
      <c r="CQ395" t="s">
        <v>309</v>
      </c>
      <c r="CR395" t="s">
        <v>3388</v>
      </c>
      <c r="CS395" t="s">
        <v>311</v>
      </c>
      <c r="CT395" t="s">
        <v>3715</v>
      </c>
      <c r="CU395" t="s">
        <v>3716</v>
      </c>
      <c r="CV395" s="122">
        <v>43789.6875</v>
      </c>
      <c r="CW395" s="122"/>
      <c r="CX395" s="122"/>
      <c r="CY395" s="122"/>
      <c r="CZ395" s="122"/>
      <c r="DA395" s="122"/>
      <c r="DB395" t="s">
        <v>314</v>
      </c>
      <c r="DC395" t="s">
        <v>315</v>
      </c>
      <c r="DD395" t="s">
        <v>316</v>
      </c>
      <c r="DE395" t="b">
        <v>0</v>
      </c>
      <c r="DG395" t="s">
        <v>317</v>
      </c>
      <c r="DI395" s="122"/>
      <c r="DJ395">
        <v>-32.887483000000003</v>
      </c>
      <c r="DK395">
        <v>151.69522169999999</v>
      </c>
      <c r="DL395" t="s">
        <v>367</v>
      </c>
      <c r="DM395" t="s">
        <v>318</v>
      </c>
      <c r="DN395">
        <v>0</v>
      </c>
      <c r="DO395">
        <v>0</v>
      </c>
    </row>
    <row r="396" spans="1:119" x14ac:dyDescent="0.3">
      <c r="A396" t="s">
        <v>3717</v>
      </c>
      <c r="B396" t="s">
        <v>288</v>
      </c>
      <c r="C396" t="s">
        <v>3380</v>
      </c>
      <c r="D396" t="s">
        <v>290</v>
      </c>
      <c r="E396" t="s">
        <v>3381</v>
      </c>
      <c r="F396" t="s">
        <v>3380</v>
      </c>
      <c r="G396" t="s">
        <v>340</v>
      </c>
      <c r="I396" t="b">
        <v>0</v>
      </c>
      <c r="J396" t="s">
        <v>3382</v>
      </c>
      <c r="K396" t="s">
        <v>3383</v>
      </c>
      <c r="L396" t="s">
        <v>3384</v>
      </c>
      <c r="N396" t="s">
        <v>3385</v>
      </c>
      <c r="O396" t="s">
        <v>297</v>
      </c>
      <c r="S396">
        <v>8006</v>
      </c>
      <c r="T396">
        <v>320</v>
      </c>
      <c r="U396">
        <v>8006</v>
      </c>
      <c r="V396">
        <v>8006</v>
      </c>
      <c r="W396" t="s">
        <v>847</v>
      </c>
      <c r="Y396" t="s">
        <v>3386</v>
      </c>
      <c r="AA396" t="b">
        <v>0</v>
      </c>
      <c r="AC396" t="s">
        <v>300</v>
      </c>
      <c r="AD396" t="s">
        <v>301</v>
      </c>
      <c r="AF396" s="140">
        <v>43788.692152777781</v>
      </c>
      <c r="AG396" s="140">
        <v>43788.692106481481</v>
      </c>
      <c r="AH396" s="140">
        <v>43788.69667824074</v>
      </c>
      <c r="AI396" s="140">
        <v>43789.694444444445</v>
      </c>
      <c r="AJ396">
        <v>0</v>
      </c>
      <c r="AK396" s="122"/>
      <c r="AM396" s="122"/>
      <c r="AO396" s="122"/>
      <c r="AQ396" s="122"/>
      <c r="AS396" s="122"/>
      <c r="AU396" s="122">
        <v>43788.697291666664</v>
      </c>
      <c r="AV396" s="122"/>
      <c r="AW396" t="b">
        <v>0</v>
      </c>
      <c r="AX396" t="b">
        <v>1</v>
      </c>
      <c r="AZ396" t="b">
        <v>1</v>
      </c>
      <c r="BB396" s="122"/>
      <c r="BD396" t="b">
        <v>1</v>
      </c>
      <c r="BF396" t="b">
        <v>1</v>
      </c>
      <c r="BG396" s="122"/>
      <c r="BH396" t="b">
        <v>1</v>
      </c>
      <c r="BI396" t="b">
        <v>1</v>
      </c>
      <c r="BL396">
        <v>419</v>
      </c>
      <c r="BM396">
        <v>1250</v>
      </c>
      <c r="BN396">
        <v>3703</v>
      </c>
      <c r="BO396">
        <v>1</v>
      </c>
      <c r="BP396">
        <v>4</v>
      </c>
      <c r="BQ396">
        <v>2</v>
      </c>
      <c r="BR396">
        <v>3</v>
      </c>
      <c r="BS396" t="b">
        <v>1</v>
      </c>
      <c r="CA396" s="122"/>
      <c r="CJ396" t="s">
        <v>302</v>
      </c>
      <c r="CK396" t="s">
        <v>303</v>
      </c>
      <c r="CL396" t="s">
        <v>507</v>
      </c>
      <c r="CM396" t="s">
        <v>305</v>
      </c>
      <c r="CN396" t="s">
        <v>306</v>
      </c>
      <c r="CO396" t="s">
        <v>307</v>
      </c>
      <c r="CP396" t="s">
        <v>3387</v>
      </c>
      <c r="CQ396" t="s">
        <v>309</v>
      </c>
      <c r="CR396" t="s">
        <v>3388</v>
      </c>
      <c r="CS396" t="s">
        <v>311</v>
      </c>
      <c r="CT396" t="s">
        <v>3718</v>
      </c>
      <c r="CU396" t="s">
        <v>3719</v>
      </c>
      <c r="CV396" s="122">
        <v>43789.694444444445</v>
      </c>
      <c r="CW396" s="122"/>
      <c r="CX396" s="122"/>
      <c r="CY396" s="122"/>
      <c r="CZ396" s="122"/>
      <c r="DA396" s="122"/>
      <c r="DB396" t="s">
        <v>314</v>
      </c>
      <c r="DC396" t="s">
        <v>315</v>
      </c>
      <c r="DD396" t="s">
        <v>316</v>
      </c>
      <c r="DE396" t="b">
        <v>0</v>
      </c>
      <c r="DG396" t="s">
        <v>317</v>
      </c>
      <c r="DI396" s="122"/>
      <c r="DJ396">
        <v>-32.887483000000003</v>
      </c>
      <c r="DK396">
        <v>151.69522169999999</v>
      </c>
      <c r="DL396" t="s">
        <v>367</v>
      </c>
      <c r="DM396" t="s">
        <v>318</v>
      </c>
      <c r="DN396">
        <v>0</v>
      </c>
      <c r="DO396">
        <v>0</v>
      </c>
    </row>
    <row r="397" spans="1:119" x14ac:dyDescent="0.3">
      <c r="A397" t="s">
        <v>3720</v>
      </c>
      <c r="B397" t="s">
        <v>288</v>
      </c>
      <c r="C397" t="s">
        <v>3721</v>
      </c>
      <c r="D397" t="s">
        <v>290</v>
      </c>
      <c r="E397" t="s">
        <v>3722</v>
      </c>
      <c r="F397" t="s">
        <v>3721</v>
      </c>
      <c r="G397" t="s">
        <v>3723</v>
      </c>
      <c r="I397" t="b">
        <v>0</v>
      </c>
      <c r="J397" t="s">
        <v>3724</v>
      </c>
      <c r="K397" t="s">
        <v>3725</v>
      </c>
      <c r="L397" t="s">
        <v>3726</v>
      </c>
      <c r="N397" t="s">
        <v>3727</v>
      </c>
      <c r="O397" t="s">
        <v>1399</v>
      </c>
      <c r="S397">
        <v>8010</v>
      </c>
      <c r="T397">
        <v>3338</v>
      </c>
      <c r="U397">
        <v>1377</v>
      </c>
      <c r="V397">
        <v>-3338</v>
      </c>
      <c r="W397" t="s">
        <v>847</v>
      </c>
      <c r="Y397" t="s">
        <v>3728</v>
      </c>
      <c r="AA397" t="b">
        <v>0</v>
      </c>
      <c r="AC397" t="s">
        <v>300</v>
      </c>
      <c r="AD397" t="s">
        <v>441</v>
      </c>
      <c r="AF397" s="140">
        <v>43788.698553240742</v>
      </c>
      <c r="AG397" s="140">
        <v>43788.698483796295</v>
      </c>
      <c r="AH397" s="140">
        <v>43788.744571759256</v>
      </c>
      <c r="AI397" s="140">
        <v>43789.447916666664</v>
      </c>
      <c r="AJ397">
        <v>0</v>
      </c>
      <c r="AK397" s="122">
        <v>43789.5</v>
      </c>
      <c r="AL397">
        <v>0</v>
      </c>
      <c r="AM397" s="122"/>
      <c r="AO397" s="122">
        <v>43789.5</v>
      </c>
      <c r="AP397">
        <v>0</v>
      </c>
      <c r="AQ397" s="122">
        <v>43789.484722222223</v>
      </c>
      <c r="AR397">
        <v>0</v>
      </c>
      <c r="AS397" s="122">
        <v>43789.554861111108</v>
      </c>
      <c r="AT397">
        <v>0</v>
      </c>
      <c r="AU397" s="122">
        <v>43789.555104166669</v>
      </c>
      <c r="AV397" s="122"/>
      <c r="AW397" t="b">
        <v>0</v>
      </c>
      <c r="AX397" t="b">
        <v>0</v>
      </c>
      <c r="AY397">
        <v>3</v>
      </c>
      <c r="AZ397" t="b">
        <v>1</v>
      </c>
      <c r="BB397" s="122"/>
      <c r="BD397" t="b">
        <v>1</v>
      </c>
      <c r="BF397" t="b">
        <v>1</v>
      </c>
      <c r="BG397" s="122"/>
      <c r="BH397" t="b">
        <v>1</v>
      </c>
      <c r="BI397" t="b">
        <v>1</v>
      </c>
      <c r="BJ397">
        <v>5</v>
      </c>
      <c r="BL397">
        <v>441</v>
      </c>
      <c r="BM397">
        <v>1896</v>
      </c>
      <c r="BN397">
        <v>5423</v>
      </c>
      <c r="BO397">
        <v>1</v>
      </c>
      <c r="BP397">
        <v>4</v>
      </c>
      <c r="BQ397">
        <v>24</v>
      </c>
      <c r="BR397">
        <v>1</v>
      </c>
      <c r="BS397" t="b">
        <v>1</v>
      </c>
      <c r="CA397" s="122"/>
      <c r="CI397" t="s">
        <v>830</v>
      </c>
      <c r="CJ397" t="s">
        <v>1401</v>
      </c>
      <c r="CK397" t="s">
        <v>422</v>
      </c>
      <c r="CL397" t="s">
        <v>1705</v>
      </c>
      <c r="CM397" t="s">
        <v>305</v>
      </c>
      <c r="CN397" t="s">
        <v>306</v>
      </c>
      <c r="CO397" t="s">
        <v>424</v>
      </c>
      <c r="CP397" t="s">
        <v>3729</v>
      </c>
      <c r="CQ397" t="s">
        <v>309</v>
      </c>
      <c r="CR397" t="s">
        <v>3730</v>
      </c>
      <c r="CS397" t="s">
        <v>311</v>
      </c>
      <c r="CT397" t="s">
        <v>3731</v>
      </c>
      <c r="CU397" t="s">
        <v>3732</v>
      </c>
      <c r="CV397" s="122">
        <v>43789.447916666664</v>
      </c>
      <c r="CW397" s="122">
        <v>43789.5</v>
      </c>
      <c r="CX397" s="122"/>
      <c r="CY397" s="122">
        <v>43789.5</v>
      </c>
      <c r="CZ397" s="122">
        <v>43789.484722222223</v>
      </c>
      <c r="DA397" s="122">
        <v>43789.554861111108</v>
      </c>
      <c r="DB397" t="s">
        <v>314</v>
      </c>
      <c r="DC397" t="s">
        <v>671</v>
      </c>
      <c r="DD397" t="s">
        <v>837</v>
      </c>
      <c r="DE397" t="b">
        <v>1</v>
      </c>
      <c r="DF397" t="s">
        <v>838</v>
      </c>
      <c r="DG397" t="s">
        <v>351</v>
      </c>
      <c r="DI397" s="122"/>
      <c r="DJ397">
        <v>-37.774247000000003</v>
      </c>
      <c r="DK397">
        <v>144.998188</v>
      </c>
      <c r="DL397" t="s">
        <v>336</v>
      </c>
      <c r="DM397" t="s">
        <v>1409</v>
      </c>
      <c r="DN397">
        <v>1</v>
      </c>
      <c r="DO397">
        <v>0</v>
      </c>
    </row>
    <row r="398" spans="1:119" x14ac:dyDescent="0.3">
      <c r="A398" t="s">
        <v>3733</v>
      </c>
      <c r="B398" t="s">
        <v>288</v>
      </c>
      <c r="C398" t="s">
        <v>353</v>
      </c>
      <c r="D398" t="s">
        <v>290</v>
      </c>
      <c r="E398" t="s">
        <v>354</v>
      </c>
      <c r="F398" t="s">
        <v>353</v>
      </c>
      <c r="G398" t="s">
        <v>340</v>
      </c>
      <c r="I398" t="b">
        <v>0</v>
      </c>
      <c r="J398" t="s">
        <v>355</v>
      </c>
      <c r="K398" t="s">
        <v>356</v>
      </c>
      <c r="L398" t="s">
        <v>357</v>
      </c>
      <c r="N398" t="s">
        <v>358</v>
      </c>
      <c r="O398" t="s">
        <v>359</v>
      </c>
      <c r="S398">
        <v>8011</v>
      </c>
      <c r="T398">
        <v>320</v>
      </c>
      <c r="U398">
        <v>8011</v>
      </c>
      <c r="V398">
        <v>8011</v>
      </c>
      <c r="W398" t="s">
        <v>900</v>
      </c>
      <c r="Y398" t="s">
        <v>361</v>
      </c>
      <c r="AA398" t="b">
        <v>0</v>
      </c>
      <c r="AC398" t="s">
        <v>300</v>
      </c>
      <c r="AD398" t="s">
        <v>301</v>
      </c>
      <c r="AF398" s="140">
        <v>43788.714097222219</v>
      </c>
      <c r="AG398" s="140">
        <v>43788.714004629626</v>
      </c>
      <c r="AH398" s="140">
        <v>43788.714212962965</v>
      </c>
      <c r="AI398" s="140">
        <v>43789.527777777781</v>
      </c>
      <c r="AJ398">
        <v>0</v>
      </c>
      <c r="AK398" s="122"/>
      <c r="AM398" s="122"/>
      <c r="AO398" s="122"/>
      <c r="AQ398" s="122"/>
      <c r="AS398" s="122"/>
      <c r="AU398" s="122">
        <v>43788.714479166665</v>
      </c>
      <c r="AV398" s="122"/>
      <c r="AW398" t="b">
        <v>0</v>
      </c>
      <c r="AX398" t="b">
        <v>1</v>
      </c>
      <c r="AZ398" t="b">
        <v>1</v>
      </c>
      <c r="BB398" s="122"/>
      <c r="BD398" t="b">
        <v>1</v>
      </c>
      <c r="BF398" t="b">
        <v>1</v>
      </c>
      <c r="BG398" s="122"/>
      <c r="BH398" t="b">
        <v>1</v>
      </c>
      <c r="BI398" t="b">
        <v>1</v>
      </c>
      <c r="BL398">
        <v>212</v>
      </c>
      <c r="BM398">
        <v>1459</v>
      </c>
      <c r="BN398">
        <v>4139</v>
      </c>
      <c r="BO398">
        <v>1</v>
      </c>
      <c r="BP398">
        <v>4</v>
      </c>
      <c r="BQ398">
        <v>2</v>
      </c>
      <c r="BR398">
        <v>1</v>
      </c>
      <c r="BS398" t="b">
        <v>1</v>
      </c>
      <c r="CA398" s="122"/>
      <c r="CJ398" t="s">
        <v>362</v>
      </c>
      <c r="CK398" t="s">
        <v>406</v>
      </c>
      <c r="CL398" t="s">
        <v>1530</v>
      </c>
      <c r="CM398" t="s">
        <v>305</v>
      </c>
      <c r="CN398" t="s">
        <v>306</v>
      </c>
      <c r="CO398" t="s">
        <v>307</v>
      </c>
      <c r="CP398" t="s">
        <v>364</v>
      </c>
      <c r="CR398" t="s">
        <v>365</v>
      </c>
      <c r="CS398" t="s">
        <v>311</v>
      </c>
      <c r="CT398" t="s">
        <v>3734</v>
      </c>
      <c r="CU398" t="s">
        <v>3735</v>
      </c>
      <c r="CV398" s="122">
        <v>43789.527777777781</v>
      </c>
      <c r="CW398" s="122"/>
      <c r="CX398" s="122"/>
      <c r="CY398" s="122"/>
      <c r="CZ398" s="122"/>
      <c r="DA398" s="122"/>
      <c r="DB398" t="s">
        <v>314</v>
      </c>
      <c r="DC398" t="s">
        <v>315</v>
      </c>
      <c r="DD398" t="s">
        <v>316</v>
      </c>
      <c r="DE398" t="b">
        <v>0</v>
      </c>
      <c r="DG398" t="s">
        <v>351</v>
      </c>
      <c r="DI398" s="122"/>
      <c r="DJ398">
        <v>-33.703378299999997</v>
      </c>
      <c r="DK398">
        <v>151.2086505</v>
      </c>
      <c r="DL398" t="s">
        <v>367</v>
      </c>
      <c r="DM398" t="s">
        <v>368</v>
      </c>
      <c r="DN398">
        <v>0</v>
      </c>
      <c r="DO398">
        <v>0</v>
      </c>
    </row>
    <row r="399" spans="1:119" x14ac:dyDescent="0.3">
      <c r="A399" t="s">
        <v>3736</v>
      </c>
      <c r="B399" t="s">
        <v>288</v>
      </c>
      <c r="C399" t="s">
        <v>3737</v>
      </c>
      <c r="D399" t="s">
        <v>290</v>
      </c>
      <c r="E399" t="s">
        <v>3738</v>
      </c>
      <c r="F399" t="s">
        <v>3737</v>
      </c>
      <c r="G399" t="s">
        <v>340</v>
      </c>
      <c r="I399" t="b">
        <v>0</v>
      </c>
      <c r="J399" t="s">
        <v>3739</v>
      </c>
      <c r="K399" t="s">
        <v>3740</v>
      </c>
      <c r="L399" t="s">
        <v>3741</v>
      </c>
      <c r="N399" t="s">
        <v>3742</v>
      </c>
      <c r="O399" t="s">
        <v>378</v>
      </c>
      <c r="S399">
        <v>8001</v>
      </c>
      <c r="T399">
        <v>320</v>
      </c>
      <c r="U399">
        <v>8001</v>
      </c>
      <c r="V399">
        <v>8001</v>
      </c>
      <c r="W399" t="s">
        <v>876</v>
      </c>
      <c r="Y399" t="s">
        <v>3743</v>
      </c>
      <c r="AA399" t="b">
        <v>0</v>
      </c>
      <c r="AC399" t="s">
        <v>300</v>
      </c>
      <c r="AD399" t="s">
        <v>301</v>
      </c>
      <c r="AF399" s="140">
        <v>43788.718935185185</v>
      </c>
      <c r="AG399" s="140">
        <v>43788.714085648149</v>
      </c>
      <c r="AH399" s="140">
        <v>43788.719953703701</v>
      </c>
      <c r="AI399" s="140">
        <v>43789.506944444445</v>
      </c>
      <c r="AJ399">
        <v>0</v>
      </c>
      <c r="AK399" s="122"/>
      <c r="AM399" s="122"/>
      <c r="AO399" s="122"/>
      <c r="AQ399" s="122"/>
      <c r="AS399" s="122"/>
      <c r="AU399" s="122">
        <v>43788.720127314817</v>
      </c>
      <c r="AV399" s="122"/>
      <c r="AW399" t="b">
        <v>0</v>
      </c>
      <c r="AX399" t="b">
        <v>1</v>
      </c>
      <c r="AZ399" t="b">
        <v>1</v>
      </c>
      <c r="BB399" s="122"/>
      <c r="BD399" t="b">
        <v>1</v>
      </c>
      <c r="BF399" t="b">
        <v>1</v>
      </c>
      <c r="BG399" s="122"/>
      <c r="BH399" t="b">
        <v>1</v>
      </c>
      <c r="BI399" t="b">
        <v>1</v>
      </c>
      <c r="BL399">
        <v>420</v>
      </c>
      <c r="BM399">
        <v>1250</v>
      </c>
      <c r="BN399">
        <v>4407</v>
      </c>
      <c r="BO399">
        <v>1</v>
      </c>
      <c r="BP399">
        <v>4</v>
      </c>
      <c r="BQ399">
        <v>2</v>
      </c>
      <c r="BR399">
        <v>1</v>
      </c>
      <c r="BS399" t="b">
        <v>1</v>
      </c>
      <c r="CA399" s="122"/>
      <c r="CJ399" t="s">
        <v>380</v>
      </c>
      <c r="CK399" t="s">
        <v>303</v>
      </c>
      <c r="CL399" t="s">
        <v>896</v>
      </c>
      <c r="CM399" t="s">
        <v>305</v>
      </c>
      <c r="CN399" t="s">
        <v>306</v>
      </c>
      <c r="CO399" t="s">
        <v>307</v>
      </c>
      <c r="CP399" t="s">
        <v>3744</v>
      </c>
      <c r="CQ399" t="s">
        <v>309</v>
      </c>
      <c r="CR399" t="s">
        <v>3745</v>
      </c>
      <c r="CS399" t="s">
        <v>311</v>
      </c>
      <c r="CT399" t="s">
        <v>3734</v>
      </c>
      <c r="CU399" t="s">
        <v>3746</v>
      </c>
      <c r="CV399" s="122">
        <v>43789.506944444445</v>
      </c>
      <c r="CW399" s="122"/>
      <c r="CX399" s="122"/>
      <c r="CY399" s="122"/>
      <c r="CZ399" s="122"/>
      <c r="DA399" s="122"/>
      <c r="DB399" t="s">
        <v>314</v>
      </c>
      <c r="DC399" t="s">
        <v>315</v>
      </c>
      <c r="DD399" t="s">
        <v>316</v>
      </c>
      <c r="DE399" t="b">
        <v>0</v>
      </c>
      <c r="DG399" t="s">
        <v>351</v>
      </c>
      <c r="DI399" s="122"/>
      <c r="DJ399">
        <v>-33.891056200000001</v>
      </c>
      <c r="DK399">
        <v>151.27363299999999</v>
      </c>
      <c r="DL399" t="s">
        <v>1712</v>
      </c>
      <c r="DM399" t="s">
        <v>386</v>
      </c>
      <c r="DN399">
        <v>0</v>
      </c>
      <c r="DO399">
        <v>0</v>
      </c>
    </row>
    <row r="400" spans="1:119" x14ac:dyDescent="0.3">
      <c r="A400" t="s">
        <v>3747</v>
      </c>
      <c r="B400" t="s">
        <v>288</v>
      </c>
      <c r="C400" t="s">
        <v>353</v>
      </c>
      <c r="D400" t="s">
        <v>290</v>
      </c>
      <c r="E400" t="s">
        <v>354</v>
      </c>
      <c r="F400" t="s">
        <v>353</v>
      </c>
      <c r="H400" t="s">
        <v>535</v>
      </c>
      <c r="I400" t="b">
        <v>0</v>
      </c>
      <c r="J400" t="s">
        <v>355</v>
      </c>
      <c r="K400" t="s">
        <v>356</v>
      </c>
      <c r="L400" t="s">
        <v>357</v>
      </c>
      <c r="N400" t="s">
        <v>358</v>
      </c>
      <c r="O400" t="s">
        <v>359</v>
      </c>
      <c r="S400">
        <v>8011</v>
      </c>
      <c r="T400">
        <v>320</v>
      </c>
      <c r="U400">
        <v>8011</v>
      </c>
      <c r="V400">
        <v>8011</v>
      </c>
      <c r="X400" t="s">
        <v>535</v>
      </c>
      <c r="AA400" t="b">
        <v>0</v>
      </c>
      <c r="AC400" t="s">
        <v>300</v>
      </c>
      <c r="AD400" t="s">
        <v>301</v>
      </c>
      <c r="AF400" s="140">
        <v>43788.714143518519</v>
      </c>
      <c r="AG400" s="140">
        <v>43788.714143518519</v>
      </c>
      <c r="AH400" s="140">
        <v>43788.714143518519</v>
      </c>
      <c r="AK400" s="122"/>
      <c r="AM400" s="122"/>
      <c r="AO400" s="122"/>
      <c r="AQ400" s="122">
        <v>43788.714143518519</v>
      </c>
      <c r="AR400">
        <v>0</v>
      </c>
      <c r="AS400" s="122">
        <v>43788.714143518519</v>
      </c>
      <c r="AT400">
        <v>0</v>
      </c>
      <c r="AU400" s="122">
        <v>43788.714143518519</v>
      </c>
      <c r="AV400" s="122"/>
      <c r="AW400" t="b">
        <v>0</v>
      </c>
      <c r="AX400" t="b">
        <v>1</v>
      </c>
      <c r="AZ400" t="b">
        <v>1</v>
      </c>
      <c r="BB400" s="122"/>
      <c r="BD400" t="b">
        <v>1</v>
      </c>
      <c r="BF400" t="b">
        <v>0</v>
      </c>
      <c r="BG400" s="122"/>
      <c r="BH400" t="b">
        <v>0</v>
      </c>
      <c r="BI400" t="b">
        <v>1</v>
      </c>
      <c r="BL400">
        <v>196</v>
      </c>
      <c r="BM400">
        <v>1235</v>
      </c>
      <c r="BN400">
        <v>3576</v>
      </c>
      <c r="BO400">
        <v>1</v>
      </c>
      <c r="BP400">
        <v>4</v>
      </c>
      <c r="BQ400">
        <v>1</v>
      </c>
      <c r="BR400">
        <v>1</v>
      </c>
      <c r="BS400" t="b">
        <v>1</v>
      </c>
      <c r="CA400" s="122"/>
      <c r="CJ400" t="s">
        <v>536</v>
      </c>
      <c r="CK400" t="s">
        <v>537</v>
      </c>
      <c r="CL400" t="s">
        <v>537</v>
      </c>
      <c r="CM400" t="s">
        <v>305</v>
      </c>
      <c r="CN400" t="s">
        <v>306</v>
      </c>
      <c r="CO400" t="s">
        <v>300</v>
      </c>
      <c r="CP400" t="s">
        <v>364</v>
      </c>
      <c r="CR400" t="s">
        <v>365</v>
      </c>
      <c r="CS400" t="s">
        <v>311</v>
      </c>
      <c r="CT400" t="s">
        <v>3734</v>
      </c>
      <c r="CV400" s="122"/>
      <c r="CW400" s="122"/>
      <c r="CX400" s="122"/>
      <c r="CY400" s="122"/>
      <c r="CZ400" s="122">
        <v>43788.714143518519</v>
      </c>
      <c r="DA400" s="122">
        <v>43788.714143518519</v>
      </c>
      <c r="DB400" t="s">
        <v>314</v>
      </c>
      <c r="DC400" t="s">
        <v>315</v>
      </c>
      <c r="DD400" t="s">
        <v>316</v>
      </c>
      <c r="DE400" t="b">
        <v>0</v>
      </c>
      <c r="DG400" t="s">
        <v>351</v>
      </c>
      <c r="DI400" s="122"/>
      <c r="DJ400">
        <v>-33.703378299999997</v>
      </c>
      <c r="DK400">
        <v>151.2086505</v>
      </c>
      <c r="DL400" t="s">
        <v>367</v>
      </c>
      <c r="DM400" t="s">
        <v>368</v>
      </c>
      <c r="DN400">
        <v>0</v>
      </c>
      <c r="DO400">
        <v>0</v>
      </c>
    </row>
    <row r="401" spans="1:119" x14ac:dyDescent="0.3">
      <c r="A401" t="s">
        <v>3748</v>
      </c>
      <c r="B401" t="s">
        <v>288</v>
      </c>
      <c r="C401" t="s">
        <v>353</v>
      </c>
      <c r="D401" t="s">
        <v>290</v>
      </c>
      <c r="E401" t="s">
        <v>354</v>
      </c>
      <c r="F401" t="s">
        <v>353</v>
      </c>
      <c r="H401" t="s">
        <v>535</v>
      </c>
      <c r="I401" t="b">
        <v>0</v>
      </c>
      <c r="J401" t="s">
        <v>355</v>
      </c>
      <c r="K401" t="s">
        <v>356</v>
      </c>
      <c r="L401" t="s">
        <v>357</v>
      </c>
      <c r="N401" t="s">
        <v>358</v>
      </c>
      <c r="O401" t="s">
        <v>359</v>
      </c>
      <c r="S401">
        <v>8002</v>
      </c>
      <c r="T401">
        <v>320</v>
      </c>
      <c r="U401">
        <v>8002</v>
      </c>
      <c r="V401">
        <v>8002</v>
      </c>
      <c r="X401" t="s">
        <v>535</v>
      </c>
      <c r="AA401" t="b">
        <v>0</v>
      </c>
      <c r="AC401" t="s">
        <v>300</v>
      </c>
      <c r="AD401" t="s">
        <v>301</v>
      </c>
      <c r="AF401" s="140">
        <v>43788.714953703704</v>
      </c>
      <c r="AG401" s="140">
        <v>43788.714953703704</v>
      </c>
      <c r="AH401" s="140">
        <v>43788.714953703704</v>
      </c>
      <c r="AK401" s="122"/>
      <c r="AM401" s="122"/>
      <c r="AO401" s="122"/>
      <c r="AQ401" s="122">
        <v>43788.714953703704</v>
      </c>
      <c r="AR401">
        <v>0</v>
      </c>
      <c r="AS401" s="122">
        <v>43788.714953703704</v>
      </c>
      <c r="AT401">
        <v>0</v>
      </c>
      <c r="AU401" s="122">
        <v>43788.714953703704</v>
      </c>
      <c r="AV401" s="122"/>
      <c r="AW401" t="b">
        <v>0</v>
      </c>
      <c r="AX401" t="b">
        <v>1</v>
      </c>
      <c r="AZ401" t="b">
        <v>1</v>
      </c>
      <c r="BB401" s="122"/>
      <c r="BD401" t="b">
        <v>1</v>
      </c>
      <c r="BF401" t="b">
        <v>0</v>
      </c>
      <c r="BG401" s="122"/>
      <c r="BH401" t="b">
        <v>0</v>
      </c>
      <c r="BI401" t="b">
        <v>1</v>
      </c>
      <c r="BL401">
        <v>196</v>
      </c>
      <c r="BM401">
        <v>1235</v>
      </c>
      <c r="BN401">
        <v>3576</v>
      </c>
      <c r="BO401">
        <v>1</v>
      </c>
      <c r="BP401">
        <v>4</v>
      </c>
      <c r="BQ401">
        <v>1</v>
      </c>
      <c r="BR401">
        <v>1</v>
      </c>
      <c r="BS401" t="b">
        <v>1</v>
      </c>
      <c r="CA401" s="122"/>
      <c r="CJ401" t="s">
        <v>536</v>
      </c>
      <c r="CK401" t="s">
        <v>537</v>
      </c>
      <c r="CL401" t="s">
        <v>537</v>
      </c>
      <c r="CM401" t="s">
        <v>305</v>
      </c>
      <c r="CN401" t="s">
        <v>306</v>
      </c>
      <c r="CO401" t="s">
        <v>300</v>
      </c>
      <c r="CP401" t="s">
        <v>364</v>
      </c>
      <c r="CR401" t="s">
        <v>365</v>
      </c>
      <c r="CS401" t="s">
        <v>311</v>
      </c>
      <c r="CT401" t="s">
        <v>3749</v>
      </c>
      <c r="CV401" s="122"/>
      <c r="CW401" s="122"/>
      <c r="CX401" s="122"/>
      <c r="CY401" s="122"/>
      <c r="CZ401" s="122">
        <v>43788.714953703704</v>
      </c>
      <c r="DA401" s="122">
        <v>43788.714953703704</v>
      </c>
      <c r="DB401" t="s">
        <v>314</v>
      </c>
      <c r="DC401" t="s">
        <v>315</v>
      </c>
      <c r="DD401" t="s">
        <v>316</v>
      </c>
      <c r="DE401" t="b">
        <v>0</v>
      </c>
      <c r="DG401" t="s">
        <v>351</v>
      </c>
      <c r="DI401" s="122"/>
      <c r="DJ401">
        <v>-33.703378299999997</v>
      </c>
      <c r="DK401">
        <v>151.2086505</v>
      </c>
      <c r="DL401" t="s">
        <v>367</v>
      </c>
      <c r="DM401" t="s">
        <v>368</v>
      </c>
      <c r="DN401">
        <v>0</v>
      </c>
      <c r="DO401">
        <v>0</v>
      </c>
    </row>
    <row r="402" spans="1:119" x14ac:dyDescent="0.3">
      <c r="A402" t="s">
        <v>3750</v>
      </c>
      <c r="B402" t="s">
        <v>288</v>
      </c>
      <c r="C402" t="s">
        <v>3751</v>
      </c>
      <c r="D402" t="s">
        <v>290</v>
      </c>
      <c r="E402" t="s">
        <v>3752</v>
      </c>
      <c r="F402" t="s">
        <v>3751</v>
      </c>
      <c r="G402" t="s">
        <v>3753</v>
      </c>
      <c r="I402" t="b">
        <v>0</v>
      </c>
      <c r="J402" t="s">
        <v>3754</v>
      </c>
      <c r="K402" t="s">
        <v>2031</v>
      </c>
      <c r="L402" t="s">
        <v>3755</v>
      </c>
      <c r="N402" t="s">
        <v>3756</v>
      </c>
      <c r="O402" t="s">
        <v>489</v>
      </c>
      <c r="S402">
        <v>8006</v>
      </c>
      <c r="T402">
        <v>320</v>
      </c>
      <c r="U402">
        <v>8006</v>
      </c>
      <c r="V402">
        <v>8006</v>
      </c>
      <c r="W402" t="s">
        <v>847</v>
      </c>
      <c r="Y402" t="s">
        <v>3757</v>
      </c>
      <c r="AA402" t="b">
        <v>0</v>
      </c>
      <c r="AC402" t="s">
        <v>300</v>
      </c>
      <c r="AD402" t="s">
        <v>301</v>
      </c>
      <c r="AF402" s="140">
        <v>43788.716400462959</v>
      </c>
      <c r="AG402" s="140">
        <v>43788.716331018521</v>
      </c>
      <c r="AH402" s="140">
        <v>43788.718425925923</v>
      </c>
      <c r="AI402" s="140">
        <v>43789.71875</v>
      </c>
      <c r="AJ402">
        <v>0</v>
      </c>
      <c r="AK402" s="122"/>
      <c r="AM402" s="122"/>
      <c r="AO402" s="122"/>
      <c r="AQ402" s="122"/>
      <c r="AS402" s="122"/>
      <c r="AU402" s="122">
        <v>43788.718715277777</v>
      </c>
      <c r="AV402" s="122"/>
      <c r="AW402" t="b">
        <v>0</v>
      </c>
      <c r="AX402" t="b">
        <v>1</v>
      </c>
      <c r="AZ402" t="b">
        <v>1</v>
      </c>
      <c r="BB402" s="122"/>
      <c r="BD402" t="b">
        <v>1</v>
      </c>
      <c r="BF402" t="b">
        <v>1</v>
      </c>
      <c r="BG402" s="122"/>
      <c r="BH402" t="b">
        <v>1</v>
      </c>
      <c r="BI402" t="b">
        <v>1</v>
      </c>
      <c r="BL402">
        <v>353</v>
      </c>
      <c r="BM402">
        <v>1456</v>
      </c>
      <c r="BN402">
        <v>4589</v>
      </c>
      <c r="BO402">
        <v>1</v>
      </c>
      <c r="BP402">
        <v>4</v>
      </c>
      <c r="BQ402">
        <v>2</v>
      </c>
      <c r="BR402">
        <v>2</v>
      </c>
      <c r="BS402" t="b">
        <v>1</v>
      </c>
      <c r="CA402" s="122"/>
      <c r="CJ402" t="s">
        <v>491</v>
      </c>
      <c r="CK402" t="s">
        <v>746</v>
      </c>
      <c r="CL402" t="s">
        <v>3621</v>
      </c>
      <c r="CM402" t="s">
        <v>305</v>
      </c>
      <c r="CN402" t="s">
        <v>306</v>
      </c>
      <c r="CO402" t="s">
        <v>307</v>
      </c>
      <c r="CP402" t="s">
        <v>3758</v>
      </c>
      <c r="CQ402" t="s">
        <v>309</v>
      </c>
      <c r="CR402" t="s">
        <v>3759</v>
      </c>
      <c r="CS402" t="s">
        <v>311</v>
      </c>
      <c r="CT402" t="s">
        <v>3760</v>
      </c>
      <c r="CU402" t="s">
        <v>3761</v>
      </c>
      <c r="CV402" s="122">
        <v>43789.71875</v>
      </c>
      <c r="CW402" s="122"/>
      <c r="CX402" s="122"/>
      <c r="CY402" s="122"/>
      <c r="CZ402" s="122"/>
      <c r="DA402" s="122"/>
      <c r="DB402" t="s">
        <v>314</v>
      </c>
      <c r="DC402" t="s">
        <v>315</v>
      </c>
      <c r="DD402" t="s">
        <v>316</v>
      </c>
      <c r="DE402" t="b">
        <v>0</v>
      </c>
      <c r="DG402" t="s">
        <v>810</v>
      </c>
      <c r="DI402" s="122"/>
      <c r="DJ402">
        <v>-30.211262600000001</v>
      </c>
      <c r="DK402">
        <v>152.8997804</v>
      </c>
      <c r="DL402" t="s">
        <v>3762</v>
      </c>
      <c r="DM402" t="s">
        <v>491</v>
      </c>
      <c r="DN402">
        <v>0</v>
      </c>
      <c r="DO402">
        <v>0</v>
      </c>
    </row>
    <row r="403" spans="1:119" x14ac:dyDescent="0.3">
      <c r="A403" t="s">
        <v>3763</v>
      </c>
      <c r="B403" t="s">
        <v>388</v>
      </c>
      <c r="C403" t="s">
        <v>3764</v>
      </c>
      <c r="D403" t="s">
        <v>290</v>
      </c>
      <c r="E403" t="s">
        <v>3765</v>
      </c>
      <c r="F403" t="s">
        <v>3764</v>
      </c>
      <c r="G403" t="s">
        <v>435</v>
      </c>
      <c r="I403" t="b">
        <v>0</v>
      </c>
      <c r="J403" t="s">
        <v>3766</v>
      </c>
      <c r="K403" t="s">
        <v>3767</v>
      </c>
      <c r="L403" t="s">
        <v>3768</v>
      </c>
      <c r="N403" t="s">
        <v>3769</v>
      </c>
      <c r="O403" t="s">
        <v>297</v>
      </c>
      <c r="S403">
        <v>8004</v>
      </c>
      <c r="T403">
        <v>320</v>
      </c>
      <c r="U403">
        <v>8004</v>
      </c>
      <c r="V403">
        <v>8004</v>
      </c>
      <c r="W403" t="s">
        <v>847</v>
      </c>
      <c r="Y403" t="s">
        <v>3770</v>
      </c>
      <c r="AA403" t="b">
        <v>0</v>
      </c>
      <c r="AC403" t="s">
        <v>300</v>
      </c>
      <c r="AD403" t="s">
        <v>441</v>
      </c>
      <c r="AF403" s="140">
        <v>43788.72216435185</v>
      </c>
      <c r="AG403" s="140">
        <v>43788.721168981479</v>
      </c>
      <c r="AH403" s="140">
        <v>43788.724895833337</v>
      </c>
      <c r="AI403" s="140">
        <v>43789.472222222219</v>
      </c>
      <c r="AJ403">
        <v>0</v>
      </c>
      <c r="AK403" s="122"/>
      <c r="AM403" s="122"/>
      <c r="AO403" s="122"/>
      <c r="AQ403" s="122"/>
      <c r="AS403" s="122"/>
      <c r="AU403" s="122">
        <v>43788.725601851853</v>
      </c>
      <c r="AV403" s="122"/>
      <c r="AW403" t="b">
        <v>0</v>
      </c>
      <c r="AX403" t="b">
        <v>1</v>
      </c>
      <c r="AZ403" t="b">
        <v>1</v>
      </c>
      <c r="BB403" s="122"/>
      <c r="BD403" t="b">
        <v>1</v>
      </c>
      <c r="BF403" t="b">
        <v>1</v>
      </c>
      <c r="BG403" s="122"/>
      <c r="BH403" t="b">
        <v>1</v>
      </c>
      <c r="BI403" t="b">
        <v>1</v>
      </c>
      <c r="BL403">
        <v>419</v>
      </c>
      <c r="BM403">
        <v>1897</v>
      </c>
      <c r="BN403">
        <v>5442</v>
      </c>
      <c r="BO403">
        <v>1</v>
      </c>
      <c r="BP403">
        <v>4</v>
      </c>
      <c r="BQ403">
        <v>2</v>
      </c>
      <c r="BR403">
        <v>1</v>
      </c>
      <c r="BS403" t="b">
        <v>1</v>
      </c>
      <c r="CA403" s="122"/>
      <c r="CJ403" t="s">
        <v>302</v>
      </c>
      <c r="CK403" t="s">
        <v>552</v>
      </c>
      <c r="CL403" t="s">
        <v>553</v>
      </c>
      <c r="CM403" t="s">
        <v>305</v>
      </c>
      <c r="CN403" t="s">
        <v>306</v>
      </c>
      <c r="CO403" t="s">
        <v>307</v>
      </c>
      <c r="CP403" t="s">
        <v>3771</v>
      </c>
      <c r="CQ403" t="s">
        <v>309</v>
      </c>
      <c r="CR403" t="s">
        <v>3772</v>
      </c>
      <c r="CS403" t="s">
        <v>311</v>
      </c>
      <c r="CT403" t="s">
        <v>3773</v>
      </c>
      <c r="CU403" t="s">
        <v>3662</v>
      </c>
      <c r="CV403" s="122">
        <v>43789.472222222219</v>
      </c>
      <c r="CW403" s="122"/>
      <c r="CX403" s="122"/>
      <c r="CY403" s="122"/>
      <c r="CZ403" s="122"/>
      <c r="DA403" s="122"/>
      <c r="DB403" t="s">
        <v>314</v>
      </c>
      <c r="DC403" t="s">
        <v>315</v>
      </c>
      <c r="DD403" t="s">
        <v>316</v>
      </c>
      <c r="DE403" t="b">
        <v>0</v>
      </c>
      <c r="DG403" t="s">
        <v>351</v>
      </c>
      <c r="DI403" s="122"/>
      <c r="DJ403">
        <v>-37.819591000000003</v>
      </c>
      <c r="DK403">
        <v>145.15265500000001</v>
      </c>
      <c r="DL403" t="s">
        <v>336</v>
      </c>
      <c r="DM403" t="s">
        <v>318</v>
      </c>
      <c r="DN403">
        <v>0</v>
      </c>
      <c r="DO403">
        <v>0</v>
      </c>
    </row>
    <row r="404" spans="1:119" x14ac:dyDescent="0.3">
      <c r="A404" t="s">
        <v>3774</v>
      </c>
      <c r="B404" t="s">
        <v>288</v>
      </c>
      <c r="C404" t="s">
        <v>353</v>
      </c>
      <c r="D404" t="s">
        <v>290</v>
      </c>
      <c r="E404" t="s">
        <v>354</v>
      </c>
      <c r="F404" t="s">
        <v>353</v>
      </c>
      <c r="G404" t="s">
        <v>340</v>
      </c>
      <c r="I404" t="b">
        <v>0</v>
      </c>
      <c r="J404" t="s">
        <v>355</v>
      </c>
      <c r="K404" t="s">
        <v>356</v>
      </c>
      <c r="L404" t="s">
        <v>357</v>
      </c>
      <c r="N404" t="s">
        <v>358</v>
      </c>
      <c r="O404" t="s">
        <v>359</v>
      </c>
      <c r="S404">
        <v>8009</v>
      </c>
      <c r="T404">
        <v>320</v>
      </c>
      <c r="U404">
        <v>8009</v>
      </c>
      <c r="V404">
        <v>1377</v>
      </c>
      <c r="W404" t="s">
        <v>900</v>
      </c>
      <c r="Y404" t="s">
        <v>361</v>
      </c>
      <c r="AA404" t="b">
        <v>0</v>
      </c>
      <c r="AC404" t="s">
        <v>300</v>
      </c>
      <c r="AD404" t="s">
        <v>301</v>
      </c>
      <c r="AF404" s="140">
        <v>43788.721805555557</v>
      </c>
      <c r="AG404" s="140">
        <v>43788.721574074072</v>
      </c>
      <c r="AH404" s="140">
        <v>43788.721967592595</v>
      </c>
      <c r="AI404" s="140">
        <v>43789.534722222219</v>
      </c>
      <c r="AJ404">
        <v>0</v>
      </c>
      <c r="AK404" s="122"/>
      <c r="AM404" s="122"/>
      <c r="AO404" s="122"/>
      <c r="AQ404" s="122"/>
      <c r="AS404" s="122"/>
      <c r="AU404" s="122">
        <v>43789.462604166663</v>
      </c>
      <c r="AV404" s="122"/>
      <c r="AW404" t="b">
        <v>0</v>
      </c>
      <c r="AX404" t="b">
        <v>1</v>
      </c>
      <c r="AZ404" t="b">
        <v>1</v>
      </c>
      <c r="BB404" s="122"/>
      <c r="BD404" t="b">
        <v>1</v>
      </c>
      <c r="BF404" t="b">
        <v>1</v>
      </c>
      <c r="BG404" s="122"/>
      <c r="BH404" t="b">
        <v>1</v>
      </c>
      <c r="BI404" t="b">
        <v>1</v>
      </c>
      <c r="BL404">
        <v>212</v>
      </c>
      <c r="BM404">
        <v>1459</v>
      </c>
      <c r="BN404">
        <v>4139</v>
      </c>
      <c r="BO404">
        <v>1</v>
      </c>
      <c r="BP404">
        <v>4</v>
      </c>
      <c r="BQ404">
        <v>2</v>
      </c>
      <c r="BR404">
        <v>1</v>
      </c>
      <c r="BS404" t="b">
        <v>1</v>
      </c>
      <c r="CA404" s="122"/>
      <c r="CJ404" t="s">
        <v>362</v>
      </c>
      <c r="CK404" t="s">
        <v>406</v>
      </c>
      <c r="CL404" t="s">
        <v>1530</v>
      </c>
      <c r="CM404" t="s">
        <v>305</v>
      </c>
      <c r="CN404" t="s">
        <v>306</v>
      </c>
      <c r="CO404" t="s">
        <v>307</v>
      </c>
      <c r="CP404" t="s">
        <v>364</v>
      </c>
      <c r="CR404" t="s">
        <v>365</v>
      </c>
      <c r="CS404" t="s">
        <v>311</v>
      </c>
      <c r="CT404" t="s">
        <v>3775</v>
      </c>
      <c r="CU404" t="s">
        <v>3776</v>
      </c>
      <c r="CV404" s="122">
        <v>43789.534722222219</v>
      </c>
      <c r="CW404" s="122"/>
      <c r="CX404" s="122"/>
      <c r="CY404" s="122"/>
      <c r="CZ404" s="122"/>
      <c r="DA404" s="122"/>
      <c r="DB404" t="s">
        <v>314</v>
      </c>
      <c r="DC404" t="s">
        <v>315</v>
      </c>
      <c r="DD404" t="s">
        <v>316</v>
      </c>
      <c r="DE404" t="b">
        <v>0</v>
      </c>
      <c r="DG404" t="s">
        <v>351</v>
      </c>
      <c r="DI404" s="122"/>
      <c r="DJ404">
        <v>-33.703378299999997</v>
      </c>
      <c r="DK404">
        <v>151.2086505</v>
      </c>
      <c r="DL404" t="s">
        <v>367</v>
      </c>
      <c r="DM404" t="s">
        <v>368</v>
      </c>
      <c r="DN404">
        <v>0</v>
      </c>
      <c r="DO404">
        <v>0</v>
      </c>
    </row>
    <row r="405" spans="1:119" x14ac:dyDescent="0.3">
      <c r="A405" t="s">
        <v>3777</v>
      </c>
      <c r="B405" t="s">
        <v>388</v>
      </c>
      <c r="C405" t="s">
        <v>3764</v>
      </c>
      <c r="D405" t="s">
        <v>290</v>
      </c>
      <c r="E405" t="s">
        <v>3765</v>
      </c>
      <c r="F405" t="s">
        <v>3764</v>
      </c>
      <c r="G405" t="s">
        <v>435</v>
      </c>
      <c r="I405" t="b">
        <v>0</v>
      </c>
      <c r="J405" t="s">
        <v>3766</v>
      </c>
      <c r="K405" t="s">
        <v>3767</v>
      </c>
      <c r="L405" t="s">
        <v>3768</v>
      </c>
      <c r="N405" t="s">
        <v>3769</v>
      </c>
      <c r="O405" t="s">
        <v>297</v>
      </c>
      <c r="S405">
        <v>8010</v>
      </c>
      <c r="T405">
        <v>320</v>
      </c>
      <c r="U405">
        <v>8010</v>
      </c>
      <c r="V405">
        <v>8010</v>
      </c>
      <c r="W405" t="s">
        <v>847</v>
      </c>
      <c r="Y405" t="s">
        <v>3770</v>
      </c>
      <c r="AA405" t="b">
        <v>0</v>
      </c>
      <c r="AC405" t="s">
        <v>300</v>
      </c>
      <c r="AD405" t="s">
        <v>441</v>
      </c>
      <c r="AF405" s="140">
        <v>43788.728310185186</v>
      </c>
      <c r="AG405" s="140">
        <v>43788.72824074074</v>
      </c>
      <c r="AH405" s="140">
        <v>43788.744398148148</v>
      </c>
      <c r="AI405" s="140">
        <v>43789.479166666664</v>
      </c>
      <c r="AJ405">
        <v>0</v>
      </c>
      <c r="AK405" s="122"/>
      <c r="AM405" s="122"/>
      <c r="AO405" s="122"/>
      <c r="AQ405" s="122"/>
      <c r="AS405" s="122"/>
      <c r="AU405" s="122">
        <v>43788.744803240741</v>
      </c>
      <c r="AV405" s="122"/>
      <c r="AW405" t="b">
        <v>0</v>
      </c>
      <c r="AX405" t="b">
        <v>1</v>
      </c>
      <c r="AZ405" t="b">
        <v>1</v>
      </c>
      <c r="BB405" s="122"/>
      <c r="BD405" t="b">
        <v>1</v>
      </c>
      <c r="BF405" t="b">
        <v>1</v>
      </c>
      <c r="BG405" s="122"/>
      <c r="BH405" t="b">
        <v>1</v>
      </c>
      <c r="BI405" t="b">
        <v>1</v>
      </c>
      <c r="BL405">
        <v>419</v>
      </c>
      <c r="BM405">
        <v>1771</v>
      </c>
      <c r="BN405">
        <v>5380</v>
      </c>
      <c r="BO405">
        <v>1</v>
      </c>
      <c r="BP405">
        <v>4</v>
      </c>
      <c r="BQ405">
        <v>2</v>
      </c>
      <c r="BR405">
        <v>1</v>
      </c>
      <c r="BS405" t="b">
        <v>1</v>
      </c>
      <c r="CA405" s="122"/>
      <c r="CJ405" t="s">
        <v>302</v>
      </c>
      <c r="CK405" t="s">
        <v>666</v>
      </c>
      <c r="CL405" t="s">
        <v>2887</v>
      </c>
      <c r="CM405" t="s">
        <v>305</v>
      </c>
      <c r="CN405" t="s">
        <v>306</v>
      </c>
      <c r="CO405" t="s">
        <v>307</v>
      </c>
      <c r="CP405" t="s">
        <v>3771</v>
      </c>
      <c r="CQ405" t="s">
        <v>309</v>
      </c>
      <c r="CR405" t="s">
        <v>3772</v>
      </c>
      <c r="CS405" t="s">
        <v>311</v>
      </c>
      <c r="CT405" t="s">
        <v>3778</v>
      </c>
      <c r="CU405" t="s">
        <v>3674</v>
      </c>
      <c r="CV405" s="122">
        <v>43789.479166666664</v>
      </c>
      <c r="CW405" s="122"/>
      <c r="CX405" s="122"/>
      <c r="CY405" s="122"/>
      <c r="CZ405" s="122"/>
      <c r="DA405" s="122"/>
      <c r="DB405" t="s">
        <v>314</v>
      </c>
      <c r="DC405" t="s">
        <v>315</v>
      </c>
      <c r="DD405" t="s">
        <v>316</v>
      </c>
      <c r="DE405" t="b">
        <v>0</v>
      </c>
      <c r="DG405" t="s">
        <v>351</v>
      </c>
      <c r="DI405" s="122"/>
      <c r="DJ405">
        <v>-37.819591000000003</v>
      </c>
      <c r="DK405">
        <v>145.15265500000001</v>
      </c>
      <c r="DL405" t="s">
        <v>336</v>
      </c>
      <c r="DM405" t="s">
        <v>318</v>
      </c>
      <c r="DN405">
        <v>0</v>
      </c>
      <c r="DO405">
        <v>0</v>
      </c>
    </row>
    <row r="406" spans="1:119" x14ac:dyDescent="0.3">
      <c r="A406" t="s">
        <v>3779</v>
      </c>
      <c r="B406" t="s">
        <v>288</v>
      </c>
      <c r="C406" t="s">
        <v>3780</v>
      </c>
      <c r="D406" t="s">
        <v>290</v>
      </c>
      <c r="E406" t="s">
        <v>3781</v>
      </c>
      <c r="F406" t="s">
        <v>3780</v>
      </c>
      <c r="G406" t="s">
        <v>3782</v>
      </c>
      <c r="I406" t="b">
        <v>0</v>
      </c>
      <c r="J406" t="s">
        <v>3783</v>
      </c>
      <c r="K406" t="s">
        <v>3478</v>
      </c>
      <c r="L406" t="s">
        <v>3784</v>
      </c>
      <c r="N406" t="s">
        <v>3785</v>
      </c>
      <c r="O406" t="s">
        <v>297</v>
      </c>
      <c r="S406">
        <v>8006</v>
      </c>
      <c r="T406">
        <v>320</v>
      </c>
      <c r="U406">
        <v>8006</v>
      </c>
      <c r="V406">
        <v>8006</v>
      </c>
      <c r="W406" t="s">
        <v>828</v>
      </c>
      <c r="Y406" t="s">
        <v>3786</v>
      </c>
      <c r="AA406" t="b">
        <v>0</v>
      </c>
      <c r="AC406" t="s">
        <v>300</v>
      </c>
      <c r="AD406" t="s">
        <v>301</v>
      </c>
      <c r="AF406" s="140">
        <v>43789.420381944445</v>
      </c>
      <c r="AG406" s="140">
        <v>43789.420335648145</v>
      </c>
      <c r="AH406" s="140">
        <v>43789.425752314812</v>
      </c>
      <c r="AI406" s="140">
        <v>43789.586805555555</v>
      </c>
      <c r="AJ406">
        <v>0</v>
      </c>
      <c r="AK406" s="122"/>
      <c r="AM406" s="122"/>
      <c r="AO406" s="122"/>
      <c r="AQ406" s="122"/>
      <c r="AS406" s="122"/>
      <c r="AU406" s="122">
        <v>43789.426030092596</v>
      </c>
      <c r="AV406" s="122"/>
      <c r="AW406" t="b">
        <v>0</v>
      </c>
      <c r="AX406" t="b">
        <v>1</v>
      </c>
      <c r="AZ406" t="b">
        <v>1</v>
      </c>
      <c r="BB406" s="122"/>
      <c r="BD406" t="b">
        <v>1</v>
      </c>
      <c r="BF406" t="b">
        <v>1</v>
      </c>
      <c r="BG406" s="122"/>
      <c r="BH406" t="b">
        <v>1</v>
      </c>
      <c r="BI406" t="b">
        <v>1</v>
      </c>
      <c r="BL406">
        <v>419</v>
      </c>
      <c r="BM406">
        <v>1250</v>
      </c>
      <c r="BN406">
        <v>4050</v>
      </c>
      <c r="BO406">
        <v>1</v>
      </c>
      <c r="BP406">
        <v>4</v>
      </c>
      <c r="BQ406">
        <v>2</v>
      </c>
      <c r="BR406">
        <v>1</v>
      </c>
      <c r="BS406" t="b">
        <v>1</v>
      </c>
      <c r="CA406" s="122"/>
      <c r="CJ406" t="s">
        <v>302</v>
      </c>
      <c r="CK406" t="s">
        <v>303</v>
      </c>
      <c r="CL406" t="s">
        <v>346</v>
      </c>
      <c r="CM406" t="s">
        <v>305</v>
      </c>
      <c r="CN406" t="s">
        <v>306</v>
      </c>
      <c r="CO406" t="s">
        <v>307</v>
      </c>
      <c r="CP406" t="s">
        <v>3787</v>
      </c>
      <c r="CQ406" t="s">
        <v>309</v>
      </c>
      <c r="CR406" t="s">
        <v>3483</v>
      </c>
      <c r="CS406" t="s">
        <v>311</v>
      </c>
      <c r="CT406" t="s">
        <v>3680</v>
      </c>
      <c r="CU406" t="s">
        <v>3788</v>
      </c>
      <c r="CV406" s="122">
        <v>43789.586805555555</v>
      </c>
      <c r="CW406" s="122"/>
      <c r="CX406" s="122"/>
      <c r="CY406" s="122"/>
      <c r="CZ406" s="122"/>
      <c r="DA406" s="122"/>
      <c r="DB406" t="s">
        <v>314</v>
      </c>
      <c r="DC406" t="s">
        <v>315</v>
      </c>
      <c r="DD406" t="s">
        <v>316</v>
      </c>
      <c r="DE406" t="b">
        <v>0</v>
      </c>
      <c r="DG406" t="s">
        <v>351</v>
      </c>
      <c r="DI406" s="122"/>
      <c r="DJ406">
        <v>-33.890833399999998</v>
      </c>
      <c r="DK406">
        <v>151.21273740000001</v>
      </c>
      <c r="DL406" t="s">
        <v>336</v>
      </c>
      <c r="DM406" t="s">
        <v>318</v>
      </c>
      <c r="DN406">
        <v>0</v>
      </c>
      <c r="DO406">
        <v>0</v>
      </c>
    </row>
    <row r="407" spans="1:119" x14ac:dyDescent="0.3">
      <c r="A407" t="s">
        <v>3789</v>
      </c>
      <c r="B407" t="s">
        <v>288</v>
      </c>
      <c r="C407" t="s">
        <v>3790</v>
      </c>
      <c r="D407" t="s">
        <v>290</v>
      </c>
      <c r="E407" t="s">
        <v>3791</v>
      </c>
      <c r="F407" t="s">
        <v>3790</v>
      </c>
      <c r="G407" t="s">
        <v>340</v>
      </c>
      <c r="I407" t="b">
        <v>0</v>
      </c>
      <c r="J407" t="s">
        <v>3792</v>
      </c>
      <c r="K407" t="s">
        <v>1301</v>
      </c>
      <c r="L407" t="s">
        <v>3793</v>
      </c>
      <c r="N407" t="s">
        <v>3794</v>
      </c>
      <c r="O407" t="s">
        <v>403</v>
      </c>
      <c r="S407">
        <v>8004</v>
      </c>
      <c r="T407">
        <v>4501</v>
      </c>
      <c r="U407">
        <v>8004</v>
      </c>
      <c r="V407">
        <v>-4501</v>
      </c>
      <c r="W407" t="s">
        <v>1281</v>
      </c>
      <c r="Y407" t="s">
        <v>3795</v>
      </c>
      <c r="AA407" t="b">
        <v>0</v>
      </c>
      <c r="AC407" t="s">
        <v>300</v>
      </c>
      <c r="AD407" t="s">
        <v>330</v>
      </c>
      <c r="AF407" s="140">
        <v>43789.432847222219</v>
      </c>
      <c r="AG407" s="140">
        <v>43789.432673611111</v>
      </c>
      <c r="AH407" s="140">
        <v>43789.439826388887</v>
      </c>
      <c r="AI407" s="140">
        <v>43790.434027777781</v>
      </c>
      <c r="AJ407">
        <v>-60</v>
      </c>
      <c r="AK407" s="122">
        <v>43791.439583333333</v>
      </c>
      <c r="AL407">
        <v>-60</v>
      </c>
      <c r="AM407" s="122"/>
      <c r="AO407" s="122">
        <v>43791.439583333333</v>
      </c>
      <c r="AP407">
        <v>-60</v>
      </c>
      <c r="AQ407" s="122">
        <v>43790.486111111109</v>
      </c>
      <c r="AR407">
        <v>-60</v>
      </c>
      <c r="AS407" s="122">
        <v>43790.498611111114</v>
      </c>
      <c r="AT407">
        <v>-60</v>
      </c>
      <c r="AU407" s="122">
        <v>43790.499201388891</v>
      </c>
      <c r="AV407" s="122"/>
      <c r="AW407" t="b">
        <v>0</v>
      </c>
      <c r="AX407" t="b">
        <v>0</v>
      </c>
      <c r="AY407">
        <v>3</v>
      </c>
      <c r="AZ407" t="b">
        <v>1</v>
      </c>
      <c r="BB407" s="122"/>
      <c r="BD407" t="b">
        <v>1</v>
      </c>
      <c r="BF407" t="b">
        <v>1</v>
      </c>
      <c r="BG407" s="122"/>
      <c r="BH407" t="b">
        <v>1</v>
      </c>
      <c r="BI407" t="b">
        <v>1</v>
      </c>
      <c r="BJ407">
        <v>19</v>
      </c>
      <c r="BL407">
        <v>354</v>
      </c>
      <c r="BM407">
        <v>1455</v>
      </c>
      <c r="BN407">
        <v>4154</v>
      </c>
      <c r="BO407">
        <v>1</v>
      </c>
      <c r="BP407">
        <v>4</v>
      </c>
      <c r="BQ407">
        <v>2</v>
      </c>
      <c r="BR407">
        <v>3</v>
      </c>
      <c r="BS407" t="b">
        <v>1</v>
      </c>
      <c r="CA407" s="122"/>
      <c r="CI407" t="s">
        <v>3346</v>
      </c>
      <c r="CJ407" t="s">
        <v>405</v>
      </c>
      <c r="CK407" t="s">
        <v>492</v>
      </c>
      <c r="CL407" t="s">
        <v>1996</v>
      </c>
      <c r="CM407" t="s">
        <v>305</v>
      </c>
      <c r="CN407" t="s">
        <v>306</v>
      </c>
      <c r="CO407" t="s">
        <v>307</v>
      </c>
      <c r="CP407" t="s">
        <v>3796</v>
      </c>
      <c r="CQ407" t="s">
        <v>309</v>
      </c>
      <c r="CR407" t="s">
        <v>1306</v>
      </c>
      <c r="CS407" t="s">
        <v>311</v>
      </c>
      <c r="CT407" t="s">
        <v>3797</v>
      </c>
      <c r="CU407" t="s">
        <v>3798</v>
      </c>
      <c r="CV407" s="122">
        <v>43790.392361111109</v>
      </c>
      <c r="CW407" s="122">
        <v>43791.397916666669</v>
      </c>
      <c r="CX407" s="122"/>
      <c r="CY407" s="122">
        <v>43791.397916666669</v>
      </c>
      <c r="CZ407" s="122">
        <v>43790.444444444445</v>
      </c>
      <c r="DA407" s="122">
        <v>43790.456944444442</v>
      </c>
      <c r="DB407" t="s">
        <v>314</v>
      </c>
      <c r="DC407" t="s">
        <v>476</v>
      </c>
      <c r="DD407" t="s">
        <v>3351</v>
      </c>
      <c r="DE407" t="b">
        <v>1</v>
      </c>
      <c r="DF407" t="s">
        <v>3352</v>
      </c>
      <c r="DG407" t="s">
        <v>317</v>
      </c>
      <c r="DI407" s="122"/>
      <c r="DJ407">
        <v>-26.480569500000001</v>
      </c>
      <c r="DK407">
        <v>153.06998999999999</v>
      </c>
      <c r="DL407" t="s">
        <v>3799</v>
      </c>
      <c r="DM407" t="s">
        <v>405</v>
      </c>
      <c r="DN407">
        <v>1</v>
      </c>
      <c r="DO407">
        <v>0</v>
      </c>
    </row>
    <row r="408" spans="1:119" x14ac:dyDescent="0.3">
      <c r="A408" t="s">
        <v>3800</v>
      </c>
      <c r="B408" t="s">
        <v>288</v>
      </c>
      <c r="C408" t="s">
        <v>2618</v>
      </c>
      <c r="D408" t="s">
        <v>290</v>
      </c>
      <c r="E408" t="s">
        <v>2619</v>
      </c>
      <c r="F408" t="s">
        <v>2618</v>
      </c>
      <c r="G408" t="s">
        <v>340</v>
      </c>
      <c r="I408" t="b">
        <v>0</v>
      </c>
      <c r="J408" t="s">
        <v>2620</v>
      </c>
      <c r="K408" t="s">
        <v>2621</v>
      </c>
      <c r="L408" t="s">
        <v>2622</v>
      </c>
      <c r="N408" t="s">
        <v>2623</v>
      </c>
      <c r="O408" t="s">
        <v>378</v>
      </c>
      <c r="S408">
        <v>8011</v>
      </c>
      <c r="T408">
        <v>320</v>
      </c>
      <c r="U408">
        <v>8011</v>
      </c>
      <c r="V408">
        <v>8011</v>
      </c>
      <c r="W408" t="s">
        <v>828</v>
      </c>
      <c r="Y408" t="s">
        <v>2624</v>
      </c>
      <c r="AA408" t="b">
        <v>0</v>
      </c>
      <c r="AC408" t="s">
        <v>300</v>
      </c>
      <c r="AD408" t="s">
        <v>441</v>
      </c>
      <c r="AF408" s="140">
        <v>43789.439652777779</v>
      </c>
      <c r="AG408" s="140">
        <v>43789.439467592594</v>
      </c>
      <c r="AH408" s="140">
        <v>43789.445520833331</v>
      </c>
      <c r="AI408" s="140">
        <v>43789.607638888891</v>
      </c>
      <c r="AJ408">
        <v>0</v>
      </c>
      <c r="AK408" s="122"/>
      <c r="AM408" s="122"/>
      <c r="AO408" s="122"/>
      <c r="AQ408" s="122"/>
      <c r="AS408" s="122"/>
      <c r="AU408" s="122">
        <v>43789.446550925924</v>
      </c>
      <c r="AV408" s="122"/>
      <c r="AW408" t="b">
        <v>0</v>
      </c>
      <c r="AX408" t="b">
        <v>1</v>
      </c>
      <c r="AZ408" t="b">
        <v>1</v>
      </c>
      <c r="BB408" s="122"/>
      <c r="BD408" t="b">
        <v>1</v>
      </c>
      <c r="BF408" t="b">
        <v>1</v>
      </c>
      <c r="BG408" s="122"/>
      <c r="BH408" t="b">
        <v>1</v>
      </c>
      <c r="BI408" t="b">
        <v>1</v>
      </c>
      <c r="BL408">
        <v>420</v>
      </c>
      <c r="BM408">
        <v>1250</v>
      </c>
      <c r="BN408">
        <v>4397</v>
      </c>
      <c r="BO408">
        <v>1</v>
      </c>
      <c r="BP408">
        <v>4</v>
      </c>
      <c r="BQ408">
        <v>2</v>
      </c>
      <c r="BR408">
        <v>1</v>
      </c>
      <c r="BS408" t="b">
        <v>1</v>
      </c>
      <c r="CA408" s="122"/>
      <c r="CJ408" t="s">
        <v>380</v>
      </c>
      <c r="CK408" t="s">
        <v>303</v>
      </c>
      <c r="CL408" t="s">
        <v>2035</v>
      </c>
      <c r="CM408" t="s">
        <v>305</v>
      </c>
      <c r="CN408" t="s">
        <v>306</v>
      </c>
      <c r="CO408" t="s">
        <v>307</v>
      </c>
      <c r="CP408" t="s">
        <v>2625</v>
      </c>
      <c r="CQ408" t="s">
        <v>309</v>
      </c>
      <c r="CR408" t="s">
        <v>2626</v>
      </c>
      <c r="CS408" t="s">
        <v>311</v>
      </c>
      <c r="CT408" t="s">
        <v>3801</v>
      </c>
      <c r="CU408" t="s">
        <v>3802</v>
      </c>
      <c r="CV408" s="122">
        <v>43789.607638888891</v>
      </c>
      <c r="CW408" s="122"/>
      <c r="CX408" s="122"/>
      <c r="CY408" s="122"/>
      <c r="CZ408" s="122"/>
      <c r="DA408" s="122"/>
      <c r="DB408" t="s">
        <v>314</v>
      </c>
      <c r="DC408" t="s">
        <v>315</v>
      </c>
      <c r="DD408" t="s">
        <v>316</v>
      </c>
      <c r="DE408" t="b">
        <v>0</v>
      </c>
      <c r="DG408" t="s">
        <v>351</v>
      </c>
      <c r="DI408" s="122"/>
      <c r="DJ408">
        <v>-37.909151000000001</v>
      </c>
      <c r="DK408">
        <v>145.06098499999999</v>
      </c>
      <c r="DL408" t="s">
        <v>1644</v>
      </c>
      <c r="DM408" t="s">
        <v>386</v>
      </c>
      <c r="DN408">
        <v>0</v>
      </c>
      <c r="DO408">
        <v>0</v>
      </c>
    </row>
    <row r="409" spans="1:119" x14ac:dyDescent="0.3">
      <c r="A409" t="s">
        <v>3803</v>
      </c>
      <c r="B409" t="s">
        <v>288</v>
      </c>
      <c r="C409" t="s">
        <v>2109</v>
      </c>
      <c r="D409" t="s">
        <v>290</v>
      </c>
      <c r="E409" t="s">
        <v>2110</v>
      </c>
      <c r="F409" t="s">
        <v>2109</v>
      </c>
      <c r="G409" t="s">
        <v>340</v>
      </c>
      <c r="I409" t="b">
        <v>0</v>
      </c>
      <c r="J409" t="s">
        <v>2111</v>
      </c>
      <c r="K409" t="s">
        <v>375</v>
      </c>
      <c r="L409" t="s">
        <v>2112</v>
      </c>
      <c r="N409" t="s">
        <v>2113</v>
      </c>
      <c r="O409" t="s">
        <v>297</v>
      </c>
      <c r="S409">
        <v>8003</v>
      </c>
      <c r="T409">
        <v>320</v>
      </c>
      <c r="U409">
        <v>8003</v>
      </c>
      <c r="V409">
        <v>8003</v>
      </c>
      <c r="W409" t="s">
        <v>828</v>
      </c>
      <c r="Y409" t="s">
        <v>2114</v>
      </c>
      <c r="AA409" t="b">
        <v>0</v>
      </c>
      <c r="AC409" t="s">
        <v>300</v>
      </c>
      <c r="AD409" t="s">
        <v>330</v>
      </c>
      <c r="AF409" s="140">
        <v>43789.439988425926</v>
      </c>
      <c r="AG409" s="140">
        <v>43789.439826388887</v>
      </c>
      <c r="AH409" s="140">
        <v>43789.446631944447</v>
      </c>
      <c r="AI409" s="140">
        <v>43789.607638888891</v>
      </c>
      <c r="AJ409">
        <v>-60</v>
      </c>
      <c r="AK409" s="122"/>
      <c r="AM409" s="122"/>
      <c r="AO409" s="122"/>
      <c r="AQ409" s="122"/>
      <c r="AS409" s="122"/>
      <c r="AU409" s="122">
        <v>43789.447604166664</v>
      </c>
      <c r="AV409" s="122"/>
      <c r="AW409" t="b">
        <v>0</v>
      </c>
      <c r="AX409" t="b">
        <v>1</v>
      </c>
      <c r="AZ409" t="b">
        <v>1</v>
      </c>
      <c r="BB409" s="122"/>
      <c r="BD409" t="b">
        <v>1</v>
      </c>
      <c r="BF409" t="b">
        <v>1</v>
      </c>
      <c r="BG409" s="122"/>
      <c r="BH409" t="b">
        <v>1</v>
      </c>
      <c r="BI409" t="b">
        <v>1</v>
      </c>
      <c r="BL409">
        <v>419</v>
      </c>
      <c r="BM409">
        <v>1555</v>
      </c>
      <c r="BN409">
        <v>5378</v>
      </c>
      <c r="BO409">
        <v>1</v>
      </c>
      <c r="BP409">
        <v>4</v>
      </c>
      <c r="BQ409">
        <v>2</v>
      </c>
      <c r="BR409">
        <v>1</v>
      </c>
      <c r="BS409" t="b">
        <v>1</v>
      </c>
      <c r="CA409" s="122"/>
      <c r="CJ409" t="s">
        <v>302</v>
      </c>
      <c r="CK409" t="s">
        <v>470</v>
      </c>
      <c r="CL409" t="s">
        <v>3804</v>
      </c>
      <c r="CM409" t="s">
        <v>305</v>
      </c>
      <c r="CN409" t="s">
        <v>306</v>
      </c>
      <c r="CO409" t="s">
        <v>307</v>
      </c>
      <c r="CP409" t="s">
        <v>2116</v>
      </c>
      <c r="CQ409" t="s">
        <v>309</v>
      </c>
      <c r="CR409" t="s">
        <v>382</v>
      </c>
      <c r="CS409" t="s">
        <v>311</v>
      </c>
      <c r="CT409" t="s">
        <v>3805</v>
      </c>
      <c r="CU409" t="s">
        <v>3802</v>
      </c>
      <c r="CV409" s="122">
        <v>43789.565972222219</v>
      </c>
      <c r="CW409" s="122"/>
      <c r="CX409" s="122"/>
      <c r="CY409" s="122"/>
      <c r="CZ409" s="122"/>
      <c r="DA409" s="122"/>
      <c r="DB409" t="s">
        <v>314</v>
      </c>
      <c r="DC409" t="s">
        <v>315</v>
      </c>
      <c r="DD409" t="s">
        <v>316</v>
      </c>
      <c r="DE409" t="b">
        <v>0</v>
      </c>
      <c r="DG409" t="s">
        <v>351</v>
      </c>
      <c r="DI409" s="122"/>
      <c r="DJ409">
        <v>-27.223072299999998</v>
      </c>
      <c r="DK409">
        <v>153.00063940000001</v>
      </c>
      <c r="DL409" t="s">
        <v>336</v>
      </c>
      <c r="DM409" t="s">
        <v>318</v>
      </c>
      <c r="DN409">
        <v>0</v>
      </c>
      <c r="DO409">
        <v>0</v>
      </c>
    </row>
    <row r="410" spans="1:119" x14ac:dyDescent="0.3">
      <c r="A410" t="s">
        <v>3806</v>
      </c>
      <c r="B410" t="s">
        <v>288</v>
      </c>
      <c r="C410" t="s">
        <v>3807</v>
      </c>
      <c r="D410" t="s">
        <v>290</v>
      </c>
      <c r="E410" t="s">
        <v>3808</v>
      </c>
      <c r="F410" t="s">
        <v>3807</v>
      </c>
      <c r="G410" t="s">
        <v>340</v>
      </c>
      <c r="I410" t="b">
        <v>0</v>
      </c>
      <c r="J410" t="s">
        <v>3809</v>
      </c>
      <c r="K410" t="s">
        <v>3810</v>
      </c>
      <c r="L410" t="s">
        <v>3811</v>
      </c>
      <c r="N410" t="s">
        <v>3812</v>
      </c>
      <c r="O410" t="s">
        <v>297</v>
      </c>
      <c r="S410">
        <v>8008</v>
      </c>
      <c r="T410">
        <v>320</v>
      </c>
      <c r="U410">
        <v>8008</v>
      </c>
      <c r="V410">
        <v>8008</v>
      </c>
      <c r="W410" t="s">
        <v>828</v>
      </c>
      <c r="Y410" t="s">
        <v>3813</v>
      </c>
      <c r="AA410" t="b">
        <v>0</v>
      </c>
      <c r="AC410" t="s">
        <v>300</v>
      </c>
      <c r="AD410" t="s">
        <v>301</v>
      </c>
      <c r="AF410" s="140">
        <v>43789.444212962961</v>
      </c>
      <c r="AG410" s="140">
        <v>43789.44326388889</v>
      </c>
      <c r="AH410" s="140">
        <v>43789.445613425924</v>
      </c>
      <c r="AI410" s="140">
        <v>43792.444444444445</v>
      </c>
      <c r="AJ410">
        <v>0</v>
      </c>
      <c r="AK410" s="122"/>
      <c r="AM410" s="122"/>
      <c r="AO410" s="122"/>
      <c r="AQ410" s="122"/>
      <c r="AS410" s="122"/>
      <c r="AU410" s="122">
        <v>43789.445879629631</v>
      </c>
      <c r="AV410" s="122"/>
      <c r="AW410" t="b">
        <v>0</v>
      </c>
      <c r="AX410" t="b">
        <v>1</v>
      </c>
      <c r="AZ410" t="b">
        <v>1</v>
      </c>
      <c r="BB410" s="122"/>
      <c r="BD410" t="b">
        <v>1</v>
      </c>
      <c r="BF410" t="b">
        <v>1</v>
      </c>
      <c r="BG410" s="122"/>
      <c r="BH410" t="b">
        <v>1</v>
      </c>
      <c r="BI410" t="b">
        <v>1</v>
      </c>
      <c r="BL410">
        <v>419</v>
      </c>
      <c r="BM410">
        <v>1250</v>
      </c>
      <c r="BN410">
        <v>3689</v>
      </c>
      <c r="BO410">
        <v>1</v>
      </c>
      <c r="BP410">
        <v>4</v>
      </c>
      <c r="BQ410">
        <v>2</v>
      </c>
      <c r="BR410">
        <v>4</v>
      </c>
      <c r="BS410" t="b">
        <v>1</v>
      </c>
      <c r="CA410" s="122"/>
      <c r="CJ410" t="s">
        <v>302</v>
      </c>
      <c r="CK410" t="s">
        <v>303</v>
      </c>
      <c r="CL410" t="s">
        <v>531</v>
      </c>
      <c r="CM410" t="s">
        <v>305</v>
      </c>
      <c r="CN410" t="s">
        <v>306</v>
      </c>
      <c r="CO410" t="s">
        <v>307</v>
      </c>
      <c r="CP410" t="s">
        <v>3814</v>
      </c>
      <c r="CQ410" t="s">
        <v>309</v>
      </c>
      <c r="CR410" t="s">
        <v>3815</v>
      </c>
      <c r="CS410" t="s">
        <v>311</v>
      </c>
      <c r="CT410" t="s">
        <v>3816</v>
      </c>
      <c r="CU410" t="s">
        <v>3817</v>
      </c>
      <c r="CV410" s="122">
        <v>43792.444444444445</v>
      </c>
      <c r="CW410" s="122"/>
      <c r="CX410" s="122"/>
      <c r="CY410" s="122"/>
      <c r="CZ410" s="122"/>
      <c r="DA410" s="122"/>
      <c r="DB410" t="s">
        <v>314</v>
      </c>
      <c r="DC410" t="s">
        <v>315</v>
      </c>
      <c r="DD410" t="s">
        <v>316</v>
      </c>
      <c r="DE410" t="b">
        <v>0</v>
      </c>
      <c r="DG410" t="s">
        <v>498</v>
      </c>
      <c r="DI410" s="122"/>
      <c r="DJ410">
        <v>-32.261620700000002</v>
      </c>
      <c r="DK410">
        <v>148.62460279999999</v>
      </c>
      <c r="DL410" t="s">
        <v>367</v>
      </c>
      <c r="DM410" t="s">
        <v>318</v>
      </c>
      <c r="DN410">
        <v>0</v>
      </c>
      <c r="DO410">
        <v>0</v>
      </c>
    </row>
    <row r="411" spans="1:119" x14ac:dyDescent="0.3">
      <c r="A411" t="s">
        <v>3818</v>
      </c>
      <c r="B411" t="s">
        <v>288</v>
      </c>
      <c r="C411" t="s">
        <v>3819</v>
      </c>
      <c r="D411" t="s">
        <v>290</v>
      </c>
      <c r="E411" t="s">
        <v>3820</v>
      </c>
      <c r="F411" t="s">
        <v>3819</v>
      </c>
      <c r="G411" t="s">
        <v>2856</v>
      </c>
      <c r="I411" t="b">
        <v>0</v>
      </c>
      <c r="J411" t="s">
        <v>3821</v>
      </c>
      <c r="K411" t="s">
        <v>3822</v>
      </c>
      <c r="L411" t="s">
        <v>3823</v>
      </c>
      <c r="N411" t="s">
        <v>3824</v>
      </c>
      <c r="O411" t="s">
        <v>403</v>
      </c>
      <c r="S411">
        <v>8005</v>
      </c>
      <c r="T411">
        <v>3555</v>
      </c>
      <c r="U411">
        <v>8005</v>
      </c>
      <c r="V411">
        <v>1366</v>
      </c>
      <c r="W411" t="s">
        <v>1841</v>
      </c>
      <c r="Y411" t="s">
        <v>3825</v>
      </c>
      <c r="AA411" t="b">
        <v>0</v>
      </c>
      <c r="AC411" t="s">
        <v>300</v>
      </c>
      <c r="AD411" t="s">
        <v>441</v>
      </c>
      <c r="AF411" s="140">
        <v>43789.457638888889</v>
      </c>
      <c r="AG411" s="140">
        <v>43789.457384259258</v>
      </c>
      <c r="AH411" s="140">
        <v>43789.461643518516</v>
      </c>
      <c r="AI411" s="140">
        <v>43790.458333333336</v>
      </c>
      <c r="AJ411">
        <v>0</v>
      </c>
      <c r="AK411" s="122">
        <v>43791.458333333336</v>
      </c>
      <c r="AL411">
        <v>0</v>
      </c>
      <c r="AM411" s="122"/>
      <c r="AO411" s="122">
        <v>43791.458333333336</v>
      </c>
      <c r="AP411">
        <v>0</v>
      </c>
      <c r="AQ411" s="122">
        <v>43790.416666666664</v>
      </c>
      <c r="AR411">
        <v>0</v>
      </c>
      <c r="AS411" s="122">
        <v>43790.4375</v>
      </c>
      <c r="AT411">
        <v>0</v>
      </c>
      <c r="AU411" s="122">
        <v>43791.444120370368</v>
      </c>
      <c r="AV411" s="122"/>
      <c r="AW411" t="b">
        <v>0</v>
      </c>
      <c r="AX411" t="b">
        <v>1</v>
      </c>
      <c r="AY411">
        <v>2</v>
      </c>
      <c r="AZ411" t="b">
        <v>1</v>
      </c>
      <c r="BA411">
        <v>2</v>
      </c>
      <c r="BB411" s="122"/>
      <c r="BD411" t="b">
        <v>1</v>
      </c>
      <c r="BF411" t="b">
        <v>1</v>
      </c>
      <c r="BG411" s="122"/>
      <c r="BH411" t="b">
        <v>1</v>
      </c>
      <c r="BI411" t="b">
        <v>1</v>
      </c>
      <c r="BL411">
        <v>354</v>
      </c>
      <c r="BM411">
        <v>1455</v>
      </c>
      <c r="BN411">
        <v>4148</v>
      </c>
      <c r="BO411">
        <v>2</v>
      </c>
      <c r="BP411">
        <v>4</v>
      </c>
      <c r="BQ411">
        <v>24</v>
      </c>
      <c r="BR411">
        <v>3</v>
      </c>
      <c r="BS411" t="b">
        <v>1</v>
      </c>
      <c r="CA411" s="122"/>
      <c r="CH411">
        <v>9</v>
      </c>
      <c r="CI411" t="s">
        <v>3826</v>
      </c>
      <c r="CJ411" t="s">
        <v>405</v>
      </c>
      <c r="CK411" t="s">
        <v>492</v>
      </c>
      <c r="CL411" t="s">
        <v>3827</v>
      </c>
      <c r="CM411" t="s">
        <v>735</v>
      </c>
      <c r="CN411" t="s">
        <v>306</v>
      </c>
      <c r="CO411" t="s">
        <v>424</v>
      </c>
      <c r="CP411" t="s">
        <v>3828</v>
      </c>
      <c r="CQ411" t="s">
        <v>309</v>
      </c>
      <c r="CR411" t="s">
        <v>3829</v>
      </c>
      <c r="CS411" t="s">
        <v>311</v>
      </c>
      <c r="CT411" t="s">
        <v>3830</v>
      </c>
      <c r="CU411" t="s">
        <v>3831</v>
      </c>
      <c r="CV411" s="122">
        <v>43790.458333333336</v>
      </c>
      <c r="CW411" s="122">
        <v>43791.458333333336</v>
      </c>
      <c r="CX411" s="122"/>
      <c r="CY411" s="122">
        <v>43791.458333333336</v>
      </c>
      <c r="CZ411" s="122">
        <v>43790.416666666664</v>
      </c>
      <c r="DA411" s="122">
        <v>43790.4375</v>
      </c>
      <c r="DB411" t="s">
        <v>314</v>
      </c>
      <c r="DC411" t="s">
        <v>3832</v>
      </c>
      <c r="DD411" t="s">
        <v>3833</v>
      </c>
      <c r="DE411" t="b">
        <v>1</v>
      </c>
      <c r="DF411" t="s">
        <v>3834</v>
      </c>
      <c r="DG411" t="s">
        <v>317</v>
      </c>
      <c r="DI411" s="122"/>
      <c r="DJ411">
        <v>-36.711565</v>
      </c>
      <c r="DK411">
        <v>144.27882700000001</v>
      </c>
      <c r="DL411" t="s">
        <v>3835</v>
      </c>
      <c r="DM411" t="s">
        <v>405</v>
      </c>
      <c r="DN411">
        <v>1</v>
      </c>
      <c r="DO411">
        <v>0</v>
      </c>
    </row>
    <row r="412" spans="1:119" x14ac:dyDescent="0.3">
      <c r="A412" t="s">
        <v>3836</v>
      </c>
      <c r="B412" t="s">
        <v>288</v>
      </c>
      <c r="C412" t="s">
        <v>3837</v>
      </c>
      <c r="D412" t="s">
        <v>290</v>
      </c>
      <c r="E412" t="s">
        <v>3838</v>
      </c>
      <c r="F412" t="s">
        <v>3837</v>
      </c>
      <c r="G412" t="s">
        <v>340</v>
      </c>
      <c r="I412" t="b">
        <v>0</v>
      </c>
      <c r="J412" t="s">
        <v>3839</v>
      </c>
      <c r="K412" t="s">
        <v>3840</v>
      </c>
      <c r="L412" t="s">
        <v>3841</v>
      </c>
      <c r="N412" t="s">
        <v>3842</v>
      </c>
      <c r="O412" t="s">
        <v>297</v>
      </c>
      <c r="S412">
        <v>8006</v>
      </c>
      <c r="T412">
        <v>320</v>
      </c>
      <c r="U412">
        <v>8006</v>
      </c>
      <c r="V412">
        <v>8006</v>
      </c>
      <c r="W412" t="s">
        <v>828</v>
      </c>
      <c r="Y412" t="s">
        <v>3843</v>
      </c>
      <c r="AA412" t="b">
        <v>0</v>
      </c>
      <c r="AC412" t="s">
        <v>300</v>
      </c>
      <c r="AD412" t="s">
        <v>330</v>
      </c>
      <c r="AF412" s="140">
        <v>43789.458310185182</v>
      </c>
      <c r="AG412" s="140">
        <v>43789.458182870374</v>
      </c>
      <c r="AH412" s="140">
        <v>43789.462025462963</v>
      </c>
      <c r="AI412" s="140">
        <v>43789.625</v>
      </c>
      <c r="AJ412">
        <v>-60</v>
      </c>
      <c r="AK412" s="122"/>
      <c r="AM412" s="122"/>
      <c r="AO412" s="122"/>
      <c r="AQ412" s="122"/>
      <c r="AS412" s="122"/>
      <c r="AU412" s="122">
        <v>43789.462326388886</v>
      </c>
      <c r="AV412" s="122"/>
      <c r="AW412" t="b">
        <v>0</v>
      </c>
      <c r="AX412" t="b">
        <v>1</v>
      </c>
      <c r="AZ412" t="b">
        <v>1</v>
      </c>
      <c r="BB412" s="122"/>
      <c r="BD412" t="b">
        <v>1</v>
      </c>
      <c r="BF412" t="b">
        <v>1</v>
      </c>
      <c r="BG412" s="122"/>
      <c r="BH412" t="b">
        <v>1</v>
      </c>
      <c r="BI412" t="b">
        <v>1</v>
      </c>
      <c r="BL412">
        <v>419</v>
      </c>
      <c r="BM412">
        <v>1250</v>
      </c>
      <c r="BN412">
        <v>4050</v>
      </c>
      <c r="BO412">
        <v>1</v>
      </c>
      <c r="BP412">
        <v>4</v>
      </c>
      <c r="BQ412">
        <v>2</v>
      </c>
      <c r="BR412">
        <v>1</v>
      </c>
      <c r="BS412" t="b">
        <v>1</v>
      </c>
      <c r="CA412" s="122"/>
      <c r="CJ412" t="s">
        <v>302</v>
      </c>
      <c r="CK412" t="s">
        <v>303</v>
      </c>
      <c r="CL412" t="s">
        <v>346</v>
      </c>
      <c r="CM412" t="s">
        <v>305</v>
      </c>
      <c r="CN412" t="s">
        <v>306</v>
      </c>
      <c r="CO412" t="s">
        <v>307</v>
      </c>
      <c r="CP412" t="s">
        <v>3844</v>
      </c>
      <c r="CQ412" t="s">
        <v>309</v>
      </c>
      <c r="CR412" t="s">
        <v>3845</v>
      </c>
      <c r="CS412" t="s">
        <v>311</v>
      </c>
      <c r="CT412" t="s">
        <v>3846</v>
      </c>
      <c r="CU412" t="s">
        <v>3847</v>
      </c>
      <c r="CV412" s="122">
        <v>43789.583333333336</v>
      </c>
      <c r="CW412" s="122"/>
      <c r="CX412" s="122"/>
      <c r="CY412" s="122"/>
      <c r="CZ412" s="122"/>
      <c r="DA412" s="122"/>
      <c r="DB412" t="s">
        <v>314</v>
      </c>
      <c r="DC412" t="s">
        <v>315</v>
      </c>
      <c r="DD412" t="s">
        <v>316</v>
      </c>
      <c r="DE412" t="b">
        <v>0</v>
      </c>
      <c r="DG412" t="s">
        <v>351</v>
      </c>
      <c r="DI412" s="122"/>
      <c r="DJ412">
        <v>-27.464661700000001</v>
      </c>
      <c r="DK412">
        <v>153.15991320000001</v>
      </c>
      <c r="DL412" t="s">
        <v>336</v>
      </c>
      <c r="DM412" t="s">
        <v>318</v>
      </c>
      <c r="DN412">
        <v>0</v>
      </c>
      <c r="DO412">
        <v>0</v>
      </c>
    </row>
    <row r="413" spans="1:119" x14ac:dyDescent="0.3">
      <c r="A413" t="s">
        <v>3848</v>
      </c>
      <c r="B413" t="s">
        <v>288</v>
      </c>
      <c r="C413" t="s">
        <v>3849</v>
      </c>
      <c r="D413" t="s">
        <v>290</v>
      </c>
      <c r="E413" t="s">
        <v>3850</v>
      </c>
      <c r="F413" t="s">
        <v>3849</v>
      </c>
      <c r="G413" t="s">
        <v>340</v>
      </c>
      <c r="I413" t="b">
        <v>0</v>
      </c>
      <c r="J413" t="s">
        <v>3851</v>
      </c>
      <c r="K413" t="s">
        <v>2031</v>
      </c>
      <c r="L413" t="s">
        <v>3852</v>
      </c>
      <c r="N413" t="s">
        <v>3853</v>
      </c>
      <c r="O413" t="s">
        <v>403</v>
      </c>
      <c r="S413">
        <v>8009</v>
      </c>
      <c r="T413">
        <v>320</v>
      </c>
      <c r="U413">
        <v>8009</v>
      </c>
      <c r="V413">
        <v>8009</v>
      </c>
      <c r="W413" t="s">
        <v>828</v>
      </c>
      <c r="Y413" t="s">
        <v>3854</v>
      </c>
      <c r="AA413" t="b">
        <v>0</v>
      </c>
      <c r="AC413" t="s">
        <v>300</v>
      </c>
      <c r="AD413" t="s">
        <v>301</v>
      </c>
      <c r="AF413" s="140">
        <v>43789.468773148146</v>
      </c>
      <c r="AG413" s="140">
        <v>43789.468518518515</v>
      </c>
      <c r="AH413" s="140">
        <v>43789.473865740743</v>
      </c>
      <c r="AI413" s="140">
        <v>43790.46875</v>
      </c>
      <c r="AJ413">
        <v>0</v>
      </c>
      <c r="AK413" s="122"/>
      <c r="AM413" s="122"/>
      <c r="AO413" s="122"/>
      <c r="AQ413" s="122"/>
      <c r="AS413" s="122"/>
      <c r="AU413" s="122">
        <v>43789.474270833336</v>
      </c>
      <c r="AV413" s="122"/>
      <c r="AW413" t="b">
        <v>0</v>
      </c>
      <c r="AX413" t="b">
        <v>1</v>
      </c>
      <c r="AZ413" t="b">
        <v>1</v>
      </c>
      <c r="BB413" s="122"/>
      <c r="BD413" t="b">
        <v>1</v>
      </c>
      <c r="BF413" t="b">
        <v>1</v>
      </c>
      <c r="BG413" s="122"/>
      <c r="BH413" t="b">
        <v>1</v>
      </c>
      <c r="BI413" t="b">
        <v>1</v>
      </c>
      <c r="BL413">
        <v>354</v>
      </c>
      <c r="BM413">
        <v>1456</v>
      </c>
      <c r="BN413">
        <v>3100</v>
      </c>
      <c r="BO413">
        <v>1</v>
      </c>
      <c r="BP413">
        <v>4</v>
      </c>
      <c r="BQ413">
        <v>2</v>
      </c>
      <c r="BR413">
        <v>2</v>
      </c>
      <c r="BS413" t="b">
        <v>1</v>
      </c>
      <c r="CA413" s="122"/>
      <c r="CJ413" t="s">
        <v>405</v>
      </c>
      <c r="CK413" t="s">
        <v>746</v>
      </c>
      <c r="CL413" t="s">
        <v>3699</v>
      </c>
      <c r="CM413" t="s">
        <v>305</v>
      </c>
      <c r="CN413" t="s">
        <v>306</v>
      </c>
      <c r="CO413" t="s">
        <v>307</v>
      </c>
      <c r="CP413" t="s">
        <v>3855</v>
      </c>
      <c r="CR413" t="s">
        <v>2037</v>
      </c>
      <c r="CS413" t="s">
        <v>311</v>
      </c>
      <c r="CT413" t="s">
        <v>3856</v>
      </c>
      <c r="CU413" t="s">
        <v>3857</v>
      </c>
      <c r="CV413" s="122">
        <v>43790.46875</v>
      </c>
      <c r="CW413" s="122"/>
      <c r="CX413" s="122"/>
      <c r="CY413" s="122"/>
      <c r="CZ413" s="122"/>
      <c r="DA413" s="122"/>
      <c r="DB413" t="s">
        <v>314</v>
      </c>
      <c r="DC413" t="s">
        <v>315</v>
      </c>
      <c r="DD413" t="s">
        <v>316</v>
      </c>
      <c r="DE413" t="b">
        <v>0</v>
      </c>
      <c r="DG413" t="s">
        <v>810</v>
      </c>
      <c r="DI413" s="122"/>
      <c r="DJ413">
        <v>-30.317358500000001</v>
      </c>
      <c r="DK413">
        <v>153.0851413</v>
      </c>
      <c r="DL413" t="s">
        <v>336</v>
      </c>
      <c r="DM413" t="s">
        <v>405</v>
      </c>
      <c r="DN413">
        <v>0</v>
      </c>
      <c r="DO413">
        <v>0</v>
      </c>
    </row>
    <row r="414" spans="1:119" x14ac:dyDescent="0.3">
      <c r="A414" t="s">
        <v>3858</v>
      </c>
      <c r="B414" t="s">
        <v>388</v>
      </c>
      <c r="C414" t="s">
        <v>3859</v>
      </c>
      <c r="D414" t="s">
        <v>290</v>
      </c>
      <c r="E414" t="s">
        <v>3860</v>
      </c>
      <c r="F414" t="s">
        <v>3859</v>
      </c>
      <c r="G414" t="s">
        <v>435</v>
      </c>
      <c r="I414" t="b">
        <v>0</v>
      </c>
      <c r="J414" t="s">
        <v>3861</v>
      </c>
      <c r="K414" t="s">
        <v>3862</v>
      </c>
      <c r="L414" t="s">
        <v>3863</v>
      </c>
      <c r="N414" t="s">
        <v>3864</v>
      </c>
      <c r="O414" t="s">
        <v>378</v>
      </c>
      <c r="S414">
        <v>8004</v>
      </c>
      <c r="T414">
        <v>2207</v>
      </c>
      <c r="U414">
        <v>1389</v>
      </c>
      <c r="V414">
        <v>-2207</v>
      </c>
      <c r="W414" t="s">
        <v>1671</v>
      </c>
      <c r="Y414" t="s">
        <v>3865</v>
      </c>
      <c r="AA414" t="b">
        <v>0</v>
      </c>
      <c r="AC414" t="s">
        <v>300</v>
      </c>
      <c r="AD414" t="s">
        <v>301</v>
      </c>
      <c r="AF414" s="140">
        <v>43789.473275462966</v>
      </c>
      <c r="AG414" s="140">
        <v>43789.472870370373</v>
      </c>
      <c r="AH414" s="140">
        <v>43789.529641203706</v>
      </c>
      <c r="AI414" s="140">
        <v>43789.638888888891</v>
      </c>
      <c r="AJ414">
        <v>0</v>
      </c>
      <c r="AK414" s="122">
        <v>43789.697916666664</v>
      </c>
      <c r="AL414">
        <v>0</v>
      </c>
      <c r="AM414" s="122"/>
      <c r="AO414" s="122">
        <v>43789.697916666664</v>
      </c>
      <c r="AP414">
        <v>0</v>
      </c>
      <c r="AQ414" s="122">
        <v>43789.645833333336</v>
      </c>
      <c r="AR414">
        <v>0</v>
      </c>
      <c r="AS414" s="122">
        <v>43789.67291666667</v>
      </c>
      <c r="AT414">
        <v>0</v>
      </c>
      <c r="AU414" s="122">
        <v>43789.674097222225</v>
      </c>
      <c r="AV414" s="122"/>
      <c r="AW414" t="b">
        <v>0</v>
      </c>
      <c r="AX414" t="b">
        <v>0</v>
      </c>
      <c r="AY414">
        <v>20</v>
      </c>
      <c r="AZ414" t="b">
        <v>1</v>
      </c>
      <c r="BB414" s="122"/>
      <c r="BD414" t="b">
        <v>1</v>
      </c>
      <c r="BF414" t="b">
        <v>1</v>
      </c>
      <c r="BG414" s="122"/>
      <c r="BH414" t="b">
        <v>1</v>
      </c>
      <c r="BI414" t="b">
        <v>1</v>
      </c>
      <c r="BJ414">
        <v>4</v>
      </c>
      <c r="BL414">
        <v>420</v>
      </c>
      <c r="BM414">
        <v>1556</v>
      </c>
      <c r="BN414">
        <v>4371</v>
      </c>
      <c r="BO414">
        <v>1</v>
      </c>
      <c r="BP414">
        <v>4</v>
      </c>
      <c r="BQ414">
        <v>24</v>
      </c>
      <c r="BR414">
        <v>1</v>
      </c>
      <c r="BS414" t="b">
        <v>1</v>
      </c>
      <c r="CA414" s="122"/>
      <c r="CI414" t="s">
        <v>3866</v>
      </c>
      <c r="CJ414" t="s">
        <v>380</v>
      </c>
      <c r="CK414" t="s">
        <v>1537</v>
      </c>
      <c r="CL414" t="s">
        <v>3867</v>
      </c>
      <c r="CM414" t="s">
        <v>305</v>
      </c>
      <c r="CN414" t="s">
        <v>306</v>
      </c>
      <c r="CO414" t="s">
        <v>424</v>
      </c>
      <c r="CP414" t="s">
        <v>3868</v>
      </c>
      <c r="CQ414" t="s">
        <v>309</v>
      </c>
      <c r="CR414" t="s">
        <v>3869</v>
      </c>
      <c r="CS414" t="s">
        <v>311</v>
      </c>
      <c r="CT414" t="s">
        <v>3662</v>
      </c>
      <c r="CU414" t="s">
        <v>3870</v>
      </c>
      <c r="CV414" s="122">
        <v>43789.638888888891</v>
      </c>
      <c r="CW414" s="122">
        <v>43789.697916666664</v>
      </c>
      <c r="CX414" s="122"/>
      <c r="CY414" s="122">
        <v>43789.697916666664</v>
      </c>
      <c r="CZ414" s="122">
        <v>43789.645833333336</v>
      </c>
      <c r="DA414" s="122">
        <v>43789.67291666667</v>
      </c>
      <c r="DB414" t="s">
        <v>314</v>
      </c>
      <c r="DC414" t="s">
        <v>1512</v>
      </c>
      <c r="DE414" t="b">
        <v>1</v>
      </c>
      <c r="DF414" t="s">
        <v>3871</v>
      </c>
      <c r="DG414" t="s">
        <v>351</v>
      </c>
      <c r="DI414" s="122"/>
      <c r="DJ414">
        <v>-33.8943789</v>
      </c>
      <c r="DK414">
        <v>151.18290540000001</v>
      </c>
      <c r="DL414" t="s">
        <v>3320</v>
      </c>
      <c r="DM414" t="s">
        <v>386</v>
      </c>
      <c r="DN414">
        <v>1</v>
      </c>
      <c r="DO414">
        <v>0</v>
      </c>
    </row>
    <row r="415" spans="1:119" x14ac:dyDescent="0.3">
      <c r="A415" t="s">
        <v>3872</v>
      </c>
      <c r="B415" t="s">
        <v>288</v>
      </c>
      <c r="C415" t="s">
        <v>2093</v>
      </c>
      <c r="D415" t="s">
        <v>290</v>
      </c>
      <c r="E415" t="s">
        <v>2094</v>
      </c>
      <c r="F415" t="s">
        <v>2093</v>
      </c>
      <c r="G415" t="s">
        <v>340</v>
      </c>
      <c r="I415" t="b">
        <v>0</v>
      </c>
      <c r="J415" t="s">
        <v>2095</v>
      </c>
      <c r="K415" t="s">
        <v>2096</v>
      </c>
      <c r="L415" t="s">
        <v>2097</v>
      </c>
      <c r="N415" t="s">
        <v>2098</v>
      </c>
      <c r="O415" t="s">
        <v>378</v>
      </c>
      <c r="S415">
        <v>8011</v>
      </c>
      <c r="T415">
        <v>320</v>
      </c>
      <c r="U415">
        <v>8011</v>
      </c>
      <c r="V415">
        <v>8011</v>
      </c>
      <c r="W415" t="s">
        <v>828</v>
      </c>
      <c r="Y415" t="s">
        <v>2099</v>
      </c>
      <c r="AA415" t="b">
        <v>0</v>
      </c>
      <c r="AC415" t="s">
        <v>300</v>
      </c>
      <c r="AD415" t="s">
        <v>636</v>
      </c>
      <c r="AF415" s="140">
        <v>43789.490381944444</v>
      </c>
      <c r="AG415" s="140">
        <v>43789.490243055552</v>
      </c>
      <c r="AH415" s="140">
        <v>43789.496145833335</v>
      </c>
      <c r="AI415" s="140">
        <v>43789.65625</v>
      </c>
      <c r="AJ415">
        <v>-180</v>
      </c>
      <c r="AK415" s="122"/>
      <c r="AM415" s="122"/>
      <c r="AO415" s="122"/>
      <c r="AQ415" s="122"/>
      <c r="AS415" s="122"/>
      <c r="AU415" s="122">
        <v>43789.496562499997</v>
      </c>
      <c r="AV415" s="122"/>
      <c r="AW415" t="b">
        <v>0</v>
      </c>
      <c r="AX415" t="b">
        <v>1</v>
      </c>
      <c r="AZ415" t="b">
        <v>1</v>
      </c>
      <c r="BB415" s="122"/>
      <c r="BD415" t="b">
        <v>1</v>
      </c>
      <c r="BF415" t="b">
        <v>1</v>
      </c>
      <c r="BG415" s="122"/>
      <c r="BH415" t="b">
        <v>1</v>
      </c>
      <c r="BI415" t="b">
        <v>1</v>
      </c>
      <c r="BL415">
        <v>420</v>
      </c>
      <c r="BM415">
        <v>1555</v>
      </c>
      <c r="BN415">
        <v>4392</v>
      </c>
      <c r="BO415">
        <v>1</v>
      </c>
      <c r="BP415">
        <v>4</v>
      </c>
      <c r="BQ415">
        <v>2</v>
      </c>
      <c r="BR415">
        <v>1</v>
      </c>
      <c r="BS415" t="b">
        <v>1</v>
      </c>
      <c r="CA415" s="122"/>
      <c r="CJ415" t="s">
        <v>380</v>
      </c>
      <c r="CK415" t="s">
        <v>470</v>
      </c>
      <c r="CL415" t="s">
        <v>3873</v>
      </c>
      <c r="CM415" t="s">
        <v>305</v>
      </c>
      <c r="CN415" t="s">
        <v>306</v>
      </c>
      <c r="CO415" t="s">
        <v>307</v>
      </c>
      <c r="CP415" t="s">
        <v>2101</v>
      </c>
      <c r="CQ415" t="s">
        <v>309</v>
      </c>
      <c r="CR415" t="s">
        <v>2102</v>
      </c>
      <c r="CS415" t="s">
        <v>311</v>
      </c>
      <c r="CT415" t="s">
        <v>3874</v>
      </c>
      <c r="CU415" t="s">
        <v>3875</v>
      </c>
      <c r="CV415" s="122">
        <v>43789.53125</v>
      </c>
      <c r="CW415" s="122"/>
      <c r="CX415" s="122"/>
      <c r="CY415" s="122"/>
      <c r="CZ415" s="122"/>
      <c r="DA415" s="122"/>
      <c r="DB415" t="s">
        <v>314</v>
      </c>
      <c r="DC415" t="s">
        <v>315</v>
      </c>
      <c r="DD415" t="s">
        <v>316</v>
      </c>
      <c r="DE415" t="b">
        <v>0</v>
      </c>
      <c r="DG415" t="s">
        <v>351</v>
      </c>
      <c r="DI415" s="122"/>
      <c r="DJ415">
        <v>-32.289574000000002</v>
      </c>
      <c r="DK415">
        <v>115.744946</v>
      </c>
      <c r="DL415" t="s">
        <v>431</v>
      </c>
      <c r="DM415" t="s">
        <v>386</v>
      </c>
      <c r="DN415">
        <v>0</v>
      </c>
      <c r="DO415">
        <v>0</v>
      </c>
    </row>
    <row r="416" spans="1:119" x14ac:dyDescent="0.3">
      <c r="A416" t="s">
        <v>3876</v>
      </c>
      <c r="B416" t="s">
        <v>288</v>
      </c>
      <c r="C416" t="s">
        <v>3877</v>
      </c>
      <c r="D416" t="s">
        <v>290</v>
      </c>
      <c r="E416" t="s">
        <v>3878</v>
      </c>
      <c r="F416" t="s">
        <v>3877</v>
      </c>
      <c r="G416" t="s">
        <v>3879</v>
      </c>
      <c r="I416" t="b">
        <v>0</v>
      </c>
      <c r="J416" t="s">
        <v>3880</v>
      </c>
      <c r="K416" t="s">
        <v>3881</v>
      </c>
      <c r="L416" t="s">
        <v>3882</v>
      </c>
      <c r="N416" t="s">
        <v>3883</v>
      </c>
      <c r="O416" t="s">
        <v>378</v>
      </c>
      <c r="S416">
        <v>8003</v>
      </c>
      <c r="T416">
        <v>320</v>
      </c>
      <c r="U416">
        <v>8003</v>
      </c>
      <c r="V416">
        <v>8003</v>
      </c>
      <c r="W416" t="s">
        <v>828</v>
      </c>
      <c r="Y416" t="s">
        <v>3884</v>
      </c>
      <c r="AA416" t="b">
        <v>0</v>
      </c>
      <c r="AC416" t="s">
        <v>300</v>
      </c>
      <c r="AD416" t="s">
        <v>301</v>
      </c>
      <c r="AF416" s="140">
        <v>43789.501099537039</v>
      </c>
      <c r="AG416" s="140">
        <v>43789.500925925924</v>
      </c>
      <c r="AH416" s="140">
        <v>43789.502928240741</v>
      </c>
      <c r="AI416" s="140">
        <v>43789.670138888891</v>
      </c>
      <c r="AJ416">
        <v>0</v>
      </c>
      <c r="AK416" s="122"/>
      <c r="AM416" s="122"/>
      <c r="AO416" s="122"/>
      <c r="AQ416" s="122"/>
      <c r="AS416" s="122"/>
      <c r="AU416" s="122">
        <v>43789.503333333334</v>
      </c>
      <c r="AV416" s="122"/>
      <c r="AW416" t="b">
        <v>0</v>
      </c>
      <c r="AX416" t="b">
        <v>1</v>
      </c>
      <c r="AZ416" t="b">
        <v>1</v>
      </c>
      <c r="BB416" s="122"/>
      <c r="BD416" t="b">
        <v>1</v>
      </c>
      <c r="BF416" t="b">
        <v>1</v>
      </c>
      <c r="BG416" s="122"/>
      <c r="BH416" t="b">
        <v>1</v>
      </c>
      <c r="BI416" t="b">
        <v>1</v>
      </c>
      <c r="BL416">
        <v>420</v>
      </c>
      <c r="BM416">
        <v>1896</v>
      </c>
      <c r="BN416">
        <v>5423</v>
      </c>
      <c r="BO416">
        <v>1</v>
      </c>
      <c r="BP416">
        <v>4</v>
      </c>
      <c r="BQ416">
        <v>2</v>
      </c>
      <c r="BR416">
        <v>1</v>
      </c>
      <c r="BS416" t="b">
        <v>1</v>
      </c>
      <c r="CA416" s="122"/>
      <c r="CJ416" t="s">
        <v>380</v>
      </c>
      <c r="CK416" t="s">
        <v>422</v>
      </c>
      <c r="CL416" t="s">
        <v>1705</v>
      </c>
      <c r="CM416" t="s">
        <v>305</v>
      </c>
      <c r="CN416" t="s">
        <v>306</v>
      </c>
      <c r="CO416" t="s">
        <v>307</v>
      </c>
      <c r="CP416" t="s">
        <v>3885</v>
      </c>
      <c r="CQ416" t="s">
        <v>309</v>
      </c>
      <c r="CR416" t="s">
        <v>3886</v>
      </c>
      <c r="CS416" t="s">
        <v>311</v>
      </c>
      <c r="CT416" t="s">
        <v>3887</v>
      </c>
      <c r="CU416" t="s">
        <v>3888</v>
      </c>
      <c r="CV416" s="122">
        <v>43789.670138888891</v>
      </c>
      <c r="CW416" s="122"/>
      <c r="CX416" s="122"/>
      <c r="CY416" s="122"/>
      <c r="CZ416" s="122"/>
      <c r="DA416" s="122"/>
      <c r="DB416" t="s">
        <v>314</v>
      </c>
      <c r="DC416" t="s">
        <v>315</v>
      </c>
      <c r="DD416" t="s">
        <v>316</v>
      </c>
      <c r="DE416" t="b">
        <v>0</v>
      </c>
      <c r="DG416" t="s">
        <v>351</v>
      </c>
      <c r="DI416" s="122"/>
      <c r="DJ416">
        <v>-33.745386199999999</v>
      </c>
      <c r="DK416">
        <v>150.8357762</v>
      </c>
      <c r="DL416" t="s">
        <v>3403</v>
      </c>
      <c r="DM416" t="s">
        <v>386</v>
      </c>
      <c r="DN416">
        <v>0</v>
      </c>
      <c r="DO416">
        <v>0</v>
      </c>
    </row>
    <row r="417" spans="1:119" x14ac:dyDescent="0.3">
      <c r="A417" t="s">
        <v>3889</v>
      </c>
      <c r="B417" t="s">
        <v>288</v>
      </c>
      <c r="C417" t="s">
        <v>1393</v>
      </c>
      <c r="D417" t="s">
        <v>290</v>
      </c>
      <c r="E417" t="s">
        <v>1394</v>
      </c>
      <c r="F417" t="s">
        <v>1393</v>
      </c>
      <c r="G417" t="s">
        <v>1395</v>
      </c>
      <c r="I417" t="b">
        <v>0</v>
      </c>
      <c r="J417" t="s">
        <v>1395</v>
      </c>
      <c r="K417" t="s">
        <v>1396</v>
      </c>
      <c r="L417" t="s">
        <v>1397</v>
      </c>
      <c r="N417" t="s">
        <v>1398</v>
      </c>
      <c r="O417" t="s">
        <v>1399</v>
      </c>
      <c r="S417">
        <v>8001</v>
      </c>
      <c r="T417">
        <v>320</v>
      </c>
      <c r="U417">
        <v>8001</v>
      </c>
      <c r="V417">
        <v>8001</v>
      </c>
      <c r="W417" t="s">
        <v>828</v>
      </c>
      <c r="Y417" t="s">
        <v>1400</v>
      </c>
      <c r="AA417" t="b">
        <v>0</v>
      </c>
      <c r="AC417" t="s">
        <v>300</v>
      </c>
      <c r="AD417" t="s">
        <v>301</v>
      </c>
      <c r="AF417" s="140">
        <v>43789.534282407411</v>
      </c>
      <c r="AG417" s="140">
        <v>43789.533958333333</v>
      </c>
      <c r="AH417" s="140">
        <v>43789.542766203704</v>
      </c>
      <c r="AI417" s="140">
        <v>43792.534722222219</v>
      </c>
      <c r="AJ417">
        <v>0</v>
      </c>
      <c r="AK417" s="122"/>
      <c r="AM417" s="122"/>
      <c r="AO417" s="122"/>
      <c r="AQ417" s="122"/>
      <c r="AS417" s="122"/>
      <c r="AU417" s="122">
        <v>43790.434351851851</v>
      </c>
      <c r="AV417" s="122"/>
      <c r="AW417" t="b">
        <v>0</v>
      </c>
      <c r="AX417" t="b">
        <v>1</v>
      </c>
      <c r="AZ417" t="b">
        <v>1</v>
      </c>
      <c r="BB417" s="122"/>
      <c r="BD417" t="b">
        <v>1</v>
      </c>
      <c r="BF417" t="b">
        <v>1</v>
      </c>
      <c r="BG417" s="122"/>
      <c r="BH417" t="b">
        <v>1</v>
      </c>
      <c r="BI417" t="b">
        <v>1</v>
      </c>
      <c r="BL417">
        <v>441</v>
      </c>
      <c r="BM417">
        <v>1897</v>
      </c>
      <c r="BN417">
        <v>5435</v>
      </c>
      <c r="BO417">
        <v>1</v>
      </c>
      <c r="BP417">
        <v>4</v>
      </c>
      <c r="BQ417">
        <v>2</v>
      </c>
      <c r="BR417">
        <v>4</v>
      </c>
      <c r="BS417" t="b">
        <v>1</v>
      </c>
      <c r="CA417" s="122"/>
      <c r="CJ417" t="s">
        <v>1401</v>
      </c>
      <c r="CK417" t="s">
        <v>552</v>
      </c>
      <c r="CL417" t="s">
        <v>3890</v>
      </c>
      <c r="CM417" t="s">
        <v>305</v>
      </c>
      <c r="CN417" t="s">
        <v>306</v>
      </c>
      <c r="CO417" t="s">
        <v>307</v>
      </c>
      <c r="CP417" t="s">
        <v>1403</v>
      </c>
      <c r="CQ417" t="s">
        <v>309</v>
      </c>
      <c r="CR417" t="s">
        <v>1404</v>
      </c>
      <c r="CS417" t="s">
        <v>311</v>
      </c>
      <c r="CT417" t="s">
        <v>3891</v>
      </c>
      <c r="CU417" t="s">
        <v>3892</v>
      </c>
      <c r="CV417" s="122">
        <v>43792.534722222219</v>
      </c>
      <c r="CW417" s="122"/>
      <c r="CX417" s="122"/>
      <c r="CY417" s="122"/>
      <c r="CZ417" s="122"/>
      <c r="DA417" s="122"/>
      <c r="DB417" t="s">
        <v>314</v>
      </c>
      <c r="DC417" t="s">
        <v>315</v>
      </c>
      <c r="DD417" t="s">
        <v>316</v>
      </c>
      <c r="DE417" t="b">
        <v>0</v>
      </c>
      <c r="DG417" t="s">
        <v>498</v>
      </c>
      <c r="DI417" s="122"/>
      <c r="DJ417">
        <v>-35.115105300000003</v>
      </c>
      <c r="DK417">
        <v>147.3701792</v>
      </c>
      <c r="DL417" t="s">
        <v>1408</v>
      </c>
      <c r="DM417" t="s">
        <v>1409</v>
      </c>
      <c r="DN417">
        <v>0</v>
      </c>
      <c r="DO417">
        <v>0</v>
      </c>
    </row>
    <row r="418" spans="1:119" x14ac:dyDescent="0.3">
      <c r="A418" t="s">
        <v>3893</v>
      </c>
      <c r="B418" t="s">
        <v>288</v>
      </c>
      <c r="C418" t="s">
        <v>3894</v>
      </c>
      <c r="D418" t="s">
        <v>290</v>
      </c>
      <c r="E418" t="s">
        <v>3895</v>
      </c>
      <c r="F418" t="s">
        <v>3894</v>
      </c>
      <c r="G418" t="s">
        <v>3896</v>
      </c>
      <c r="I418" t="b">
        <v>0</v>
      </c>
      <c r="J418" t="s">
        <v>3897</v>
      </c>
      <c r="K418" t="s">
        <v>3898</v>
      </c>
      <c r="L418" t="s">
        <v>3899</v>
      </c>
      <c r="N418" t="s">
        <v>3900</v>
      </c>
      <c r="O418" t="s">
        <v>297</v>
      </c>
      <c r="S418">
        <v>8004</v>
      </c>
      <c r="T418">
        <v>320</v>
      </c>
      <c r="U418">
        <v>8004</v>
      </c>
      <c r="V418">
        <v>8004</v>
      </c>
      <c r="W418" t="s">
        <v>828</v>
      </c>
      <c r="Y418" t="s">
        <v>3901</v>
      </c>
      <c r="AA418" t="b">
        <v>0</v>
      </c>
      <c r="AC418" t="s">
        <v>300</v>
      </c>
      <c r="AD418" t="s">
        <v>301</v>
      </c>
      <c r="AF418" s="140">
        <v>43789.535868055558</v>
      </c>
      <c r="AG418" s="140">
        <v>43789.535601851851</v>
      </c>
      <c r="AH418" s="140">
        <v>43789.543275462966</v>
      </c>
      <c r="AI418" s="140">
        <v>43789.704861111109</v>
      </c>
      <c r="AJ418">
        <v>0</v>
      </c>
      <c r="AK418" s="122"/>
      <c r="AM418" s="122"/>
      <c r="AO418" s="122"/>
      <c r="AQ418" s="122"/>
      <c r="AS418" s="122"/>
      <c r="AU418" s="122">
        <v>43789.543599537035</v>
      </c>
      <c r="AV418" s="122"/>
      <c r="AW418" t="b">
        <v>0</v>
      </c>
      <c r="AX418" t="b">
        <v>1</v>
      </c>
      <c r="AZ418" t="b">
        <v>1</v>
      </c>
      <c r="BB418" s="122"/>
      <c r="BD418" t="b">
        <v>1</v>
      </c>
      <c r="BF418" t="b">
        <v>1</v>
      </c>
      <c r="BG418" s="122"/>
      <c r="BH418" t="b">
        <v>1</v>
      </c>
      <c r="BI418" t="b">
        <v>1</v>
      </c>
      <c r="BL418">
        <v>419</v>
      </c>
      <c r="BM418">
        <v>1250</v>
      </c>
      <c r="BN418">
        <v>3703</v>
      </c>
      <c r="BO418">
        <v>1</v>
      </c>
      <c r="BP418">
        <v>4</v>
      </c>
      <c r="BQ418">
        <v>2</v>
      </c>
      <c r="BR418">
        <v>1</v>
      </c>
      <c r="BS418" t="b">
        <v>1</v>
      </c>
      <c r="CA418" s="122"/>
      <c r="CJ418" t="s">
        <v>302</v>
      </c>
      <c r="CK418" t="s">
        <v>303</v>
      </c>
      <c r="CL418" t="s">
        <v>507</v>
      </c>
      <c r="CM418" t="s">
        <v>305</v>
      </c>
      <c r="CN418" t="s">
        <v>306</v>
      </c>
      <c r="CO418" t="s">
        <v>307</v>
      </c>
      <c r="CP418" t="s">
        <v>3902</v>
      </c>
      <c r="CQ418" t="s">
        <v>309</v>
      </c>
      <c r="CR418" t="s">
        <v>3903</v>
      </c>
      <c r="CS418" t="s">
        <v>311</v>
      </c>
      <c r="CT418" t="s">
        <v>3904</v>
      </c>
      <c r="CU418" t="s">
        <v>3905</v>
      </c>
      <c r="CV418" s="122">
        <v>43789.704861111109</v>
      </c>
      <c r="CW418" s="122"/>
      <c r="CX418" s="122"/>
      <c r="CY418" s="122"/>
      <c r="CZ418" s="122"/>
      <c r="DA418" s="122"/>
      <c r="DB418" t="s">
        <v>314</v>
      </c>
      <c r="DC418" t="s">
        <v>315</v>
      </c>
      <c r="DD418" t="s">
        <v>316</v>
      </c>
      <c r="DE418" t="b">
        <v>0</v>
      </c>
      <c r="DG418" t="s">
        <v>351</v>
      </c>
      <c r="DI418" s="122"/>
      <c r="DJ418">
        <v>-33.744316099999999</v>
      </c>
      <c r="DK418">
        <v>150.6097766</v>
      </c>
      <c r="DL418" t="s">
        <v>367</v>
      </c>
      <c r="DM418" t="s">
        <v>318</v>
      </c>
      <c r="DN418">
        <v>0</v>
      </c>
      <c r="DO418">
        <v>0</v>
      </c>
    </row>
    <row r="419" spans="1:119" x14ac:dyDescent="0.3">
      <c r="A419" t="s">
        <v>3906</v>
      </c>
      <c r="B419" t="s">
        <v>388</v>
      </c>
      <c r="C419" t="s">
        <v>3907</v>
      </c>
      <c r="D419" t="s">
        <v>290</v>
      </c>
      <c r="E419" t="s">
        <v>3908</v>
      </c>
      <c r="F419" t="s">
        <v>3907</v>
      </c>
      <c r="G419" t="s">
        <v>452</v>
      </c>
      <c r="I419" t="b">
        <v>0</v>
      </c>
      <c r="J419" t="s">
        <v>3909</v>
      </c>
      <c r="K419" t="s">
        <v>3910</v>
      </c>
      <c r="L419" t="s">
        <v>3911</v>
      </c>
      <c r="N419" t="s">
        <v>3912</v>
      </c>
      <c r="O419" t="s">
        <v>378</v>
      </c>
      <c r="S419">
        <v>8010</v>
      </c>
      <c r="T419">
        <v>320</v>
      </c>
      <c r="U419">
        <v>1389</v>
      </c>
      <c r="V419">
        <v>1389</v>
      </c>
      <c r="W419" t="s">
        <v>828</v>
      </c>
      <c r="Y419" t="s">
        <v>3913</v>
      </c>
      <c r="AA419" t="b">
        <v>0</v>
      </c>
      <c r="AC419" t="s">
        <v>300</v>
      </c>
      <c r="AD419" t="s">
        <v>441</v>
      </c>
      <c r="AF419" s="140">
        <v>43789.547650462962</v>
      </c>
      <c r="AG419" s="140">
        <v>43789.547349537039</v>
      </c>
      <c r="AH419" s="140">
        <v>43789.62226851852</v>
      </c>
      <c r="AI419" s="140">
        <v>43789.715277777781</v>
      </c>
      <c r="AJ419">
        <v>0</v>
      </c>
      <c r="AK419" s="122"/>
      <c r="AM419" s="122"/>
      <c r="AO419" s="122"/>
      <c r="AQ419" s="122"/>
      <c r="AS419" s="122"/>
      <c r="AU419" s="122">
        <v>43789.622523148151</v>
      </c>
      <c r="AV419" s="122"/>
      <c r="AW419" t="b">
        <v>0</v>
      </c>
      <c r="AX419" t="b">
        <v>1</v>
      </c>
      <c r="AZ419" t="b">
        <v>1</v>
      </c>
      <c r="BB419" s="122"/>
      <c r="BD419" t="b">
        <v>1</v>
      </c>
      <c r="BF419" t="b">
        <v>1</v>
      </c>
      <c r="BG419" s="122"/>
      <c r="BH419" t="b">
        <v>1</v>
      </c>
      <c r="BI419" t="b">
        <v>1</v>
      </c>
      <c r="BL419">
        <v>420</v>
      </c>
      <c r="BM419">
        <v>1896</v>
      </c>
      <c r="BN419">
        <v>5429</v>
      </c>
      <c r="BO419">
        <v>1</v>
      </c>
      <c r="BP419">
        <v>4</v>
      </c>
      <c r="BQ419">
        <v>2</v>
      </c>
      <c r="BR419">
        <v>1</v>
      </c>
      <c r="BS419" t="b">
        <v>1</v>
      </c>
      <c r="CA419" s="122"/>
      <c r="CJ419" t="s">
        <v>380</v>
      </c>
      <c r="CK419" t="s">
        <v>422</v>
      </c>
      <c r="CL419" t="s">
        <v>696</v>
      </c>
      <c r="CM419" t="s">
        <v>305</v>
      </c>
      <c r="CN419" t="s">
        <v>306</v>
      </c>
      <c r="CO419" t="s">
        <v>307</v>
      </c>
      <c r="CP419" t="s">
        <v>3914</v>
      </c>
      <c r="CQ419" t="s">
        <v>309</v>
      </c>
      <c r="CR419" t="s">
        <v>3915</v>
      </c>
      <c r="CS419" t="s">
        <v>311</v>
      </c>
      <c r="CT419" t="s">
        <v>3916</v>
      </c>
      <c r="CU419" t="s">
        <v>3917</v>
      </c>
      <c r="CV419" s="122">
        <v>43789.715277777781</v>
      </c>
      <c r="CW419" s="122"/>
      <c r="CX419" s="122"/>
      <c r="CY419" s="122"/>
      <c r="CZ419" s="122"/>
      <c r="DA419" s="122"/>
      <c r="DB419" t="s">
        <v>314</v>
      </c>
      <c r="DC419" t="s">
        <v>315</v>
      </c>
      <c r="DD419" t="s">
        <v>316</v>
      </c>
      <c r="DE419" t="b">
        <v>0</v>
      </c>
      <c r="DG419" t="s">
        <v>351</v>
      </c>
      <c r="DI419" s="122"/>
      <c r="DJ419">
        <v>-37.868735700000002</v>
      </c>
      <c r="DK419">
        <v>144.9949053</v>
      </c>
      <c r="DL419" t="s">
        <v>385</v>
      </c>
      <c r="DM419" t="s">
        <v>386</v>
      </c>
      <c r="DN419">
        <v>0</v>
      </c>
      <c r="DO419">
        <v>0</v>
      </c>
    </row>
    <row r="420" spans="1:119" x14ac:dyDescent="0.3">
      <c r="A420" t="s">
        <v>3918</v>
      </c>
      <c r="B420" t="s">
        <v>388</v>
      </c>
      <c r="C420" t="s">
        <v>3919</v>
      </c>
      <c r="D420" t="s">
        <v>290</v>
      </c>
      <c r="E420" t="s">
        <v>3920</v>
      </c>
      <c r="F420" t="s">
        <v>3919</v>
      </c>
      <c r="G420" t="s">
        <v>340</v>
      </c>
      <c r="I420" t="b">
        <v>0</v>
      </c>
      <c r="J420" t="s">
        <v>3921</v>
      </c>
      <c r="K420" t="s">
        <v>3922</v>
      </c>
      <c r="L420" t="s">
        <v>3923</v>
      </c>
      <c r="N420" t="s">
        <v>3924</v>
      </c>
      <c r="O420" t="s">
        <v>378</v>
      </c>
      <c r="S420">
        <v>8003</v>
      </c>
      <c r="T420">
        <v>6003</v>
      </c>
      <c r="U420">
        <v>8003</v>
      </c>
      <c r="V420">
        <v>-6003</v>
      </c>
      <c r="W420" t="s">
        <v>828</v>
      </c>
      <c r="Y420" t="s">
        <v>3925</v>
      </c>
      <c r="AA420" t="b">
        <v>0</v>
      </c>
      <c r="AC420" t="s">
        <v>300</v>
      </c>
      <c r="AD420" t="s">
        <v>636</v>
      </c>
      <c r="AF420" s="140">
        <v>43789.551435185182</v>
      </c>
      <c r="AG420" s="140">
        <v>43789.551261574074</v>
      </c>
      <c r="AH420" s="140">
        <v>43789.556956018518</v>
      </c>
      <c r="AI420" s="140">
        <v>43789.71875</v>
      </c>
      <c r="AJ420">
        <v>-180</v>
      </c>
      <c r="AK420" s="122">
        <v>43789.75</v>
      </c>
      <c r="AL420">
        <v>-180</v>
      </c>
      <c r="AM420" s="122"/>
      <c r="AO420" s="122">
        <v>43789.75</v>
      </c>
      <c r="AP420">
        <v>-180</v>
      </c>
      <c r="AQ420" s="122">
        <v>43789.708333333336</v>
      </c>
      <c r="AR420">
        <v>-180</v>
      </c>
      <c r="AS420" s="122">
        <v>43789.725694444445</v>
      </c>
      <c r="AT420">
        <v>-180</v>
      </c>
      <c r="AU420" s="122">
        <v>43789.726273148146</v>
      </c>
      <c r="AV420" s="122"/>
      <c r="AW420" t="b">
        <v>0</v>
      </c>
      <c r="AX420" t="b">
        <v>1</v>
      </c>
      <c r="AZ420" t="b">
        <v>1</v>
      </c>
      <c r="BB420" s="122"/>
      <c r="BD420" t="b">
        <v>1</v>
      </c>
      <c r="BF420" t="b">
        <v>1</v>
      </c>
      <c r="BG420" s="122"/>
      <c r="BH420" t="b">
        <v>1</v>
      </c>
      <c r="BI420" t="b">
        <v>1</v>
      </c>
      <c r="BJ420">
        <v>1</v>
      </c>
      <c r="BL420">
        <v>420</v>
      </c>
      <c r="BM420">
        <v>1771</v>
      </c>
      <c r="BN420">
        <v>4868</v>
      </c>
      <c r="BO420">
        <v>1</v>
      </c>
      <c r="BP420">
        <v>4</v>
      </c>
      <c r="BQ420">
        <v>2</v>
      </c>
      <c r="BR420">
        <v>1</v>
      </c>
      <c r="BS420" t="b">
        <v>1</v>
      </c>
      <c r="CA420" s="122"/>
      <c r="CI420" t="s">
        <v>2180</v>
      </c>
      <c r="CJ420" t="s">
        <v>380</v>
      </c>
      <c r="CK420" t="s">
        <v>666</v>
      </c>
      <c r="CL420" t="s">
        <v>682</v>
      </c>
      <c r="CM420" t="s">
        <v>305</v>
      </c>
      <c r="CN420" t="s">
        <v>306</v>
      </c>
      <c r="CO420" t="s">
        <v>307</v>
      </c>
      <c r="CP420" t="s">
        <v>3926</v>
      </c>
      <c r="CQ420" t="s">
        <v>309</v>
      </c>
      <c r="CR420" t="s">
        <v>3927</v>
      </c>
      <c r="CS420" t="s">
        <v>311</v>
      </c>
      <c r="CT420" t="s">
        <v>3928</v>
      </c>
      <c r="CU420" t="s">
        <v>3761</v>
      </c>
      <c r="CV420" s="122">
        <v>43789.59375</v>
      </c>
      <c r="CW420" s="122">
        <v>43789.625</v>
      </c>
      <c r="CX420" s="122"/>
      <c r="CY420" s="122">
        <v>43789.625</v>
      </c>
      <c r="CZ420" s="122">
        <v>43789.583333333336</v>
      </c>
      <c r="DA420" s="122">
        <v>43789.600694444445</v>
      </c>
      <c r="DB420" t="s">
        <v>314</v>
      </c>
      <c r="DC420" t="s">
        <v>2105</v>
      </c>
      <c r="DD420" t="s">
        <v>2185</v>
      </c>
      <c r="DE420" t="b">
        <v>1</v>
      </c>
      <c r="DF420" t="s">
        <v>2186</v>
      </c>
      <c r="DG420" t="s">
        <v>351</v>
      </c>
      <c r="DI420" s="122"/>
      <c r="DJ420">
        <v>-31.948240899999998</v>
      </c>
      <c r="DK420">
        <v>115.8569961</v>
      </c>
      <c r="DL420" t="s">
        <v>3403</v>
      </c>
      <c r="DM420" t="s">
        <v>386</v>
      </c>
      <c r="DN420">
        <v>1</v>
      </c>
      <c r="DO420">
        <v>0</v>
      </c>
    </row>
    <row r="421" spans="1:119" x14ac:dyDescent="0.3">
      <c r="A421" t="s">
        <v>3929</v>
      </c>
      <c r="B421" t="s">
        <v>288</v>
      </c>
      <c r="C421" t="s">
        <v>3930</v>
      </c>
      <c r="D421" t="s">
        <v>290</v>
      </c>
      <c r="E421" t="s">
        <v>3931</v>
      </c>
      <c r="F421" t="s">
        <v>3930</v>
      </c>
      <c r="G421" t="s">
        <v>435</v>
      </c>
      <c r="I421" t="b">
        <v>0</v>
      </c>
      <c r="J421" t="s">
        <v>3932</v>
      </c>
      <c r="K421" t="s">
        <v>3933</v>
      </c>
      <c r="L421" t="s">
        <v>3934</v>
      </c>
      <c r="N421" t="s">
        <v>3935</v>
      </c>
      <c r="O421" t="s">
        <v>297</v>
      </c>
      <c r="S421">
        <v>8008</v>
      </c>
      <c r="T421">
        <v>320</v>
      </c>
      <c r="U421">
        <v>8008</v>
      </c>
      <c r="V421">
        <v>8008</v>
      </c>
      <c r="W421" t="s">
        <v>828</v>
      </c>
      <c r="Y421" t="s">
        <v>3936</v>
      </c>
      <c r="AA421" t="b">
        <v>0</v>
      </c>
      <c r="AC421" t="s">
        <v>300</v>
      </c>
      <c r="AD421" t="s">
        <v>330</v>
      </c>
      <c r="AF421" s="140">
        <v>43789.614618055559</v>
      </c>
      <c r="AG421" s="140">
        <v>43789.613969907405</v>
      </c>
      <c r="AH421" s="140">
        <v>43789.617951388886</v>
      </c>
      <c r="AI421" s="140">
        <v>43789.78125</v>
      </c>
      <c r="AJ421">
        <v>-60</v>
      </c>
      <c r="AK421" s="122"/>
      <c r="AM421" s="122"/>
      <c r="AO421" s="122"/>
      <c r="AQ421" s="122"/>
      <c r="AS421" s="122"/>
      <c r="AU421" s="122">
        <v>43789.618483796294</v>
      </c>
      <c r="AV421" s="122"/>
      <c r="AW421" t="b">
        <v>0</v>
      </c>
      <c r="AX421" t="b">
        <v>1</v>
      </c>
      <c r="AZ421" t="b">
        <v>1</v>
      </c>
      <c r="BB421" s="122"/>
      <c r="BD421" t="b">
        <v>1</v>
      </c>
      <c r="BF421" t="b">
        <v>1</v>
      </c>
      <c r="BG421" s="122"/>
      <c r="BH421" t="b">
        <v>1</v>
      </c>
      <c r="BI421" t="b">
        <v>1</v>
      </c>
      <c r="BL421">
        <v>419</v>
      </c>
      <c r="BM421">
        <v>1250</v>
      </c>
      <c r="BN421">
        <v>5312</v>
      </c>
      <c r="BO421">
        <v>1</v>
      </c>
      <c r="BP421">
        <v>4</v>
      </c>
      <c r="BQ421">
        <v>2</v>
      </c>
      <c r="BR421">
        <v>1</v>
      </c>
      <c r="BS421" t="b">
        <v>1</v>
      </c>
      <c r="CA421" s="122"/>
      <c r="CJ421" t="s">
        <v>302</v>
      </c>
      <c r="CK421" t="s">
        <v>303</v>
      </c>
      <c r="CL421" t="s">
        <v>304</v>
      </c>
      <c r="CM421" t="s">
        <v>305</v>
      </c>
      <c r="CN421" t="s">
        <v>306</v>
      </c>
      <c r="CO421" t="s">
        <v>307</v>
      </c>
      <c r="CP421" t="s">
        <v>3937</v>
      </c>
      <c r="CQ421" t="s">
        <v>309</v>
      </c>
      <c r="CR421" t="s">
        <v>3938</v>
      </c>
      <c r="CS421" t="s">
        <v>311</v>
      </c>
      <c r="CT421" t="s">
        <v>3939</v>
      </c>
      <c r="CU421" t="s">
        <v>3940</v>
      </c>
      <c r="CV421" s="122">
        <v>43789.739583333336</v>
      </c>
      <c r="CW421" s="122"/>
      <c r="CX421" s="122"/>
      <c r="CY421" s="122"/>
      <c r="CZ421" s="122"/>
      <c r="DA421" s="122"/>
      <c r="DB421" t="s">
        <v>314</v>
      </c>
      <c r="DC421" t="s">
        <v>315</v>
      </c>
      <c r="DD421" t="s">
        <v>316</v>
      </c>
      <c r="DE421" t="b">
        <v>0</v>
      </c>
      <c r="DG421" t="s">
        <v>351</v>
      </c>
      <c r="DI421" s="122"/>
      <c r="DJ421">
        <v>-27.472504199999999</v>
      </c>
      <c r="DK421">
        <v>153.03468720000001</v>
      </c>
      <c r="DL421" t="s">
        <v>367</v>
      </c>
      <c r="DM421" t="s">
        <v>318</v>
      </c>
      <c r="DN421">
        <v>0</v>
      </c>
      <c r="DO421">
        <v>0</v>
      </c>
    </row>
    <row r="422" spans="1:119" x14ac:dyDescent="0.3">
      <c r="A422" t="s">
        <v>3941</v>
      </c>
      <c r="B422" t="s">
        <v>288</v>
      </c>
      <c r="C422" t="s">
        <v>3942</v>
      </c>
      <c r="D422" t="s">
        <v>290</v>
      </c>
      <c r="E422" t="s">
        <v>3943</v>
      </c>
      <c r="F422" t="s">
        <v>3942</v>
      </c>
      <c r="G422" t="s">
        <v>3944</v>
      </c>
      <c r="I422" t="b">
        <v>0</v>
      </c>
      <c r="J422" t="s">
        <v>3945</v>
      </c>
      <c r="K422" t="s">
        <v>3946</v>
      </c>
      <c r="L422" t="s">
        <v>3947</v>
      </c>
      <c r="N422" t="s">
        <v>3948</v>
      </c>
      <c r="O422" t="s">
        <v>297</v>
      </c>
      <c r="S422">
        <v>8005</v>
      </c>
      <c r="T422">
        <v>320</v>
      </c>
      <c r="U422">
        <v>8005</v>
      </c>
      <c r="V422">
        <v>1377</v>
      </c>
      <c r="W422" t="s">
        <v>828</v>
      </c>
      <c r="Y422" t="s">
        <v>3949</v>
      </c>
      <c r="AA422" t="b">
        <v>0</v>
      </c>
      <c r="AC422" t="s">
        <v>300</v>
      </c>
      <c r="AD422" t="s">
        <v>636</v>
      </c>
      <c r="AF422" s="140">
        <v>43789.636053240742</v>
      </c>
      <c r="AG422" s="140">
        <v>43789.616898148146</v>
      </c>
      <c r="AH422" s="140">
        <v>43789.639837962961</v>
      </c>
      <c r="AI422" s="140">
        <v>43789.784722222219</v>
      </c>
      <c r="AJ422">
        <v>-180</v>
      </c>
      <c r="AK422" s="122"/>
      <c r="AM422" s="122"/>
      <c r="AO422" s="122"/>
      <c r="AQ422" s="122"/>
      <c r="AS422" s="122"/>
      <c r="AU422" s="122">
        <v>43789.650775462964</v>
      </c>
      <c r="AV422" s="122"/>
      <c r="AW422" t="b">
        <v>0</v>
      </c>
      <c r="AX422" t="b">
        <v>1</v>
      </c>
      <c r="AZ422" t="b">
        <v>1</v>
      </c>
      <c r="BB422" s="122"/>
      <c r="BD422" t="b">
        <v>1</v>
      </c>
      <c r="BF422" t="b">
        <v>1</v>
      </c>
      <c r="BG422" s="122"/>
      <c r="BH422" t="b">
        <v>1</v>
      </c>
      <c r="BI422" t="b">
        <v>1</v>
      </c>
      <c r="BL422">
        <v>419</v>
      </c>
      <c r="BM422">
        <v>1250</v>
      </c>
      <c r="BN422">
        <v>3703</v>
      </c>
      <c r="BO422">
        <v>1</v>
      </c>
      <c r="BP422">
        <v>4</v>
      </c>
      <c r="BQ422">
        <v>2</v>
      </c>
      <c r="BR422">
        <v>1</v>
      </c>
      <c r="BS422" t="b">
        <v>1</v>
      </c>
      <c r="CA422" s="122"/>
      <c r="CJ422" t="s">
        <v>302</v>
      </c>
      <c r="CK422" t="s">
        <v>303</v>
      </c>
      <c r="CL422" t="s">
        <v>507</v>
      </c>
      <c r="CM422" t="s">
        <v>305</v>
      </c>
      <c r="CN422" t="s">
        <v>306</v>
      </c>
      <c r="CO422" t="s">
        <v>307</v>
      </c>
      <c r="CP422" t="s">
        <v>3950</v>
      </c>
      <c r="CQ422" t="s">
        <v>309</v>
      </c>
      <c r="CR422" t="s">
        <v>3951</v>
      </c>
      <c r="CS422" t="s">
        <v>311</v>
      </c>
      <c r="CT422" t="s">
        <v>3952</v>
      </c>
      <c r="CU422" t="s">
        <v>3953</v>
      </c>
      <c r="CV422" s="122">
        <v>43789.659722222219</v>
      </c>
      <c r="CW422" s="122"/>
      <c r="CX422" s="122"/>
      <c r="CY422" s="122"/>
      <c r="CZ422" s="122"/>
      <c r="DA422" s="122"/>
      <c r="DB422" t="s">
        <v>314</v>
      </c>
      <c r="DC422" t="s">
        <v>315</v>
      </c>
      <c r="DD422" t="s">
        <v>316</v>
      </c>
      <c r="DE422" t="b">
        <v>0</v>
      </c>
      <c r="DG422" t="s">
        <v>351</v>
      </c>
      <c r="DI422" s="122"/>
      <c r="DJ422">
        <v>-32.100344900000003</v>
      </c>
      <c r="DK422">
        <v>115.79991750000001</v>
      </c>
      <c r="DL422" t="s">
        <v>336</v>
      </c>
      <c r="DM422" t="s">
        <v>318</v>
      </c>
      <c r="DN422">
        <v>0</v>
      </c>
      <c r="DO422">
        <v>0</v>
      </c>
    </row>
    <row r="423" spans="1:119" x14ac:dyDescent="0.3">
      <c r="A423" t="s">
        <v>3954</v>
      </c>
      <c r="B423" t="s">
        <v>288</v>
      </c>
      <c r="C423" t="s">
        <v>3955</v>
      </c>
      <c r="D423" t="s">
        <v>290</v>
      </c>
      <c r="E423" t="s">
        <v>3956</v>
      </c>
      <c r="F423" t="s">
        <v>3955</v>
      </c>
      <c r="G423" t="s">
        <v>3957</v>
      </c>
      <c r="I423" t="b">
        <v>0</v>
      </c>
      <c r="J423" t="s">
        <v>3958</v>
      </c>
      <c r="K423" t="s">
        <v>1070</v>
      </c>
      <c r="L423" t="s">
        <v>3959</v>
      </c>
      <c r="N423" t="s">
        <v>3960</v>
      </c>
      <c r="O423" t="s">
        <v>297</v>
      </c>
      <c r="S423">
        <v>8009</v>
      </c>
      <c r="T423">
        <v>320</v>
      </c>
      <c r="U423">
        <v>8009</v>
      </c>
      <c r="V423">
        <v>8009</v>
      </c>
      <c r="W423" t="s">
        <v>828</v>
      </c>
      <c r="Y423" t="s">
        <v>3961</v>
      </c>
      <c r="AA423" t="b">
        <v>0</v>
      </c>
      <c r="AC423" t="s">
        <v>300</v>
      </c>
      <c r="AD423" t="s">
        <v>330</v>
      </c>
      <c r="AF423" s="140">
        <v>43789.618506944447</v>
      </c>
      <c r="AG423" s="140">
        <v>43789.618055555555</v>
      </c>
      <c r="AH423" s="140">
        <v>43789.620462962965</v>
      </c>
      <c r="AI423" s="140">
        <v>43790.618055555555</v>
      </c>
      <c r="AJ423">
        <v>-60</v>
      </c>
      <c r="AK423" s="122"/>
      <c r="AM423" s="122"/>
      <c r="AO423" s="122"/>
      <c r="AQ423" s="122"/>
      <c r="AS423" s="122"/>
      <c r="AU423" s="122">
        <v>43789.621192129627</v>
      </c>
      <c r="AV423" s="122"/>
      <c r="AW423" t="b">
        <v>0</v>
      </c>
      <c r="AX423" t="b">
        <v>1</v>
      </c>
      <c r="AZ423" t="b">
        <v>1</v>
      </c>
      <c r="BB423" s="122"/>
      <c r="BD423" t="b">
        <v>1</v>
      </c>
      <c r="BF423" t="b">
        <v>1</v>
      </c>
      <c r="BG423" s="122"/>
      <c r="BH423" t="b">
        <v>1</v>
      </c>
      <c r="BI423" t="b">
        <v>1</v>
      </c>
      <c r="BL423">
        <v>419</v>
      </c>
      <c r="BM423">
        <v>1250</v>
      </c>
      <c r="BN423">
        <v>3689</v>
      </c>
      <c r="BO423">
        <v>1</v>
      </c>
      <c r="BP423">
        <v>4</v>
      </c>
      <c r="BQ423">
        <v>2</v>
      </c>
      <c r="BR423">
        <v>3</v>
      </c>
      <c r="BS423" t="b">
        <v>1</v>
      </c>
      <c r="CA423" s="122"/>
      <c r="CJ423" t="s">
        <v>302</v>
      </c>
      <c r="CK423" t="s">
        <v>303</v>
      </c>
      <c r="CL423" t="s">
        <v>531</v>
      </c>
      <c r="CM423" t="s">
        <v>305</v>
      </c>
      <c r="CN423" t="s">
        <v>306</v>
      </c>
      <c r="CO423" t="s">
        <v>307</v>
      </c>
      <c r="CP423" t="s">
        <v>3962</v>
      </c>
      <c r="CQ423" t="s">
        <v>309</v>
      </c>
      <c r="CR423" t="s">
        <v>3963</v>
      </c>
      <c r="CS423" t="s">
        <v>311</v>
      </c>
      <c r="CT423" t="s">
        <v>3964</v>
      </c>
      <c r="CU423" t="s">
        <v>3965</v>
      </c>
      <c r="CV423" s="122">
        <v>43790.576388888891</v>
      </c>
      <c r="CW423" s="122"/>
      <c r="CX423" s="122"/>
      <c r="CY423" s="122"/>
      <c r="CZ423" s="122"/>
      <c r="DA423" s="122"/>
      <c r="DB423" t="s">
        <v>314</v>
      </c>
      <c r="DC423" t="s">
        <v>315</v>
      </c>
      <c r="DD423" t="s">
        <v>316</v>
      </c>
      <c r="DE423" t="b">
        <v>0</v>
      </c>
      <c r="DG423" t="s">
        <v>317</v>
      </c>
      <c r="DI423" s="122"/>
      <c r="DJ423">
        <v>-21.168460799999998</v>
      </c>
      <c r="DK423">
        <v>149.163161</v>
      </c>
      <c r="DL423" t="s">
        <v>367</v>
      </c>
      <c r="DM423" t="s">
        <v>318</v>
      </c>
      <c r="DN423">
        <v>0</v>
      </c>
      <c r="DO423">
        <v>0</v>
      </c>
    </row>
    <row r="424" spans="1:119" x14ac:dyDescent="0.3">
      <c r="A424" t="s">
        <v>3966</v>
      </c>
      <c r="B424" t="s">
        <v>288</v>
      </c>
      <c r="C424" t="s">
        <v>353</v>
      </c>
      <c r="D424" t="s">
        <v>290</v>
      </c>
      <c r="E424" t="s">
        <v>354</v>
      </c>
      <c r="F424" t="s">
        <v>353</v>
      </c>
      <c r="G424" t="s">
        <v>340</v>
      </c>
      <c r="I424" t="b">
        <v>0</v>
      </c>
      <c r="J424" t="s">
        <v>355</v>
      </c>
      <c r="K424" t="s">
        <v>356</v>
      </c>
      <c r="L424" t="s">
        <v>357</v>
      </c>
      <c r="N424" t="s">
        <v>358</v>
      </c>
      <c r="O424" t="s">
        <v>359</v>
      </c>
      <c r="S424">
        <v>8011</v>
      </c>
      <c r="T424">
        <v>320</v>
      </c>
      <c r="U424">
        <v>8011</v>
      </c>
      <c r="V424">
        <v>8011</v>
      </c>
      <c r="W424" t="s">
        <v>1325</v>
      </c>
      <c r="Y424" t="s">
        <v>361</v>
      </c>
      <c r="AA424" t="b">
        <v>0</v>
      </c>
      <c r="AC424" t="s">
        <v>300</v>
      </c>
      <c r="AD424" t="s">
        <v>301</v>
      </c>
      <c r="AF424" s="140">
        <v>43789.619895833333</v>
      </c>
      <c r="AG424" s="140">
        <v>43789.619791666664</v>
      </c>
      <c r="AH424" s="140">
        <v>43789.621701388889</v>
      </c>
      <c r="AI424" s="140">
        <v>43790.434027777781</v>
      </c>
      <c r="AJ424">
        <v>0</v>
      </c>
      <c r="AK424" s="122"/>
      <c r="AM424" s="122"/>
      <c r="AO424" s="122"/>
      <c r="AQ424" s="122"/>
      <c r="AS424" s="122"/>
      <c r="AU424" s="122">
        <v>43789.62190972222</v>
      </c>
      <c r="AV424" s="122"/>
      <c r="AW424" t="b">
        <v>0</v>
      </c>
      <c r="AX424" t="b">
        <v>1</v>
      </c>
      <c r="AZ424" t="b">
        <v>1</v>
      </c>
      <c r="BB424" s="122"/>
      <c r="BD424" t="b">
        <v>1</v>
      </c>
      <c r="BF424" t="b">
        <v>1</v>
      </c>
      <c r="BG424" s="122"/>
      <c r="BH424" t="b">
        <v>1</v>
      </c>
      <c r="BI424" t="b">
        <v>1</v>
      </c>
      <c r="BL424">
        <v>212</v>
      </c>
      <c r="BM424">
        <v>1455</v>
      </c>
      <c r="BN424">
        <v>4172</v>
      </c>
      <c r="BO424">
        <v>1</v>
      </c>
      <c r="BP424">
        <v>4</v>
      </c>
      <c r="BQ424">
        <v>2</v>
      </c>
      <c r="BR424">
        <v>1</v>
      </c>
      <c r="BS424" t="b">
        <v>1</v>
      </c>
      <c r="CA424" s="122"/>
      <c r="CJ424" t="s">
        <v>362</v>
      </c>
      <c r="CK424" t="s">
        <v>492</v>
      </c>
      <c r="CL424" t="s">
        <v>2265</v>
      </c>
      <c r="CM424" t="s">
        <v>305</v>
      </c>
      <c r="CN424" t="s">
        <v>306</v>
      </c>
      <c r="CO424" t="s">
        <v>307</v>
      </c>
      <c r="CP424" t="s">
        <v>364</v>
      </c>
      <c r="CR424" t="s">
        <v>365</v>
      </c>
      <c r="CS424" t="s">
        <v>311</v>
      </c>
      <c r="CT424" t="s">
        <v>3967</v>
      </c>
      <c r="CU424" t="s">
        <v>3798</v>
      </c>
      <c r="CV424" s="122">
        <v>43790.434027777781</v>
      </c>
      <c r="CW424" s="122"/>
      <c r="CX424" s="122"/>
      <c r="CY424" s="122"/>
      <c r="CZ424" s="122"/>
      <c r="DA424" s="122"/>
      <c r="DB424" t="s">
        <v>314</v>
      </c>
      <c r="DC424" t="s">
        <v>315</v>
      </c>
      <c r="DD424" t="s">
        <v>316</v>
      </c>
      <c r="DE424" t="b">
        <v>0</v>
      </c>
      <c r="DG424" t="s">
        <v>351</v>
      </c>
      <c r="DI424" s="122"/>
      <c r="DJ424">
        <v>-33.703378299999997</v>
      </c>
      <c r="DK424">
        <v>151.2086505</v>
      </c>
      <c r="DL424" t="s">
        <v>367</v>
      </c>
      <c r="DM424" t="s">
        <v>368</v>
      </c>
      <c r="DN424">
        <v>0</v>
      </c>
      <c r="DO424">
        <v>0</v>
      </c>
    </row>
    <row r="425" spans="1:119" x14ac:dyDescent="0.3">
      <c r="A425" t="s">
        <v>3968</v>
      </c>
      <c r="B425" t="s">
        <v>288</v>
      </c>
      <c r="C425" t="s">
        <v>353</v>
      </c>
      <c r="D425" t="s">
        <v>290</v>
      </c>
      <c r="E425" t="s">
        <v>354</v>
      </c>
      <c r="F425" t="s">
        <v>353</v>
      </c>
      <c r="H425" t="s">
        <v>535</v>
      </c>
      <c r="I425" t="b">
        <v>0</v>
      </c>
      <c r="J425" t="s">
        <v>355</v>
      </c>
      <c r="K425" t="s">
        <v>356</v>
      </c>
      <c r="L425" t="s">
        <v>357</v>
      </c>
      <c r="N425" t="s">
        <v>358</v>
      </c>
      <c r="O425" t="s">
        <v>359</v>
      </c>
      <c r="S425">
        <v>8010</v>
      </c>
      <c r="T425">
        <v>320</v>
      </c>
      <c r="U425">
        <v>8010</v>
      </c>
      <c r="V425">
        <v>8010</v>
      </c>
      <c r="X425" t="s">
        <v>535</v>
      </c>
      <c r="AA425" t="b">
        <v>0</v>
      </c>
      <c r="AC425" t="s">
        <v>300</v>
      </c>
      <c r="AD425" t="s">
        <v>301</v>
      </c>
      <c r="AF425" s="140">
        <v>43789.630648148152</v>
      </c>
      <c r="AG425" s="140">
        <v>43789.630648148152</v>
      </c>
      <c r="AH425" s="140">
        <v>43789.630648148152</v>
      </c>
      <c r="AK425" s="122"/>
      <c r="AM425" s="122"/>
      <c r="AO425" s="122"/>
      <c r="AQ425" s="122">
        <v>43789.630648148152</v>
      </c>
      <c r="AR425">
        <v>0</v>
      </c>
      <c r="AS425" s="122">
        <v>43789.630648148152</v>
      </c>
      <c r="AT425">
        <v>0</v>
      </c>
      <c r="AU425" s="122">
        <v>43789.630648148152</v>
      </c>
      <c r="AV425" s="122"/>
      <c r="AW425" t="b">
        <v>0</v>
      </c>
      <c r="AX425" t="b">
        <v>1</v>
      </c>
      <c r="AZ425" t="b">
        <v>1</v>
      </c>
      <c r="BB425" s="122"/>
      <c r="BD425" t="b">
        <v>1</v>
      </c>
      <c r="BF425" t="b">
        <v>0</v>
      </c>
      <c r="BG425" s="122"/>
      <c r="BH425" t="b">
        <v>0</v>
      </c>
      <c r="BI425" t="b">
        <v>1</v>
      </c>
      <c r="BL425">
        <v>196</v>
      </c>
      <c r="BM425">
        <v>1235</v>
      </c>
      <c r="BN425">
        <v>3576</v>
      </c>
      <c r="BO425">
        <v>1</v>
      </c>
      <c r="BP425">
        <v>4</v>
      </c>
      <c r="BQ425">
        <v>1</v>
      </c>
      <c r="BR425">
        <v>1</v>
      </c>
      <c r="BS425" t="b">
        <v>1</v>
      </c>
      <c r="CA425" s="122"/>
      <c r="CJ425" t="s">
        <v>536</v>
      </c>
      <c r="CK425" t="s">
        <v>537</v>
      </c>
      <c r="CL425" t="s">
        <v>537</v>
      </c>
      <c r="CM425" t="s">
        <v>305</v>
      </c>
      <c r="CN425" t="s">
        <v>306</v>
      </c>
      <c r="CO425" t="s">
        <v>300</v>
      </c>
      <c r="CP425" t="s">
        <v>364</v>
      </c>
      <c r="CR425" t="s">
        <v>365</v>
      </c>
      <c r="CS425" t="s">
        <v>311</v>
      </c>
      <c r="CT425" t="s">
        <v>3969</v>
      </c>
      <c r="CV425" s="122"/>
      <c r="CW425" s="122"/>
      <c r="CX425" s="122"/>
      <c r="CY425" s="122"/>
      <c r="CZ425" s="122">
        <v>43789.630648148152</v>
      </c>
      <c r="DA425" s="122">
        <v>43789.630648148152</v>
      </c>
      <c r="DB425" t="s">
        <v>314</v>
      </c>
      <c r="DC425" t="s">
        <v>315</v>
      </c>
      <c r="DD425" t="s">
        <v>316</v>
      </c>
      <c r="DE425" t="b">
        <v>0</v>
      </c>
      <c r="DG425" t="s">
        <v>351</v>
      </c>
      <c r="DI425" s="122"/>
      <c r="DJ425">
        <v>-33.703378299999997</v>
      </c>
      <c r="DK425">
        <v>151.2086505</v>
      </c>
      <c r="DL425" t="s">
        <v>367</v>
      </c>
      <c r="DM425" t="s">
        <v>368</v>
      </c>
      <c r="DN425">
        <v>0</v>
      </c>
      <c r="DO425">
        <v>0</v>
      </c>
    </row>
    <row r="426" spans="1:119" x14ac:dyDescent="0.3">
      <c r="A426" t="s">
        <v>3970</v>
      </c>
      <c r="B426" t="s">
        <v>288</v>
      </c>
      <c r="C426" t="s">
        <v>3971</v>
      </c>
      <c r="D426" t="s">
        <v>290</v>
      </c>
      <c r="E426" t="s">
        <v>3972</v>
      </c>
      <c r="F426" t="s">
        <v>3971</v>
      </c>
      <c r="G426" t="s">
        <v>1229</v>
      </c>
      <c r="I426" t="b">
        <v>0</v>
      </c>
      <c r="J426" t="s">
        <v>3973</v>
      </c>
      <c r="K426" t="s">
        <v>2275</v>
      </c>
      <c r="L426" t="s">
        <v>3974</v>
      </c>
      <c r="N426" t="s">
        <v>3975</v>
      </c>
      <c r="O426" t="s">
        <v>297</v>
      </c>
      <c r="S426">
        <v>8002</v>
      </c>
      <c r="T426">
        <v>320</v>
      </c>
      <c r="U426">
        <v>8002</v>
      </c>
      <c r="V426">
        <v>8002</v>
      </c>
      <c r="W426" t="s">
        <v>828</v>
      </c>
      <c r="Y426" t="s">
        <v>3976</v>
      </c>
      <c r="AA426" t="b">
        <v>0</v>
      </c>
      <c r="AC426" t="s">
        <v>300</v>
      </c>
      <c r="AD426" t="s">
        <v>330</v>
      </c>
      <c r="AF426" s="140">
        <v>43789.63144675926</v>
      </c>
      <c r="AG426" s="140">
        <v>43789.631203703706</v>
      </c>
      <c r="AH426" s="140">
        <v>43789.634259259263</v>
      </c>
      <c r="AI426" s="140">
        <v>43790.631944444445</v>
      </c>
      <c r="AJ426">
        <v>-60</v>
      </c>
      <c r="AK426" s="122"/>
      <c r="AM426" s="122"/>
      <c r="AO426" s="122"/>
      <c r="AQ426" s="122"/>
      <c r="AS426" s="122"/>
      <c r="AU426" s="122">
        <v>43789.634699074071</v>
      </c>
      <c r="AV426" s="122"/>
      <c r="AW426" t="b">
        <v>0</v>
      </c>
      <c r="AX426" t="b">
        <v>1</v>
      </c>
      <c r="AZ426" t="b">
        <v>1</v>
      </c>
      <c r="BB426" s="122"/>
      <c r="BD426" t="b">
        <v>1</v>
      </c>
      <c r="BF426" t="b">
        <v>1</v>
      </c>
      <c r="BG426" s="122"/>
      <c r="BH426" t="b">
        <v>1</v>
      </c>
      <c r="BI426" t="b">
        <v>1</v>
      </c>
      <c r="BL426">
        <v>419</v>
      </c>
      <c r="BM426">
        <v>1250</v>
      </c>
      <c r="BN426">
        <v>3689</v>
      </c>
      <c r="BO426">
        <v>1</v>
      </c>
      <c r="BP426">
        <v>4</v>
      </c>
      <c r="BQ426">
        <v>2</v>
      </c>
      <c r="BR426">
        <v>3</v>
      </c>
      <c r="BS426" t="b">
        <v>1</v>
      </c>
      <c r="CA426" s="122"/>
      <c r="CJ426" t="s">
        <v>302</v>
      </c>
      <c r="CK426" t="s">
        <v>303</v>
      </c>
      <c r="CL426" t="s">
        <v>531</v>
      </c>
      <c r="CM426" t="s">
        <v>305</v>
      </c>
      <c r="CN426" t="s">
        <v>306</v>
      </c>
      <c r="CO426" t="s">
        <v>307</v>
      </c>
      <c r="CP426" t="s">
        <v>3977</v>
      </c>
      <c r="CQ426" t="s">
        <v>309</v>
      </c>
      <c r="CR426" t="s">
        <v>3978</v>
      </c>
      <c r="CS426" t="s">
        <v>311</v>
      </c>
      <c r="CT426" t="s">
        <v>3969</v>
      </c>
      <c r="CU426" t="s">
        <v>3979</v>
      </c>
      <c r="CV426" s="122">
        <v>43790.590277777781</v>
      </c>
      <c r="CW426" s="122"/>
      <c r="CX426" s="122"/>
      <c r="CY426" s="122"/>
      <c r="CZ426" s="122"/>
      <c r="DA426" s="122"/>
      <c r="DB426" t="s">
        <v>314</v>
      </c>
      <c r="DC426" t="s">
        <v>315</v>
      </c>
      <c r="DD426" t="s">
        <v>316</v>
      </c>
      <c r="DE426" t="b">
        <v>0</v>
      </c>
      <c r="DG426" t="s">
        <v>317</v>
      </c>
      <c r="DI426" s="122"/>
      <c r="DJ426">
        <v>-28.0097247</v>
      </c>
      <c r="DK426">
        <v>153.43107019999999</v>
      </c>
      <c r="DL426" t="s">
        <v>367</v>
      </c>
      <c r="DM426" t="s">
        <v>318</v>
      </c>
      <c r="DN426">
        <v>0</v>
      </c>
      <c r="DO426">
        <v>0</v>
      </c>
    </row>
    <row r="427" spans="1:119" x14ac:dyDescent="0.3">
      <c r="A427" t="s">
        <v>3980</v>
      </c>
      <c r="B427" t="s">
        <v>288</v>
      </c>
      <c r="C427" t="s">
        <v>3981</v>
      </c>
      <c r="D427" t="s">
        <v>290</v>
      </c>
      <c r="E427" t="s">
        <v>3982</v>
      </c>
      <c r="F427" t="s">
        <v>3981</v>
      </c>
      <c r="G427" t="s">
        <v>3983</v>
      </c>
      <c r="I427" t="b">
        <v>0</v>
      </c>
      <c r="J427" t="s">
        <v>3984</v>
      </c>
      <c r="K427" t="s">
        <v>3985</v>
      </c>
      <c r="L427" t="s">
        <v>3986</v>
      </c>
      <c r="N427" t="s">
        <v>3987</v>
      </c>
      <c r="O427" t="s">
        <v>297</v>
      </c>
      <c r="S427">
        <v>8011</v>
      </c>
      <c r="T427">
        <v>320</v>
      </c>
      <c r="U427">
        <v>8011</v>
      </c>
      <c r="V427">
        <v>8011</v>
      </c>
      <c r="W427" t="s">
        <v>828</v>
      </c>
      <c r="Y427" t="s">
        <v>3988</v>
      </c>
      <c r="AA427" t="b">
        <v>0</v>
      </c>
      <c r="AC427" t="s">
        <v>300</v>
      </c>
      <c r="AD427" t="s">
        <v>301</v>
      </c>
      <c r="AF427" s="140">
        <v>43789.645208333335</v>
      </c>
      <c r="AG427" s="140">
        <v>43789.645138888889</v>
      </c>
      <c r="AH427" s="140">
        <v>43789.650150462963</v>
      </c>
      <c r="AI427" s="140">
        <v>43790.395833333336</v>
      </c>
      <c r="AJ427">
        <v>0</v>
      </c>
      <c r="AK427" s="122"/>
      <c r="AM427" s="122"/>
      <c r="AO427" s="122"/>
      <c r="AQ427" s="122"/>
      <c r="AS427" s="122"/>
      <c r="AU427" s="122">
        <v>43789.650405092594</v>
      </c>
      <c r="AV427" s="122"/>
      <c r="AW427" t="b">
        <v>0</v>
      </c>
      <c r="AX427" t="b">
        <v>1</v>
      </c>
      <c r="AZ427" t="b">
        <v>1</v>
      </c>
      <c r="BB427" s="122"/>
      <c r="BD427" t="b">
        <v>1</v>
      </c>
      <c r="BF427" t="b">
        <v>1</v>
      </c>
      <c r="BG427" s="122"/>
      <c r="BH427" t="b">
        <v>1</v>
      </c>
      <c r="BI427" t="b">
        <v>1</v>
      </c>
      <c r="BL427">
        <v>419</v>
      </c>
      <c r="BM427">
        <v>1250</v>
      </c>
      <c r="BN427">
        <v>3689</v>
      </c>
      <c r="BO427">
        <v>1</v>
      </c>
      <c r="BP427">
        <v>4</v>
      </c>
      <c r="BQ427">
        <v>2</v>
      </c>
      <c r="BR427">
        <v>1</v>
      </c>
      <c r="BS427" t="b">
        <v>1</v>
      </c>
      <c r="CA427" s="122"/>
      <c r="CJ427" t="s">
        <v>302</v>
      </c>
      <c r="CK427" t="s">
        <v>303</v>
      </c>
      <c r="CL427" t="s">
        <v>531</v>
      </c>
      <c r="CM427" t="s">
        <v>305</v>
      </c>
      <c r="CN427" t="s">
        <v>306</v>
      </c>
      <c r="CO427" t="s">
        <v>307</v>
      </c>
      <c r="CP427" t="s">
        <v>3989</v>
      </c>
      <c r="CQ427" t="s">
        <v>309</v>
      </c>
      <c r="CR427" t="s">
        <v>3990</v>
      </c>
      <c r="CS427" t="s">
        <v>311</v>
      </c>
      <c r="CT427" t="s">
        <v>3991</v>
      </c>
      <c r="CU427" t="s">
        <v>3992</v>
      </c>
      <c r="CV427" s="122">
        <v>43790.395833333336</v>
      </c>
      <c r="CW427" s="122"/>
      <c r="CX427" s="122"/>
      <c r="CY427" s="122"/>
      <c r="CZ427" s="122"/>
      <c r="DA427" s="122"/>
      <c r="DB427" t="s">
        <v>314</v>
      </c>
      <c r="DC427" t="s">
        <v>315</v>
      </c>
      <c r="DD427" t="s">
        <v>316</v>
      </c>
      <c r="DE427" t="b">
        <v>0</v>
      </c>
      <c r="DG427" t="s">
        <v>351</v>
      </c>
      <c r="DI427" s="122"/>
      <c r="DJ427">
        <v>-33.793361300000001</v>
      </c>
      <c r="DK427">
        <v>150.9983886</v>
      </c>
      <c r="DL427" t="s">
        <v>336</v>
      </c>
      <c r="DM427" t="s">
        <v>318</v>
      </c>
      <c r="DN427">
        <v>0</v>
      </c>
      <c r="DO427">
        <v>0</v>
      </c>
    </row>
    <row r="428" spans="1:119" x14ac:dyDescent="0.3">
      <c r="A428" t="s">
        <v>3993</v>
      </c>
      <c r="B428" t="s">
        <v>288</v>
      </c>
      <c r="C428" t="s">
        <v>3994</v>
      </c>
      <c r="D428" t="s">
        <v>290</v>
      </c>
      <c r="E428" t="s">
        <v>3995</v>
      </c>
      <c r="F428" t="s">
        <v>3994</v>
      </c>
      <c r="G428" t="s">
        <v>3996</v>
      </c>
      <c r="I428" t="b">
        <v>0</v>
      </c>
      <c r="J428" t="s">
        <v>3997</v>
      </c>
      <c r="K428" t="s">
        <v>3998</v>
      </c>
      <c r="L428" t="s">
        <v>3999</v>
      </c>
      <c r="N428" t="s">
        <v>4000</v>
      </c>
      <c r="O428" t="s">
        <v>297</v>
      </c>
      <c r="S428">
        <v>8010</v>
      </c>
      <c r="T428">
        <v>320</v>
      </c>
      <c r="U428">
        <v>8010</v>
      </c>
      <c r="V428">
        <v>8010</v>
      </c>
      <c r="W428" t="s">
        <v>828</v>
      </c>
      <c r="Y428" t="s">
        <v>4001</v>
      </c>
      <c r="AA428" t="b">
        <v>0</v>
      </c>
      <c r="AC428" t="s">
        <v>300</v>
      </c>
      <c r="AD428" t="s">
        <v>441</v>
      </c>
      <c r="AF428" s="140">
        <v>43789.655428240738</v>
      </c>
      <c r="AG428" s="140">
        <v>43789.654328703706</v>
      </c>
      <c r="AH428" s="140">
        <v>43789.656284722223</v>
      </c>
      <c r="AI428" s="140">
        <v>43790.40625</v>
      </c>
      <c r="AJ428">
        <v>0</v>
      </c>
      <c r="AK428" s="122"/>
      <c r="AM428" s="122"/>
      <c r="AO428" s="122"/>
      <c r="AQ428" s="122"/>
      <c r="AS428" s="122"/>
      <c r="AU428" s="122">
        <v>43789.656597222223</v>
      </c>
      <c r="AV428" s="122"/>
      <c r="AW428" t="b">
        <v>0</v>
      </c>
      <c r="AX428" t="b">
        <v>1</v>
      </c>
      <c r="AZ428" t="b">
        <v>1</v>
      </c>
      <c r="BB428" s="122"/>
      <c r="BD428" t="b">
        <v>1</v>
      </c>
      <c r="BF428" t="b">
        <v>1</v>
      </c>
      <c r="BG428" s="122"/>
      <c r="BH428" t="b">
        <v>1</v>
      </c>
      <c r="BI428" t="b">
        <v>1</v>
      </c>
      <c r="BL428">
        <v>419</v>
      </c>
      <c r="BM428">
        <v>1250</v>
      </c>
      <c r="BN428">
        <v>3689</v>
      </c>
      <c r="BO428">
        <v>1</v>
      </c>
      <c r="BP428">
        <v>4</v>
      </c>
      <c r="BQ428">
        <v>2</v>
      </c>
      <c r="BR428">
        <v>1</v>
      </c>
      <c r="BS428" t="b">
        <v>1</v>
      </c>
      <c r="CA428" s="122"/>
      <c r="CJ428" t="s">
        <v>302</v>
      </c>
      <c r="CK428" t="s">
        <v>303</v>
      </c>
      <c r="CL428" t="s">
        <v>531</v>
      </c>
      <c r="CM428" t="s">
        <v>305</v>
      </c>
      <c r="CN428" t="s">
        <v>306</v>
      </c>
      <c r="CO428" t="s">
        <v>307</v>
      </c>
      <c r="CP428" t="s">
        <v>4002</v>
      </c>
      <c r="CQ428" t="s">
        <v>309</v>
      </c>
      <c r="CR428" t="s">
        <v>4003</v>
      </c>
      <c r="CS428" t="s">
        <v>311</v>
      </c>
      <c r="CT428" t="s">
        <v>4004</v>
      </c>
      <c r="CU428" t="s">
        <v>4005</v>
      </c>
      <c r="CV428" s="122">
        <v>43790.40625</v>
      </c>
      <c r="CW428" s="122"/>
      <c r="CX428" s="122"/>
      <c r="CY428" s="122"/>
      <c r="CZ428" s="122"/>
      <c r="DA428" s="122"/>
      <c r="DB428" t="s">
        <v>314</v>
      </c>
      <c r="DC428" t="s">
        <v>315</v>
      </c>
      <c r="DD428" t="s">
        <v>316</v>
      </c>
      <c r="DE428" t="b">
        <v>0</v>
      </c>
      <c r="DG428" t="s">
        <v>351</v>
      </c>
      <c r="DI428" s="122"/>
      <c r="DJ428">
        <v>-37.832262</v>
      </c>
      <c r="DK428">
        <v>144.956627</v>
      </c>
      <c r="DL428" t="s">
        <v>367</v>
      </c>
      <c r="DM428" t="s">
        <v>318</v>
      </c>
      <c r="DN428">
        <v>0</v>
      </c>
      <c r="DO428">
        <v>0</v>
      </c>
    </row>
    <row r="429" spans="1:119" x14ac:dyDescent="0.3">
      <c r="A429" t="s">
        <v>4006</v>
      </c>
      <c r="B429" t="s">
        <v>288</v>
      </c>
      <c r="C429" t="s">
        <v>353</v>
      </c>
      <c r="D429" t="s">
        <v>290</v>
      </c>
      <c r="E429" t="s">
        <v>354</v>
      </c>
      <c r="F429" t="s">
        <v>353</v>
      </c>
      <c r="H429" t="s">
        <v>535</v>
      </c>
      <c r="I429" t="b">
        <v>0</v>
      </c>
      <c r="J429" t="s">
        <v>355</v>
      </c>
      <c r="K429" t="s">
        <v>356</v>
      </c>
      <c r="L429" t="s">
        <v>357</v>
      </c>
      <c r="N429" t="s">
        <v>358</v>
      </c>
      <c r="O429" t="s">
        <v>359</v>
      </c>
      <c r="S429">
        <v>8002</v>
      </c>
      <c r="T429">
        <v>320</v>
      </c>
      <c r="U429">
        <v>8002</v>
      </c>
      <c r="V429">
        <v>8002</v>
      </c>
      <c r="X429" t="s">
        <v>535</v>
      </c>
      <c r="AA429" t="b">
        <v>0</v>
      </c>
      <c r="AC429" t="s">
        <v>300</v>
      </c>
      <c r="AD429" t="s">
        <v>301</v>
      </c>
      <c r="AF429" s="140">
        <v>43789.660983796297</v>
      </c>
      <c r="AG429" s="140">
        <v>43789.660983796297</v>
      </c>
      <c r="AH429" s="140">
        <v>43789.660983796297</v>
      </c>
      <c r="AK429" s="122"/>
      <c r="AM429" s="122"/>
      <c r="AO429" s="122"/>
      <c r="AQ429" s="122">
        <v>43789.660983796297</v>
      </c>
      <c r="AR429">
        <v>0</v>
      </c>
      <c r="AS429" s="122">
        <v>43789.660983796297</v>
      </c>
      <c r="AT429">
        <v>0</v>
      </c>
      <c r="AU429" s="122">
        <v>43789.660983796297</v>
      </c>
      <c r="AV429" s="122"/>
      <c r="AW429" t="b">
        <v>0</v>
      </c>
      <c r="AX429" t="b">
        <v>1</v>
      </c>
      <c r="AZ429" t="b">
        <v>1</v>
      </c>
      <c r="BB429" s="122"/>
      <c r="BD429" t="b">
        <v>1</v>
      </c>
      <c r="BF429" t="b">
        <v>0</v>
      </c>
      <c r="BG429" s="122"/>
      <c r="BH429" t="b">
        <v>0</v>
      </c>
      <c r="BI429" t="b">
        <v>1</v>
      </c>
      <c r="BL429">
        <v>196</v>
      </c>
      <c r="BM429">
        <v>1235</v>
      </c>
      <c r="BN429">
        <v>3576</v>
      </c>
      <c r="BO429">
        <v>1</v>
      </c>
      <c r="BP429">
        <v>4</v>
      </c>
      <c r="BQ429">
        <v>1</v>
      </c>
      <c r="BR429">
        <v>1</v>
      </c>
      <c r="BS429" t="b">
        <v>1</v>
      </c>
      <c r="CA429" s="122"/>
      <c r="CJ429" t="s">
        <v>536</v>
      </c>
      <c r="CK429" t="s">
        <v>537</v>
      </c>
      <c r="CL429" t="s">
        <v>537</v>
      </c>
      <c r="CM429" t="s">
        <v>305</v>
      </c>
      <c r="CN429" t="s">
        <v>306</v>
      </c>
      <c r="CO429" t="s">
        <v>300</v>
      </c>
      <c r="CP429" t="s">
        <v>364</v>
      </c>
      <c r="CR429" t="s">
        <v>365</v>
      </c>
      <c r="CS429" t="s">
        <v>311</v>
      </c>
      <c r="CT429" t="s">
        <v>4007</v>
      </c>
      <c r="CV429" s="122"/>
      <c r="CW429" s="122"/>
      <c r="CX429" s="122"/>
      <c r="CY429" s="122"/>
      <c r="CZ429" s="122">
        <v>43789.660983796297</v>
      </c>
      <c r="DA429" s="122">
        <v>43789.660983796297</v>
      </c>
      <c r="DB429" t="s">
        <v>314</v>
      </c>
      <c r="DC429" t="s">
        <v>315</v>
      </c>
      <c r="DD429" t="s">
        <v>316</v>
      </c>
      <c r="DE429" t="b">
        <v>0</v>
      </c>
      <c r="DG429" t="s">
        <v>351</v>
      </c>
      <c r="DI429" s="122"/>
      <c r="DJ429">
        <v>-33.703378299999997</v>
      </c>
      <c r="DK429">
        <v>151.2086505</v>
      </c>
      <c r="DL429" t="s">
        <v>367</v>
      </c>
      <c r="DM429" t="s">
        <v>368</v>
      </c>
      <c r="DN429">
        <v>0</v>
      </c>
      <c r="DO429">
        <v>0</v>
      </c>
    </row>
    <row r="430" spans="1:119" x14ac:dyDescent="0.3">
      <c r="A430" t="s">
        <v>4008</v>
      </c>
      <c r="B430" t="s">
        <v>288</v>
      </c>
      <c r="C430" t="s">
        <v>353</v>
      </c>
      <c r="D430" t="s">
        <v>290</v>
      </c>
      <c r="E430" t="s">
        <v>354</v>
      </c>
      <c r="F430" t="s">
        <v>353</v>
      </c>
      <c r="H430" t="s">
        <v>535</v>
      </c>
      <c r="I430" t="b">
        <v>0</v>
      </c>
      <c r="J430" t="s">
        <v>355</v>
      </c>
      <c r="K430" t="s">
        <v>356</v>
      </c>
      <c r="L430" t="s">
        <v>357</v>
      </c>
      <c r="N430" t="s">
        <v>358</v>
      </c>
      <c r="O430" t="s">
        <v>359</v>
      </c>
      <c r="S430">
        <v>8001</v>
      </c>
      <c r="T430">
        <v>320</v>
      </c>
      <c r="U430">
        <v>8001</v>
      </c>
      <c r="V430">
        <v>8001</v>
      </c>
      <c r="X430" t="s">
        <v>535</v>
      </c>
      <c r="AA430" t="b">
        <v>0</v>
      </c>
      <c r="AC430" t="s">
        <v>300</v>
      </c>
      <c r="AD430" t="s">
        <v>301</v>
      </c>
      <c r="AF430" s="140">
        <v>43789.671990740739</v>
      </c>
      <c r="AG430" s="140">
        <v>43789.671990740739</v>
      </c>
      <c r="AH430" s="140">
        <v>43789.671990740739</v>
      </c>
      <c r="AK430" s="122"/>
      <c r="AM430" s="122"/>
      <c r="AO430" s="122"/>
      <c r="AQ430" s="122">
        <v>43789.671990740739</v>
      </c>
      <c r="AR430">
        <v>0</v>
      </c>
      <c r="AS430" s="122">
        <v>43789.671990740739</v>
      </c>
      <c r="AT430">
        <v>0</v>
      </c>
      <c r="AU430" s="122">
        <v>43789.671990740739</v>
      </c>
      <c r="AV430" s="122"/>
      <c r="AW430" t="b">
        <v>0</v>
      </c>
      <c r="AX430" t="b">
        <v>1</v>
      </c>
      <c r="AZ430" t="b">
        <v>1</v>
      </c>
      <c r="BB430" s="122"/>
      <c r="BD430" t="b">
        <v>1</v>
      </c>
      <c r="BF430" t="b">
        <v>0</v>
      </c>
      <c r="BG430" s="122"/>
      <c r="BH430" t="b">
        <v>0</v>
      </c>
      <c r="BI430" t="b">
        <v>1</v>
      </c>
      <c r="BL430">
        <v>196</v>
      </c>
      <c r="BM430">
        <v>1235</v>
      </c>
      <c r="BN430">
        <v>3576</v>
      </c>
      <c r="BO430">
        <v>1</v>
      </c>
      <c r="BP430">
        <v>4</v>
      </c>
      <c r="BQ430">
        <v>1</v>
      </c>
      <c r="BR430">
        <v>1</v>
      </c>
      <c r="BS430" t="b">
        <v>1</v>
      </c>
      <c r="CA430" s="122"/>
      <c r="CJ430" t="s">
        <v>536</v>
      </c>
      <c r="CK430" t="s">
        <v>537</v>
      </c>
      <c r="CL430" t="s">
        <v>537</v>
      </c>
      <c r="CM430" t="s">
        <v>305</v>
      </c>
      <c r="CN430" t="s">
        <v>306</v>
      </c>
      <c r="CO430" t="s">
        <v>300</v>
      </c>
      <c r="CP430" t="s">
        <v>364</v>
      </c>
      <c r="CR430" t="s">
        <v>365</v>
      </c>
      <c r="CS430" t="s">
        <v>311</v>
      </c>
      <c r="CT430" t="s">
        <v>4009</v>
      </c>
      <c r="CV430" s="122"/>
      <c r="CW430" s="122"/>
      <c r="CX430" s="122"/>
      <c r="CY430" s="122"/>
      <c r="CZ430" s="122">
        <v>43789.671990740739</v>
      </c>
      <c r="DA430" s="122">
        <v>43789.671990740739</v>
      </c>
      <c r="DB430" t="s">
        <v>314</v>
      </c>
      <c r="DC430" t="s">
        <v>315</v>
      </c>
      <c r="DD430" t="s">
        <v>316</v>
      </c>
      <c r="DE430" t="b">
        <v>0</v>
      </c>
      <c r="DG430" t="s">
        <v>351</v>
      </c>
      <c r="DI430" s="122"/>
      <c r="DJ430">
        <v>-33.703378299999997</v>
      </c>
      <c r="DK430">
        <v>151.2086505</v>
      </c>
      <c r="DL430" t="s">
        <v>367</v>
      </c>
      <c r="DM430" t="s">
        <v>368</v>
      </c>
      <c r="DN430">
        <v>0</v>
      </c>
      <c r="DO430">
        <v>0</v>
      </c>
    </row>
    <row r="431" spans="1:119" x14ac:dyDescent="0.3">
      <c r="A431" t="s">
        <v>4010</v>
      </c>
      <c r="B431" t="s">
        <v>288</v>
      </c>
      <c r="C431" t="s">
        <v>4011</v>
      </c>
      <c r="D431" t="s">
        <v>290</v>
      </c>
      <c r="E431" t="s">
        <v>4012</v>
      </c>
      <c r="F431" t="s">
        <v>4011</v>
      </c>
      <c r="G431" t="s">
        <v>340</v>
      </c>
      <c r="I431" t="b">
        <v>0</v>
      </c>
      <c r="J431" t="s">
        <v>4013</v>
      </c>
      <c r="K431" t="s">
        <v>1699</v>
      </c>
      <c r="L431" t="s">
        <v>4014</v>
      </c>
      <c r="N431" t="s">
        <v>4015</v>
      </c>
      <c r="O431" t="s">
        <v>297</v>
      </c>
      <c r="S431">
        <v>8011</v>
      </c>
      <c r="T431">
        <v>320</v>
      </c>
      <c r="U431">
        <v>8011</v>
      </c>
      <c r="V431">
        <v>8011</v>
      </c>
      <c r="W431" t="s">
        <v>828</v>
      </c>
      <c r="Y431" t="s">
        <v>4016</v>
      </c>
      <c r="AA431" t="b">
        <v>0</v>
      </c>
      <c r="AC431" t="s">
        <v>300</v>
      </c>
      <c r="AD431" t="s">
        <v>330</v>
      </c>
      <c r="AF431" s="140">
        <v>43789.673495370371</v>
      </c>
      <c r="AG431" s="140">
        <v>43789.673414351855</v>
      </c>
      <c r="AH431" s="140">
        <v>43789.683483796296</v>
      </c>
      <c r="AI431" s="140">
        <v>43790.423611111109</v>
      </c>
      <c r="AJ431">
        <v>-60</v>
      </c>
      <c r="AK431" s="122"/>
      <c r="AM431" s="122"/>
      <c r="AO431" s="122"/>
      <c r="AQ431" s="122"/>
      <c r="AS431" s="122"/>
      <c r="AU431" s="122">
        <v>43789.684131944443</v>
      </c>
      <c r="AV431" s="122"/>
      <c r="AW431" t="b">
        <v>0</v>
      </c>
      <c r="AX431" t="b">
        <v>1</v>
      </c>
      <c r="AZ431" t="b">
        <v>1</v>
      </c>
      <c r="BB431" s="122"/>
      <c r="BD431" t="b">
        <v>1</v>
      </c>
      <c r="BF431" t="b">
        <v>1</v>
      </c>
      <c r="BG431" s="122"/>
      <c r="BH431" t="b">
        <v>1</v>
      </c>
      <c r="BI431" t="b">
        <v>1</v>
      </c>
      <c r="BL431">
        <v>419</v>
      </c>
      <c r="BM431">
        <v>1897</v>
      </c>
      <c r="BN431">
        <v>5437</v>
      </c>
      <c r="BO431">
        <v>1</v>
      </c>
      <c r="BP431">
        <v>4</v>
      </c>
      <c r="BQ431">
        <v>2</v>
      </c>
      <c r="BR431">
        <v>1</v>
      </c>
      <c r="BS431" t="b">
        <v>1</v>
      </c>
      <c r="CA431" s="122"/>
      <c r="CJ431" t="s">
        <v>302</v>
      </c>
      <c r="CK431" t="s">
        <v>552</v>
      </c>
      <c r="CL431" t="s">
        <v>3023</v>
      </c>
      <c r="CM431" t="s">
        <v>305</v>
      </c>
      <c r="CN431" t="s">
        <v>306</v>
      </c>
      <c r="CO431" t="s">
        <v>307</v>
      </c>
      <c r="CP431" t="s">
        <v>4017</v>
      </c>
      <c r="CQ431" t="s">
        <v>309</v>
      </c>
      <c r="CR431" t="s">
        <v>4018</v>
      </c>
      <c r="CS431" t="s">
        <v>311</v>
      </c>
      <c r="CT431" t="s">
        <v>4019</v>
      </c>
      <c r="CU431" t="s">
        <v>4020</v>
      </c>
      <c r="CV431" s="122">
        <v>43790.381944444445</v>
      </c>
      <c r="CW431" s="122"/>
      <c r="CX431" s="122"/>
      <c r="CY431" s="122"/>
      <c r="CZ431" s="122"/>
      <c r="DA431" s="122"/>
      <c r="DB431" t="s">
        <v>314</v>
      </c>
      <c r="DC431" t="s">
        <v>315</v>
      </c>
      <c r="DD431" t="s">
        <v>316</v>
      </c>
      <c r="DE431" t="b">
        <v>0</v>
      </c>
      <c r="DG431" t="s">
        <v>351</v>
      </c>
      <c r="DI431" s="122"/>
      <c r="DJ431">
        <v>-27.452628300000001</v>
      </c>
      <c r="DK431">
        <v>153.0413724</v>
      </c>
      <c r="DL431" t="s">
        <v>336</v>
      </c>
      <c r="DM431" t="s">
        <v>318</v>
      </c>
      <c r="DN431">
        <v>0</v>
      </c>
      <c r="DO431">
        <v>0</v>
      </c>
    </row>
    <row r="432" spans="1:119" x14ac:dyDescent="0.3">
      <c r="A432" t="s">
        <v>4021</v>
      </c>
      <c r="B432" t="s">
        <v>288</v>
      </c>
      <c r="C432" t="s">
        <v>4022</v>
      </c>
      <c r="D432" t="s">
        <v>290</v>
      </c>
      <c r="E432" t="s">
        <v>4023</v>
      </c>
      <c r="F432" t="s">
        <v>4022</v>
      </c>
      <c r="G432" t="s">
        <v>340</v>
      </c>
      <c r="I432" t="b">
        <v>0</v>
      </c>
      <c r="J432" t="s">
        <v>4024</v>
      </c>
      <c r="K432" t="s">
        <v>521</v>
      </c>
      <c r="L432" t="s">
        <v>4025</v>
      </c>
      <c r="N432" t="s">
        <v>4026</v>
      </c>
      <c r="O432" t="s">
        <v>403</v>
      </c>
      <c r="S432">
        <v>8008</v>
      </c>
      <c r="T432">
        <v>2214</v>
      </c>
      <c r="U432">
        <v>8008</v>
      </c>
      <c r="V432">
        <v>-2214</v>
      </c>
      <c r="W432" t="s">
        <v>828</v>
      </c>
      <c r="Y432" t="s">
        <v>4027</v>
      </c>
      <c r="AA432" t="b">
        <v>0</v>
      </c>
      <c r="AC432" t="s">
        <v>300</v>
      </c>
      <c r="AD432" t="s">
        <v>301</v>
      </c>
      <c r="AF432" s="140">
        <v>43789.67597222222</v>
      </c>
      <c r="AG432" s="140">
        <v>43789.675682870373</v>
      </c>
      <c r="AH432" s="140">
        <v>43789.682291666664</v>
      </c>
      <c r="AI432" s="140">
        <v>43792.677083333336</v>
      </c>
      <c r="AJ432">
        <v>0</v>
      </c>
      <c r="AK432" s="122">
        <v>43790.583333333336</v>
      </c>
      <c r="AL432">
        <v>0</v>
      </c>
      <c r="AM432" s="122"/>
      <c r="AO432" s="122">
        <v>43792.677083333336</v>
      </c>
      <c r="AP432">
        <v>0</v>
      </c>
      <c r="AQ432" s="122">
        <v>43790.482638888891</v>
      </c>
      <c r="AR432">
        <v>0</v>
      </c>
      <c r="AS432" s="122">
        <v>43790.489583333336</v>
      </c>
      <c r="AT432">
        <v>0</v>
      </c>
      <c r="AU432" s="122">
        <v>43790.490682870368</v>
      </c>
      <c r="AV432" s="122"/>
      <c r="AW432" t="b">
        <v>0</v>
      </c>
      <c r="AX432" t="b">
        <v>1</v>
      </c>
      <c r="AZ432" t="b">
        <v>1</v>
      </c>
      <c r="BA432">
        <v>2</v>
      </c>
      <c r="BB432" s="122"/>
      <c r="BD432" t="b">
        <v>1</v>
      </c>
      <c r="BF432" t="b">
        <v>1</v>
      </c>
      <c r="BG432" s="122"/>
      <c r="BH432" t="b">
        <v>1</v>
      </c>
      <c r="BI432" t="b">
        <v>1</v>
      </c>
      <c r="BJ432">
        <v>4</v>
      </c>
      <c r="BL432">
        <v>354</v>
      </c>
      <c r="BM432">
        <v>1456</v>
      </c>
      <c r="BN432">
        <v>4521</v>
      </c>
      <c r="BO432">
        <v>1</v>
      </c>
      <c r="BP432">
        <v>4</v>
      </c>
      <c r="BQ432">
        <v>24</v>
      </c>
      <c r="BR432">
        <v>4</v>
      </c>
      <c r="BS432" t="b">
        <v>1</v>
      </c>
      <c r="CA432" s="122"/>
      <c r="CI432" t="s">
        <v>2328</v>
      </c>
      <c r="CJ432" t="s">
        <v>405</v>
      </c>
      <c r="CK432" t="s">
        <v>746</v>
      </c>
      <c r="CL432" t="s">
        <v>2050</v>
      </c>
      <c r="CM432" t="s">
        <v>305</v>
      </c>
      <c r="CN432" t="s">
        <v>306</v>
      </c>
      <c r="CO432" t="s">
        <v>424</v>
      </c>
      <c r="CP432" t="s">
        <v>4028</v>
      </c>
      <c r="CQ432" t="s">
        <v>309</v>
      </c>
      <c r="CR432" t="s">
        <v>4029</v>
      </c>
      <c r="CS432" t="s">
        <v>311</v>
      </c>
      <c r="CT432" t="s">
        <v>4030</v>
      </c>
      <c r="CU432" t="s">
        <v>4031</v>
      </c>
      <c r="CV432" s="122">
        <v>43792.677083333336</v>
      </c>
      <c r="CW432" s="122">
        <v>43790.583333333336</v>
      </c>
      <c r="CX432" s="122"/>
      <c r="CY432" s="122">
        <v>43792.677083333336</v>
      </c>
      <c r="CZ432" s="122">
        <v>43790.482638888891</v>
      </c>
      <c r="DA432" s="122">
        <v>43790.489583333336</v>
      </c>
      <c r="DB432" t="s">
        <v>314</v>
      </c>
      <c r="DC432" t="s">
        <v>1512</v>
      </c>
      <c r="DD432" t="s">
        <v>2333</v>
      </c>
      <c r="DE432" t="b">
        <v>1</v>
      </c>
      <c r="DF432" t="s">
        <v>2334</v>
      </c>
      <c r="DG432" t="s">
        <v>498</v>
      </c>
      <c r="DI432" s="122"/>
      <c r="DJ432">
        <v>-33.964953000000001</v>
      </c>
      <c r="DK432">
        <v>151.135808</v>
      </c>
      <c r="DL432" t="s">
        <v>4032</v>
      </c>
      <c r="DM432" t="s">
        <v>405</v>
      </c>
      <c r="DN432">
        <v>1</v>
      </c>
      <c r="DO432">
        <v>0</v>
      </c>
    </row>
    <row r="433" spans="1:119" x14ac:dyDescent="0.3">
      <c r="A433" t="s">
        <v>4033</v>
      </c>
      <c r="B433" t="s">
        <v>288</v>
      </c>
      <c r="C433" t="s">
        <v>4034</v>
      </c>
      <c r="D433" t="s">
        <v>290</v>
      </c>
      <c r="E433" t="s">
        <v>4035</v>
      </c>
      <c r="F433" t="s">
        <v>4034</v>
      </c>
      <c r="G433" t="s">
        <v>340</v>
      </c>
      <c r="I433" t="b">
        <v>0</v>
      </c>
      <c r="J433" t="s">
        <v>4036</v>
      </c>
      <c r="K433" t="s">
        <v>4037</v>
      </c>
      <c r="L433" t="s">
        <v>4038</v>
      </c>
      <c r="N433" t="s">
        <v>4039</v>
      </c>
      <c r="O433" t="s">
        <v>403</v>
      </c>
      <c r="S433">
        <v>8007</v>
      </c>
      <c r="T433">
        <v>320</v>
      </c>
      <c r="U433">
        <v>8007</v>
      </c>
      <c r="V433">
        <v>8007</v>
      </c>
      <c r="W433" t="s">
        <v>828</v>
      </c>
      <c r="Y433" t="s">
        <v>4040</v>
      </c>
      <c r="AA433" t="b">
        <v>0</v>
      </c>
      <c r="AC433" t="s">
        <v>300</v>
      </c>
      <c r="AD433" t="s">
        <v>301</v>
      </c>
      <c r="AF433" s="140">
        <v>43789.676215277781</v>
      </c>
      <c r="AG433" s="140">
        <v>43789.676087962966</v>
      </c>
      <c r="AH433" s="140">
        <v>43789.689780092594</v>
      </c>
      <c r="AI433" s="140">
        <v>43790.677083333336</v>
      </c>
      <c r="AJ433">
        <v>0</v>
      </c>
      <c r="AK433" s="122"/>
      <c r="AM433" s="122"/>
      <c r="AO433" s="122"/>
      <c r="AQ433" s="122"/>
      <c r="AS433" s="122"/>
      <c r="AU433" s="122">
        <v>43789.690081018518</v>
      </c>
      <c r="AV433" s="122"/>
      <c r="AW433" t="b">
        <v>0</v>
      </c>
      <c r="AX433" t="b">
        <v>1</v>
      </c>
      <c r="AZ433" t="b">
        <v>1</v>
      </c>
      <c r="BB433" s="122"/>
      <c r="BD433" t="b">
        <v>1</v>
      </c>
      <c r="BF433" t="b">
        <v>1</v>
      </c>
      <c r="BG433" s="122"/>
      <c r="BH433" t="b">
        <v>1</v>
      </c>
      <c r="BI433" t="b">
        <v>1</v>
      </c>
      <c r="BL433">
        <v>354</v>
      </c>
      <c r="BM433">
        <v>1457</v>
      </c>
      <c r="BN433">
        <v>4165</v>
      </c>
      <c r="BO433">
        <v>1</v>
      </c>
      <c r="BP433">
        <v>4</v>
      </c>
      <c r="BQ433">
        <v>2</v>
      </c>
      <c r="BR433">
        <v>2</v>
      </c>
      <c r="BS433" t="b">
        <v>1</v>
      </c>
      <c r="CA433" s="122"/>
      <c r="CJ433" t="s">
        <v>405</v>
      </c>
      <c r="CK433" t="s">
        <v>1047</v>
      </c>
      <c r="CL433" t="s">
        <v>4041</v>
      </c>
      <c r="CM433" t="s">
        <v>305</v>
      </c>
      <c r="CN433" t="s">
        <v>306</v>
      </c>
      <c r="CO433" t="s">
        <v>307</v>
      </c>
      <c r="CP433" t="s">
        <v>4042</v>
      </c>
      <c r="CQ433" t="s">
        <v>309</v>
      </c>
      <c r="CR433" t="s">
        <v>4043</v>
      </c>
      <c r="CS433" t="s">
        <v>311</v>
      </c>
      <c r="CT433" t="s">
        <v>4044</v>
      </c>
      <c r="CU433" t="s">
        <v>4045</v>
      </c>
      <c r="CV433" s="122">
        <v>43790.677083333336</v>
      </c>
      <c r="CW433" s="122"/>
      <c r="CX433" s="122"/>
      <c r="CY433" s="122"/>
      <c r="CZ433" s="122"/>
      <c r="DA433" s="122"/>
      <c r="DB433" t="s">
        <v>314</v>
      </c>
      <c r="DC433" t="s">
        <v>315</v>
      </c>
      <c r="DD433" t="s">
        <v>316</v>
      </c>
      <c r="DE433" t="b">
        <v>0</v>
      </c>
      <c r="DG433" t="s">
        <v>810</v>
      </c>
      <c r="DI433" s="122"/>
      <c r="DJ433">
        <v>-29.6896594</v>
      </c>
      <c r="DK433">
        <v>152.93412079999999</v>
      </c>
      <c r="DL433" t="s">
        <v>4046</v>
      </c>
      <c r="DM433" t="s">
        <v>405</v>
      </c>
      <c r="DN433">
        <v>0</v>
      </c>
      <c r="DO433">
        <v>0</v>
      </c>
    </row>
    <row r="434" spans="1:119" x14ac:dyDescent="0.3">
      <c r="A434" t="s">
        <v>4047</v>
      </c>
      <c r="B434" t="s">
        <v>288</v>
      </c>
      <c r="C434" t="s">
        <v>3380</v>
      </c>
      <c r="D434" t="s">
        <v>290</v>
      </c>
      <c r="E434" t="s">
        <v>3381</v>
      </c>
      <c r="F434" t="s">
        <v>3380</v>
      </c>
      <c r="G434" t="s">
        <v>340</v>
      </c>
      <c r="I434" t="b">
        <v>0</v>
      </c>
      <c r="J434" t="s">
        <v>3382</v>
      </c>
      <c r="K434" t="s">
        <v>3383</v>
      </c>
      <c r="L434" t="s">
        <v>3384</v>
      </c>
      <c r="N434" t="s">
        <v>3385</v>
      </c>
      <c r="O434" t="s">
        <v>297</v>
      </c>
      <c r="S434">
        <v>8001</v>
      </c>
      <c r="T434">
        <v>320</v>
      </c>
      <c r="U434">
        <v>8001</v>
      </c>
      <c r="V434">
        <v>8001</v>
      </c>
      <c r="W434" t="s">
        <v>828</v>
      </c>
      <c r="Y434" t="s">
        <v>3386</v>
      </c>
      <c r="AA434" t="b">
        <v>0</v>
      </c>
      <c r="AC434" t="s">
        <v>300</v>
      </c>
      <c r="AD434" t="s">
        <v>301</v>
      </c>
      <c r="AF434" s="140">
        <v>43789.685671296298</v>
      </c>
      <c r="AG434" s="140">
        <v>43789.685613425929</v>
      </c>
      <c r="AH434" s="140">
        <v>43789.687071759261</v>
      </c>
      <c r="AI434" s="140">
        <v>43790.6875</v>
      </c>
      <c r="AJ434">
        <v>0</v>
      </c>
      <c r="AK434" s="122"/>
      <c r="AM434" s="122"/>
      <c r="AO434" s="122"/>
      <c r="AQ434" s="122"/>
      <c r="AS434" s="122"/>
      <c r="AU434" s="122">
        <v>43789.687638888892</v>
      </c>
      <c r="AV434" s="122"/>
      <c r="AW434" t="b">
        <v>0</v>
      </c>
      <c r="AX434" t="b">
        <v>1</v>
      </c>
      <c r="AZ434" t="b">
        <v>1</v>
      </c>
      <c r="BB434" s="122"/>
      <c r="BD434" t="b">
        <v>1</v>
      </c>
      <c r="BF434" t="b">
        <v>1</v>
      </c>
      <c r="BG434" s="122"/>
      <c r="BH434" t="b">
        <v>1</v>
      </c>
      <c r="BI434" t="b">
        <v>1</v>
      </c>
      <c r="BL434">
        <v>419</v>
      </c>
      <c r="BM434">
        <v>1250</v>
      </c>
      <c r="BN434">
        <v>4406</v>
      </c>
      <c r="BO434">
        <v>1</v>
      </c>
      <c r="BP434">
        <v>4</v>
      </c>
      <c r="BQ434">
        <v>2</v>
      </c>
      <c r="BR434">
        <v>3</v>
      </c>
      <c r="BS434" t="b">
        <v>1</v>
      </c>
      <c r="CA434" s="122"/>
      <c r="CJ434" t="s">
        <v>302</v>
      </c>
      <c r="CK434" t="s">
        <v>303</v>
      </c>
      <c r="CL434" t="s">
        <v>608</v>
      </c>
      <c r="CM434" t="s">
        <v>305</v>
      </c>
      <c r="CN434" t="s">
        <v>306</v>
      </c>
      <c r="CO434" t="s">
        <v>307</v>
      </c>
      <c r="CP434" t="s">
        <v>3387</v>
      </c>
      <c r="CQ434" t="s">
        <v>309</v>
      </c>
      <c r="CR434" t="s">
        <v>3388</v>
      </c>
      <c r="CS434" t="s">
        <v>311</v>
      </c>
      <c r="CT434" t="s">
        <v>4048</v>
      </c>
      <c r="CU434" t="s">
        <v>4049</v>
      </c>
      <c r="CV434" s="122">
        <v>43790.6875</v>
      </c>
      <c r="CW434" s="122"/>
      <c r="CX434" s="122"/>
      <c r="CY434" s="122"/>
      <c r="CZ434" s="122"/>
      <c r="DA434" s="122"/>
      <c r="DB434" t="s">
        <v>314</v>
      </c>
      <c r="DC434" t="s">
        <v>315</v>
      </c>
      <c r="DD434" t="s">
        <v>316</v>
      </c>
      <c r="DE434" t="b">
        <v>0</v>
      </c>
      <c r="DG434" t="s">
        <v>317</v>
      </c>
      <c r="DI434" s="122"/>
      <c r="DJ434">
        <v>-32.887483000000003</v>
      </c>
      <c r="DK434">
        <v>151.69522169999999</v>
      </c>
      <c r="DL434" t="s">
        <v>367</v>
      </c>
      <c r="DM434" t="s">
        <v>318</v>
      </c>
      <c r="DN434">
        <v>0</v>
      </c>
      <c r="DO434">
        <v>0</v>
      </c>
    </row>
    <row r="435" spans="1:119" x14ac:dyDescent="0.3">
      <c r="A435" t="s">
        <v>4050</v>
      </c>
      <c r="B435" t="s">
        <v>288</v>
      </c>
      <c r="C435" t="s">
        <v>4051</v>
      </c>
      <c r="D435" t="s">
        <v>290</v>
      </c>
      <c r="E435" t="s">
        <v>4052</v>
      </c>
      <c r="F435" t="s">
        <v>4051</v>
      </c>
      <c r="G435" t="s">
        <v>340</v>
      </c>
      <c r="I435" t="b">
        <v>0</v>
      </c>
      <c r="J435" t="s">
        <v>4053</v>
      </c>
      <c r="K435" t="s">
        <v>4054</v>
      </c>
      <c r="L435" t="s">
        <v>4055</v>
      </c>
      <c r="N435" t="s">
        <v>4056</v>
      </c>
      <c r="O435" t="s">
        <v>297</v>
      </c>
      <c r="S435">
        <v>8010</v>
      </c>
      <c r="T435">
        <v>320</v>
      </c>
      <c r="U435">
        <v>8010</v>
      </c>
      <c r="V435">
        <v>8010</v>
      </c>
      <c r="W435" t="s">
        <v>828</v>
      </c>
      <c r="Y435" t="s">
        <v>4057</v>
      </c>
      <c r="AA435" t="b">
        <v>0</v>
      </c>
      <c r="AC435" t="s">
        <v>300</v>
      </c>
      <c r="AD435" t="s">
        <v>301</v>
      </c>
      <c r="AF435" s="140">
        <v>43789.686689814815</v>
      </c>
      <c r="AG435" s="140">
        <v>43789.686550925922</v>
      </c>
      <c r="AH435" s="140">
        <v>43789.690474537034</v>
      </c>
      <c r="AI435" s="140">
        <v>43790.4375</v>
      </c>
      <c r="AJ435">
        <v>0</v>
      </c>
      <c r="AK435" s="122"/>
      <c r="AM435" s="122"/>
      <c r="AO435" s="122"/>
      <c r="AQ435" s="122"/>
      <c r="AS435" s="122"/>
      <c r="AU435" s="122">
        <v>43789.690740740742</v>
      </c>
      <c r="AV435" s="122"/>
      <c r="AW435" t="b">
        <v>0</v>
      </c>
      <c r="AX435" t="b">
        <v>1</v>
      </c>
      <c r="AZ435" t="b">
        <v>1</v>
      </c>
      <c r="BB435" s="122"/>
      <c r="BD435" t="b">
        <v>1</v>
      </c>
      <c r="BF435" t="b">
        <v>1</v>
      </c>
      <c r="BG435" s="122"/>
      <c r="BH435" t="b">
        <v>1</v>
      </c>
      <c r="BI435" t="b">
        <v>1</v>
      </c>
      <c r="BL435">
        <v>419</v>
      </c>
      <c r="BM435">
        <v>1250</v>
      </c>
      <c r="BN435">
        <v>3689</v>
      </c>
      <c r="BO435">
        <v>1</v>
      </c>
      <c r="BP435">
        <v>4</v>
      </c>
      <c r="BQ435">
        <v>2</v>
      </c>
      <c r="BR435">
        <v>1</v>
      </c>
      <c r="BS435" t="b">
        <v>1</v>
      </c>
      <c r="CA435" s="122"/>
      <c r="CJ435" t="s">
        <v>302</v>
      </c>
      <c r="CK435" t="s">
        <v>303</v>
      </c>
      <c r="CL435" t="s">
        <v>531</v>
      </c>
      <c r="CM435" t="s">
        <v>305</v>
      </c>
      <c r="CN435" t="s">
        <v>306</v>
      </c>
      <c r="CO435" t="s">
        <v>307</v>
      </c>
      <c r="CP435" t="s">
        <v>4058</v>
      </c>
      <c r="CQ435" t="s">
        <v>309</v>
      </c>
      <c r="CR435" t="s">
        <v>4059</v>
      </c>
      <c r="CS435" t="s">
        <v>311</v>
      </c>
      <c r="CT435" t="s">
        <v>4060</v>
      </c>
      <c r="CU435" t="s">
        <v>4061</v>
      </c>
      <c r="CV435" s="122">
        <v>43790.4375</v>
      </c>
      <c r="CW435" s="122"/>
      <c r="CX435" s="122"/>
      <c r="CY435" s="122"/>
      <c r="CZ435" s="122"/>
      <c r="DA435" s="122"/>
      <c r="DB435" t="s">
        <v>314</v>
      </c>
      <c r="DC435" t="s">
        <v>315</v>
      </c>
      <c r="DD435" t="s">
        <v>316</v>
      </c>
      <c r="DE435" t="b">
        <v>0</v>
      </c>
      <c r="DG435" t="s">
        <v>351</v>
      </c>
      <c r="DI435" s="122"/>
      <c r="DJ435">
        <v>-33.726911999999999</v>
      </c>
      <c r="DK435">
        <v>150.97626070000001</v>
      </c>
      <c r="DL435" t="s">
        <v>336</v>
      </c>
      <c r="DM435" t="s">
        <v>318</v>
      </c>
      <c r="DN435">
        <v>0</v>
      </c>
      <c r="DO435">
        <v>0</v>
      </c>
    </row>
    <row r="436" spans="1:119" x14ac:dyDescent="0.3">
      <c r="A436" t="s">
        <v>4062</v>
      </c>
      <c r="B436" t="s">
        <v>288</v>
      </c>
      <c r="C436" t="s">
        <v>4063</v>
      </c>
      <c r="D436" t="s">
        <v>290</v>
      </c>
      <c r="E436" t="s">
        <v>4064</v>
      </c>
      <c r="F436" t="s">
        <v>4063</v>
      </c>
      <c r="G436" t="s">
        <v>1229</v>
      </c>
      <c r="I436" t="b">
        <v>0</v>
      </c>
      <c r="J436" t="s">
        <v>4065</v>
      </c>
      <c r="K436" t="s">
        <v>4066</v>
      </c>
      <c r="L436" t="s">
        <v>4067</v>
      </c>
      <c r="N436" t="s">
        <v>4068</v>
      </c>
      <c r="O436" t="s">
        <v>297</v>
      </c>
      <c r="S436">
        <v>8009</v>
      </c>
      <c r="T436">
        <v>320</v>
      </c>
      <c r="U436">
        <v>8009</v>
      </c>
      <c r="V436">
        <v>8009</v>
      </c>
      <c r="W436" t="s">
        <v>828</v>
      </c>
      <c r="Y436" t="s">
        <v>4069</v>
      </c>
      <c r="AA436" t="b">
        <v>0</v>
      </c>
      <c r="AC436" t="s">
        <v>300</v>
      </c>
      <c r="AD436" t="s">
        <v>441</v>
      </c>
      <c r="AF436" s="140">
        <v>43789.690405092595</v>
      </c>
      <c r="AG436" s="140">
        <v>43789.690312500003</v>
      </c>
      <c r="AH436" s="140">
        <v>43789.692835648151</v>
      </c>
      <c r="AI436" s="140">
        <v>43790.440972222219</v>
      </c>
      <c r="AJ436">
        <v>0</v>
      </c>
      <c r="AK436" s="122"/>
      <c r="AM436" s="122"/>
      <c r="AO436" s="122"/>
      <c r="AQ436" s="122"/>
      <c r="AS436" s="122"/>
      <c r="AU436" s="122">
        <v>43789.693113425928</v>
      </c>
      <c r="AV436" s="122"/>
      <c r="AW436" t="b">
        <v>0</v>
      </c>
      <c r="AX436" t="b">
        <v>1</v>
      </c>
      <c r="AZ436" t="b">
        <v>1</v>
      </c>
      <c r="BB436" s="122"/>
      <c r="BD436" t="b">
        <v>1</v>
      </c>
      <c r="BF436" t="b">
        <v>1</v>
      </c>
      <c r="BG436" s="122"/>
      <c r="BH436" t="b">
        <v>1</v>
      </c>
      <c r="BI436" t="b">
        <v>1</v>
      </c>
      <c r="BL436">
        <v>419</v>
      </c>
      <c r="BM436">
        <v>1250</v>
      </c>
      <c r="BN436">
        <v>3689</v>
      </c>
      <c r="BO436">
        <v>1</v>
      </c>
      <c r="BP436">
        <v>4</v>
      </c>
      <c r="BQ436">
        <v>2</v>
      </c>
      <c r="BR436">
        <v>1</v>
      </c>
      <c r="BS436" t="b">
        <v>1</v>
      </c>
      <c r="CA436" s="122"/>
      <c r="CJ436" t="s">
        <v>302</v>
      </c>
      <c r="CK436" t="s">
        <v>303</v>
      </c>
      <c r="CL436" t="s">
        <v>531</v>
      </c>
      <c r="CM436" t="s">
        <v>305</v>
      </c>
      <c r="CN436" t="s">
        <v>306</v>
      </c>
      <c r="CO436" t="s">
        <v>307</v>
      </c>
      <c r="CP436" t="s">
        <v>4070</v>
      </c>
      <c r="CQ436" t="s">
        <v>309</v>
      </c>
      <c r="CR436" t="s">
        <v>4071</v>
      </c>
      <c r="CS436" t="s">
        <v>311</v>
      </c>
      <c r="CT436" t="s">
        <v>4072</v>
      </c>
      <c r="CU436" t="s">
        <v>4073</v>
      </c>
      <c r="CV436" s="122">
        <v>43790.440972222219</v>
      </c>
      <c r="CW436" s="122"/>
      <c r="CX436" s="122"/>
      <c r="CY436" s="122"/>
      <c r="CZ436" s="122"/>
      <c r="DA436" s="122"/>
      <c r="DB436" t="s">
        <v>314</v>
      </c>
      <c r="DC436" t="s">
        <v>315</v>
      </c>
      <c r="DD436" t="s">
        <v>316</v>
      </c>
      <c r="DE436" t="b">
        <v>0</v>
      </c>
      <c r="DG436" t="s">
        <v>351</v>
      </c>
      <c r="DI436" s="122"/>
      <c r="DJ436">
        <v>-37.765823300000001</v>
      </c>
      <c r="DK436">
        <v>144.92698849999999</v>
      </c>
      <c r="DL436" t="s">
        <v>367</v>
      </c>
      <c r="DM436" t="s">
        <v>318</v>
      </c>
      <c r="DN436">
        <v>0</v>
      </c>
      <c r="DO436">
        <v>0</v>
      </c>
    </row>
    <row r="437" spans="1:119" x14ac:dyDescent="0.3">
      <c r="A437" t="s">
        <v>4074</v>
      </c>
      <c r="B437" t="s">
        <v>288</v>
      </c>
      <c r="C437" t="s">
        <v>1763</v>
      </c>
      <c r="D437" t="s">
        <v>290</v>
      </c>
      <c r="E437" t="s">
        <v>1764</v>
      </c>
      <c r="F437" t="s">
        <v>1763</v>
      </c>
      <c r="G437" t="s">
        <v>1765</v>
      </c>
      <c r="I437" t="b">
        <v>0</v>
      </c>
      <c r="J437" t="s">
        <v>1766</v>
      </c>
      <c r="K437" t="s">
        <v>1767</v>
      </c>
      <c r="L437" t="s">
        <v>1768</v>
      </c>
      <c r="N437" t="s">
        <v>1769</v>
      </c>
      <c r="O437" t="s">
        <v>297</v>
      </c>
      <c r="S437">
        <v>8003</v>
      </c>
      <c r="T437">
        <v>320</v>
      </c>
      <c r="U437">
        <v>8003</v>
      </c>
      <c r="V437">
        <v>8003</v>
      </c>
      <c r="W437" t="s">
        <v>828</v>
      </c>
      <c r="Y437" t="s">
        <v>1770</v>
      </c>
      <c r="AA437" t="b">
        <v>0</v>
      </c>
      <c r="AC437" t="s">
        <v>300</v>
      </c>
      <c r="AD437" t="s">
        <v>301</v>
      </c>
      <c r="AF437" s="140">
        <v>43789.691643518519</v>
      </c>
      <c r="AG437" s="140">
        <v>43789.690729166665</v>
      </c>
      <c r="AH437" s="140">
        <v>43789.69635416667</v>
      </c>
      <c r="AI437" s="140">
        <v>43790.440972222219</v>
      </c>
      <c r="AJ437">
        <v>0</v>
      </c>
      <c r="AK437" s="122"/>
      <c r="AM437" s="122"/>
      <c r="AO437" s="122"/>
      <c r="AQ437" s="122"/>
      <c r="AS437" s="122"/>
      <c r="AU437" s="122">
        <v>43789.696840277778</v>
      </c>
      <c r="AV437" s="122"/>
      <c r="AW437" t="b">
        <v>0</v>
      </c>
      <c r="AX437" t="b">
        <v>1</v>
      </c>
      <c r="AZ437" t="b">
        <v>1</v>
      </c>
      <c r="BB437" s="122"/>
      <c r="BD437" t="b">
        <v>1</v>
      </c>
      <c r="BF437" t="b">
        <v>1</v>
      </c>
      <c r="BG437" s="122"/>
      <c r="BH437" t="b">
        <v>1</v>
      </c>
      <c r="BI437" t="b">
        <v>1</v>
      </c>
      <c r="BL437">
        <v>419</v>
      </c>
      <c r="BM437">
        <v>1897</v>
      </c>
      <c r="BN437">
        <v>5435</v>
      </c>
      <c r="BO437">
        <v>1</v>
      </c>
      <c r="BP437">
        <v>4</v>
      </c>
      <c r="BQ437">
        <v>2</v>
      </c>
      <c r="BR437">
        <v>1</v>
      </c>
      <c r="BS437" t="b">
        <v>1</v>
      </c>
      <c r="CA437" s="122"/>
      <c r="CJ437" t="s">
        <v>302</v>
      </c>
      <c r="CK437" t="s">
        <v>552</v>
      </c>
      <c r="CL437" t="s">
        <v>3890</v>
      </c>
      <c r="CM437" t="s">
        <v>305</v>
      </c>
      <c r="CN437" t="s">
        <v>306</v>
      </c>
      <c r="CO437" t="s">
        <v>307</v>
      </c>
      <c r="CP437" t="s">
        <v>1771</v>
      </c>
      <c r="CQ437" t="s">
        <v>309</v>
      </c>
      <c r="CR437" t="s">
        <v>1772</v>
      </c>
      <c r="CS437" t="s">
        <v>311</v>
      </c>
      <c r="CT437" t="s">
        <v>4072</v>
      </c>
      <c r="CU437" t="s">
        <v>4073</v>
      </c>
      <c r="CV437" s="122">
        <v>43790.440972222219</v>
      </c>
      <c r="CW437" s="122"/>
      <c r="CX437" s="122"/>
      <c r="CY437" s="122"/>
      <c r="CZ437" s="122"/>
      <c r="DA437" s="122"/>
      <c r="DB437" t="s">
        <v>314</v>
      </c>
      <c r="DC437" t="s">
        <v>315</v>
      </c>
      <c r="DD437" t="s">
        <v>316</v>
      </c>
      <c r="DE437" t="b">
        <v>0</v>
      </c>
      <c r="DG437" t="s">
        <v>351</v>
      </c>
      <c r="DI437" s="122"/>
      <c r="DJ437">
        <v>-33.917321999999999</v>
      </c>
      <c r="DK437">
        <v>151.03431</v>
      </c>
      <c r="DL437" t="s">
        <v>367</v>
      </c>
      <c r="DM437" t="s">
        <v>318</v>
      </c>
      <c r="DN437">
        <v>0</v>
      </c>
      <c r="DO437">
        <v>0</v>
      </c>
    </row>
    <row r="438" spans="1:119" x14ac:dyDescent="0.3">
      <c r="A438" t="s">
        <v>4075</v>
      </c>
      <c r="B438" t="s">
        <v>288</v>
      </c>
      <c r="C438" t="s">
        <v>4063</v>
      </c>
      <c r="D438" t="s">
        <v>290</v>
      </c>
      <c r="E438" t="s">
        <v>4064</v>
      </c>
      <c r="F438" t="s">
        <v>4063</v>
      </c>
      <c r="G438" t="s">
        <v>1229</v>
      </c>
      <c r="I438" t="b">
        <v>0</v>
      </c>
      <c r="J438" t="s">
        <v>4065</v>
      </c>
      <c r="K438" t="s">
        <v>4066</v>
      </c>
      <c r="L438" t="s">
        <v>4067</v>
      </c>
      <c r="N438" t="s">
        <v>4068</v>
      </c>
      <c r="O438" t="s">
        <v>297</v>
      </c>
      <c r="S438">
        <v>8011</v>
      </c>
      <c r="T438">
        <v>320</v>
      </c>
      <c r="U438">
        <v>8011</v>
      </c>
      <c r="V438">
        <v>1377</v>
      </c>
      <c r="W438" t="s">
        <v>828</v>
      </c>
      <c r="Y438" t="s">
        <v>4069</v>
      </c>
      <c r="AA438" t="b">
        <v>0</v>
      </c>
      <c r="AC438" t="s">
        <v>300</v>
      </c>
      <c r="AD438" t="s">
        <v>441</v>
      </c>
      <c r="AF438" s="140">
        <v>43789.697638888887</v>
      </c>
      <c r="AG438" s="140">
        <v>43789.697557870371</v>
      </c>
      <c r="AH438" s="140">
        <v>43789.702916666669</v>
      </c>
      <c r="AI438" s="140">
        <v>43790.447916666664</v>
      </c>
      <c r="AJ438">
        <v>0</v>
      </c>
      <c r="AK438" s="122"/>
      <c r="AM438" s="122"/>
      <c r="AO438" s="122"/>
      <c r="AQ438" s="122"/>
      <c r="AS438" s="122"/>
      <c r="AU438" s="122">
        <v>43789.731944444444</v>
      </c>
      <c r="AV438" s="122"/>
      <c r="AW438" t="b">
        <v>0</v>
      </c>
      <c r="AX438" t="b">
        <v>1</v>
      </c>
      <c r="AZ438" t="b">
        <v>1</v>
      </c>
      <c r="BB438" s="122"/>
      <c r="BD438" t="b">
        <v>1</v>
      </c>
      <c r="BF438" t="b">
        <v>1</v>
      </c>
      <c r="BG438" s="122"/>
      <c r="BH438" t="b">
        <v>1</v>
      </c>
      <c r="BI438" t="b">
        <v>1</v>
      </c>
      <c r="BL438">
        <v>419</v>
      </c>
      <c r="BM438">
        <v>1250</v>
      </c>
      <c r="BN438">
        <v>3689</v>
      </c>
      <c r="BO438">
        <v>1</v>
      </c>
      <c r="BP438">
        <v>4</v>
      </c>
      <c r="BQ438">
        <v>2</v>
      </c>
      <c r="BR438">
        <v>1</v>
      </c>
      <c r="BS438" t="b">
        <v>1</v>
      </c>
      <c r="CA438" s="122"/>
      <c r="CJ438" t="s">
        <v>302</v>
      </c>
      <c r="CK438" t="s">
        <v>303</v>
      </c>
      <c r="CL438" t="s">
        <v>531</v>
      </c>
      <c r="CM438" t="s">
        <v>305</v>
      </c>
      <c r="CN438" t="s">
        <v>306</v>
      </c>
      <c r="CO438" t="s">
        <v>307</v>
      </c>
      <c r="CP438" t="s">
        <v>4070</v>
      </c>
      <c r="CQ438" t="s">
        <v>309</v>
      </c>
      <c r="CR438" t="s">
        <v>4071</v>
      </c>
      <c r="CS438" t="s">
        <v>311</v>
      </c>
      <c r="CT438" t="s">
        <v>4076</v>
      </c>
      <c r="CU438" t="s">
        <v>4077</v>
      </c>
      <c r="CV438" s="122">
        <v>43790.447916666664</v>
      </c>
      <c r="CW438" s="122"/>
      <c r="CX438" s="122"/>
      <c r="CY438" s="122"/>
      <c r="CZ438" s="122"/>
      <c r="DA438" s="122"/>
      <c r="DB438" t="s">
        <v>314</v>
      </c>
      <c r="DC438" t="s">
        <v>315</v>
      </c>
      <c r="DD438" t="s">
        <v>316</v>
      </c>
      <c r="DE438" t="b">
        <v>0</v>
      </c>
      <c r="DG438" t="s">
        <v>351</v>
      </c>
      <c r="DI438" s="122"/>
      <c r="DJ438">
        <v>-37.765823300000001</v>
      </c>
      <c r="DK438">
        <v>144.92698849999999</v>
      </c>
      <c r="DL438" t="s">
        <v>367</v>
      </c>
      <c r="DM438" t="s">
        <v>318</v>
      </c>
      <c r="DN438">
        <v>0</v>
      </c>
      <c r="DO438">
        <v>0</v>
      </c>
    </row>
    <row r="439" spans="1:119" x14ac:dyDescent="0.3">
      <c r="A439" t="s">
        <v>4078</v>
      </c>
      <c r="B439" t="s">
        <v>288</v>
      </c>
      <c r="C439" t="s">
        <v>353</v>
      </c>
      <c r="D439" t="s">
        <v>290</v>
      </c>
      <c r="E439" t="s">
        <v>354</v>
      </c>
      <c r="F439" t="s">
        <v>353</v>
      </c>
      <c r="H439" t="s">
        <v>535</v>
      </c>
      <c r="I439" t="b">
        <v>0</v>
      </c>
      <c r="J439" t="s">
        <v>355</v>
      </c>
      <c r="K439" t="s">
        <v>356</v>
      </c>
      <c r="L439" t="s">
        <v>357</v>
      </c>
      <c r="N439" t="s">
        <v>358</v>
      </c>
      <c r="O439" t="s">
        <v>359</v>
      </c>
      <c r="S439">
        <v>8001</v>
      </c>
      <c r="T439">
        <v>320</v>
      </c>
      <c r="U439">
        <v>8001</v>
      </c>
      <c r="V439">
        <v>8001</v>
      </c>
      <c r="X439" t="s">
        <v>535</v>
      </c>
      <c r="AA439" t="b">
        <v>0</v>
      </c>
      <c r="AC439" t="s">
        <v>300</v>
      </c>
      <c r="AD439" t="s">
        <v>301</v>
      </c>
      <c r="AF439" s="140">
        <v>43789.702523148146</v>
      </c>
      <c r="AG439" s="140">
        <v>43789.702523148146</v>
      </c>
      <c r="AH439" s="140">
        <v>43789.702523148146</v>
      </c>
      <c r="AK439" s="122"/>
      <c r="AM439" s="122"/>
      <c r="AO439" s="122"/>
      <c r="AQ439" s="122">
        <v>43789.702523148146</v>
      </c>
      <c r="AR439">
        <v>0</v>
      </c>
      <c r="AS439" s="122">
        <v>43789.702523148146</v>
      </c>
      <c r="AT439">
        <v>0</v>
      </c>
      <c r="AU439" s="122">
        <v>43789.702523148146</v>
      </c>
      <c r="AV439" s="122"/>
      <c r="AW439" t="b">
        <v>0</v>
      </c>
      <c r="AX439" t="b">
        <v>1</v>
      </c>
      <c r="AZ439" t="b">
        <v>1</v>
      </c>
      <c r="BB439" s="122"/>
      <c r="BD439" t="b">
        <v>1</v>
      </c>
      <c r="BF439" t="b">
        <v>0</v>
      </c>
      <c r="BG439" s="122"/>
      <c r="BH439" t="b">
        <v>0</v>
      </c>
      <c r="BI439" t="b">
        <v>1</v>
      </c>
      <c r="BL439">
        <v>196</v>
      </c>
      <c r="BM439">
        <v>1235</v>
      </c>
      <c r="BN439">
        <v>3576</v>
      </c>
      <c r="BO439">
        <v>1</v>
      </c>
      <c r="BP439">
        <v>4</v>
      </c>
      <c r="BQ439">
        <v>1</v>
      </c>
      <c r="BR439">
        <v>1</v>
      </c>
      <c r="BS439" t="b">
        <v>1</v>
      </c>
      <c r="CA439" s="122"/>
      <c r="CJ439" t="s">
        <v>536</v>
      </c>
      <c r="CK439" t="s">
        <v>537</v>
      </c>
      <c r="CL439" t="s">
        <v>537</v>
      </c>
      <c r="CM439" t="s">
        <v>305</v>
      </c>
      <c r="CN439" t="s">
        <v>306</v>
      </c>
      <c r="CO439" t="s">
        <v>300</v>
      </c>
      <c r="CP439" t="s">
        <v>364</v>
      </c>
      <c r="CR439" t="s">
        <v>365</v>
      </c>
      <c r="CS439" t="s">
        <v>311</v>
      </c>
      <c r="CT439" t="s">
        <v>4079</v>
      </c>
      <c r="CV439" s="122"/>
      <c r="CW439" s="122"/>
      <c r="CX439" s="122"/>
      <c r="CY439" s="122"/>
      <c r="CZ439" s="122">
        <v>43789.702523148146</v>
      </c>
      <c r="DA439" s="122">
        <v>43789.702523148146</v>
      </c>
      <c r="DB439" t="s">
        <v>314</v>
      </c>
      <c r="DC439" t="s">
        <v>315</v>
      </c>
      <c r="DD439" t="s">
        <v>316</v>
      </c>
      <c r="DE439" t="b">
        <v>0</v>
      </c>
      <c r="DG439" t="s">
        <v>351</v>
      </c>
      <c r="DI439" s="122"/>
      <c r="DJ439">
        <v>-33.703378299999997</v>
      </c>
      <c r="DK439">
        <v>151.2086505</v>
      </c>
      <c r="DL439" t="s">
        <v>367</v>
      </c>
      <c r="DM439" t="s">
        <v>368</v>
      </c>
      <c r="DN439">
        <v>0</v>
      </c>
      <c r="DO439">
        <v>0</v>
      </c>
    </row>
    <row r="440" spans="1:119" x14ac:dyDescent="0.3">
      <c r="A440" t="s">
        <v>4080</v>
      </c>
      <c r="B440" t="s">
        <v>288</v>
      </c>
      <c r="C440" t="s">
        <v>3380</v>
      </c>
      <c r="D440" t="s">
        <v>290</v>
      </c>
      <c r="E440" t="s">
        <v>3381</v>
      </c>
      <c r="F440" t="s">
        <v>3380</v>
      </c>
      <c r="G440" t="s">
        <v>340</v>
      </c>
      <c r="I440" t="b">
        <v>0</v>
      </c>
      <c r="J440" t="s">
        <v>3382</v>
      </c>
      <c r="K440" t="s">
        <v>3383</v>
      </c>
      <c r="L440" t="s">
        <v>3384</v>
      </c>
      <c r="N440" t="s">
        <v>3385</v>
      </c>
      <c r="O440" t="s">
        <v>297</v>
      </c>
      <c r="S440">
        <v>8008</v>
      </c>
      <c r="T440">
        <v>320</v>
      </c>
      <c r="U440">
        <v>8008</v>
      </c>
      <c r="V440">
        <v>8008</v>
      </c>
      <c r="W440" t="s">
        <v>828</v>
      </c>
      <c r="Y440" t="s">
        <v>3386</v>
      </c>
      <c r="AA440" t="b">
        <v>0</v>
      </c>
      <c r="AC440" t="s">
        <v>300</v>
      </c>
      <c r="AD440" t="s">
        <v>301</v>
      </c>
      <c r="AF440" s="140">
        <v>43789.713275462964</v>
      </c>
      <c r="AG440" s="140">
        <v>43789.713043981479</v>
      </c>
      <c r="AH440" s="140">
        <v>43789.722118055557</v>
      </c>
      <c r="AI440" s="140">
        <v>43790.715277777781</v>
      </c>
      <c r="AJ440">
        <v>0</v>
      </c>
      <c r="AK440" s="122"/>
      <c r="AM440" s="122"/>
      <c r="AO440" s="122"/>
      <c r="AQ440" s="122"/>
      <c r="AS440" s="122"/>
      <c r="AU440" s="122">
        <v>43789.72247685185</v>
      </c>
      <c r="AV440" s="122"/>
      <c r="AW440" t="b">
        <v>0</v>
      </c>
      <c r="AX440" t="b">
        <v>1</v>
      </c>
      <c r="AZ440" t="b">
        <v>1</v>
      </c>
      <c r="BB440" s="122"/>
      <c r="BD440" t="b">
        <v>1</v>
      </c>
      <c r="BF440" t="b">
        <v>1</v>
      </c>
      <c r="BG440" s="122"/>
      <c r="BH440" t="b">
        <v>1</v>
      </c>
      <c r="BI440" t="b">
        <v>1</v>
      </c>
      <c r="BL440">
        <v>419</v>
      </c>
      <c r="BM440">
        <v>1250</v>
      </c>
      <c r="BN440">
        <v>3703</v>
      </c>
      <c r="BO440">
        <v>1</v>
      </c>
      <c r="BP440">
        <v>4</v>
      </c>
      <c r="BQ440">
        <v>2</v>
      </c>
      <c r="BR440">
        <v>3</v>
      </c>
      <c r="BS440" t="b">
        <v>1</v>
      </c>
      <c r="CA440" s="122"/>
      <c r="CJ440" t="s">
        <v>302</v>
      </c>
      <c r="CK440" t="s">
        <v>303</v>
      </c>
      <c r="CL440" t="s">
        <v>507</v>
      </c>
      <c r="CM440" t="s">
        <v>305</v>
      </c>
      <c r="CN440" t="s">
        <v>306</v>
      </c>
      <c r="CO440" t="s">
        <v>307</v>
      </c>
      <c r="CP440" t="s">
        <v>3387</v>
      </c>
      <c r="CQ440" t="s">
        <v>309</v>
      </c>
      <c r="CR440" t="s">
        <v>3388</v>
      </c>
      <c r="CS440" t="s">
        <v>311</v>
      </c>
      <c r="CT440" t="s">
        <v>4081</v>
      </c>
      <c r="CU440" t="s">
        <v>4082</v>
      </c>
      <c r="CV440" s="122">
        <v>43790.715277777781</v>
      </c>
      <c r="CW440" s="122"/>
      <c r="CX440" s="122"/>
      <c r="CY440" s="122"/>
      <c r="CZ440" s="122"/>
      <c r="DA440" s="122"/>
      <c r="DB440" t="s">
        <v>314</v>
      </c>
      <c r="DC440" t="s">
        <v>315</v>
      </c>
      <c r="DD440" t="s">
        <v>316</v>
      </c>
      <c r="DE440" t="b">
        <v>0</v>
      </c>
      <c r="DG440" t="s">
        <v>317</v>
      </c>
      <c r="DI440" s="122"/>
      <c r="DJ440">
        <v>-32.887483000000003</v>
      </c>
      <c r="DK440">
        <v>151.69522169999999</v>
      </c>
      <c r="DL440" t="s">
        <v>367</v>
      </c>
      <c r="DM440" t="s">
        <v>318</v>
      </c>
      <c r="DN440">
        <v>0</v>
      </c>
      <c r="DO440">
        <v>0</v>
      </c>
    </row>
    <row r="441" spans="1:119" x14ac:dyDescent="0.3">
      <c r="A441" t="s">
        <v>4083</v>
      </c>
      <c r="B441" t="s">
        <v>288</v>
      </c>
      <c r="C441" t="s">
        <v>4084</v>
      </c>
      <c r="D441" t="s">
        <v>290</v>
      </c>
      <c r="E441" t="s">
        <v>4085</v>
      </c>
      <c r="F441" t="s">
        <v>4084</v>
      </c>
      <c r="G441" t="s">
        <v>4086</v>
      </c>
      <c r="I441" t="b">
        <v>0</v>
      </c>
      <c r="J441" t="s">
        <v>4087</v>
      </c>
      <c r="K441" t="s">
        <v>4088</v>
      </c>
      <c r="L441" t="s">
        <v>4089</v>
      </c>
      <c r="N441" t="s">
        <v>4090</v>
      </c>
      <c r="O441" t="s">
        <v>297</v>
      </c>
      <c r="S441">
        <v>8010</v>
      </c>
      <c r="T441">
        <v>320</v>
      </c>
      <c r="U441">
        <v>8010</v>
      </c>
      <c r="V441">
        <v>8010</v>
      </c>
      <c r="W441" t="s">
        <v>1281</v>
      </c>
      <c r="Y441" t="s">
        <v>4091</v>
      </c>
      <c r="AA441" t="b">
        <v>0</v>
      </c>
      <c r="AC441" t="s">
        <v>300</v>
      </c>
      <c r="AD441" t="s">
        <v>301</v>
      </c>
      <c r="AF441" s="140">
        <v>43789.7265162037</v>
      </c>
      <c r="AG441" s="140">
        <v>43789.726435185185</v>
      </c>
      <c r="AH441" s="140">
        <v>43789.729444444441</v>
      </c>
      <c r="AI441" s="140">
        <v>43790.520833333336</v>
      </c>
      <c r="AJ441">
        <v>0</v>
      </c>
      <c r="AK441" s="122"/>
      <c r="AM441" s="122"/>
      <c r="AO441" s="122"/>
      <c r="AQ441" s="122"/>
      <c r="AS441" s="122"/>
      <c r="AU441" s="122">
        <v>43789.729814814818</v>
      </c>
      <c r="AV441" s="122"/>
      <c r="AW441" t="b">
        <v>0</v>
      </c>
      <c r="AX441" t="b">
        <v>1</v>
      </c>
      <c r="AZ441" t="b">
        <v>1</v>
      </c>
      <c r="BB441" s="122"/>
      <c r="BD441" t="b">
        <v>1</v>
      </c>
      <c r="BF441" t="b">
        <v>1</v>
      </c>
      <c r="BG441" s="122"/>
      <c r="BH441" t="b">
        <v>1</v>
      </c>
      <c r="BI441" t="b">
        <v>1</v>
      </c>
      <c r="BL441">
        <v>419</v>
      </c>
      <c r="BM441">
        <v>1250</v>
      </c>
      <c r="BN441">
        <v>3703</v>
      </c>
      <c r="BO441">
        <v>1</v>
      </c>
      <c r="BP441">
        <v>4</v>
      </c>
      <c r="BQ441">
        <v>2</v>
      </c>
      <c r="BR441">
        <v>1</v>
      </c>
      <c r="BS441" t="b">
        <v>1</v>
      </c>
      <c r="CA441" s="122"/>
      <c r="CJ441" t="s">
        <v>302</v>
      </c>
      <c r="CK441" t="s">
        <v>303</v>
      </c>
      <c r="CL441" t="s">
        <v>507</v>
      </c>
      <c r="CM441" t="s">
        <v>305</v>
      </c>
      <c r="CN441" t="s">
        <v>306</v>
      </c>
      <c r="CO441" t="s">
        <v>307</v>
      </c>
      <c r="CP441" t="s">
        <v>4092</v>
      </c>
      <c r="CQ441" t="s">
        <v>4093</v>
      </c>
      <c r="CR441" t="s">
        <v>4094</v>
      </c>
      <c r="CS441" t="s">
        <v>311</v>
      </c>
      <c r="CT441" t="s">
        <v>4095</v>
      </c>
      <c r="CU441" t="s">
        <v>4096</v>
      </c>
      <c r="CV441" s="122">
        <v>43790.520833333336</v>
      </c>
      <c r="CW441" s="122"/>
      <c r="CX441" s="122"/>
      <c r="CY441" s="122"/>
      <c r="CZ441" s="122"/>
      <c r="DA441" s="122"/>
      <c r="DB441" t="s">
        <v>314</v>
      </c>
      <c r="DC441" t="s">
        <v>315</v>
      </c>
      <c r="DD441" t="s">
        <v>316</v>
      </c>
      <c r="DE441" t="b">
        <v>0</v>
      </c>
      <c r="DG441" t="s">
        <v>351</v>
      </c>
      <c r="DI441" s="122"/>
      <c r="DJ441">
        <v>-33.794560300000001</v>
      </c>
      <c r="DK441">
        <v>151.18612200000001</v>
      </c>
      <c r="DL441" t="s">
        <v>367</v>
      </c>
      <c r="DM441" t="s">
        <v>318</v>
      </c>
      <c r="DN441">
        <v>0</v>
      </c>
      <c r="DO441">
        <v>0</v>
      </c>
    </row>
    <row r="442" spans="1:119" x14ac:dyDescent="0.3">
      <c r="A442" t="s">
        <v>4097</v>
      </c>
      <c r="B442" t="s">
        <v>288</v>
      </c>
      <c r="C442" t="s">
        <v>353</v>
      </c>
      <c r="D442" t="s">
        <v>290</v>
      </c>
      <c r="E442" t="s">
        <v>354</v>
      </c>
      <c r="F442" t="s">
        <v>353</v>
      </c>
      <c r="H442" t="s">
        <v>535</v>
      </c>
      <c r="I442" t="b">
        <v>0</v>
      </c>
      <c r="J442" t="s">
        <v>355</v>
      </c>
      <c r="K442" t="s">
        <v>356</v>
      </c>
      <c r="L442" t="s">
        <v>357</v>
      </c>
      <c r="N442" t="s">
        <v>358</v>
      </c>
      <c r="O442" t="s">
        <v>359</v>
      </c>
      <c r="S442">
        <v>8010</v>
      </c>
      <c r="T442">
        <v>320</v>
      </c>
      <c r="U442">
        <v>8010</v>
      </c>
      <c r="V442">
        <v>8010</v>
      </c>
      <c r="X442" t="s">
        <v>535</v>
      </c>
      <c r="AA442" t="b">
        <v>0</v>
      </c>
      <c r="AC442" t="s">
        <v>300</v>
      </c>
      <c r="AD442" t="s">
        <v>301</v>
      </c>
      <c r="AF442" s="140">
        <v>43790.378518518519</v>
      </c>
      <c r="AG442" s="140">
        <v>43790.378518518519</v>
      </c>
      <c r="AH442" s="140">
        <v>43790.378518518519</v>
      </c>
      <c r="AK442" s="122"/>
      <c r="AM442" s="122"/>
      <c r="AO442" s="122"/>
      <c r="AQ442" s="122">
        <v>43790.378518518519</v>
      </c>
      <c r="AR442">
        <v>0</v>
      </c>
      <c r="AS442" s="122">
        <v>43790.378518518519</v>
      </c>
      <c r="AT442">
        <v>0</v>
      </c>
      <c r="AU442" s="122">
        <v>43790.378518518519</v>
      </c>
      <c r="AV442" s="122"/>
      <c r="AW442" t="b">
        <v>0</v>
      </c>
      <c r="AX442" t="b">
        <v>1</v>
      </c>
      <c r="AZ442" t="b">
        <v>1</v>
      </c>
      <c r="BB442" s="122"/>
      <c r="BD442" t="b">
        <v>1</v>
      </c>
      <c r="BF442" t="b">
        <v>0</v>
      </c>
      <c r="BG442" s="122"/>
      <c r="BH442" t="b">
        <v>0</v>
      </c>
      <c r="BI442" t="b">
        <v>1</v>
      </c>
      <c r="BL442">
        <v>196</v>
      </c>
      <c r="BM442">
        <v>1235</v>
      </c>
      <c r="BN442">
        <v>3576</v>
      </c>
      <c r="BO442">
        <v>1</v>
      </c>
      <c r="BP442">
        <v>4</v>
      </c>
      <c r="BQ442">
        <v>1</v>
      </c>
      <c r="BR442">
        <v>1</v>
      </c>
      <c r="BS442" t="b">
        <v>1</v>
      </c>
      <c r="CA442" s="122"/>
      <c r="CJ442" t="s">
        <v>536</v>
      </c>
      <c r="CK442" t="s">
        <v>537</v>
      </c>
      <c r="CL442" t="s">
        <v>537</v>
      </c>
      <c r="CM442" t="s">
        <v>305</v>
      </c>
      <c r="CN442" t="s">
        <v>306</v>
      </c>
      <c r="CO442" t="s">
        <v>300</v>
      </c>
      <c r="CP442" t="s">
        <v>364</v>
      </c>
      <c r="CR442" t="s">
        <v>365</v>
      </c>
      <c r="CS442" t="s">
        <v>311</v>
      </c>
      <c r="CT442" t="s">
        <v>4098</v>
      </c>
      <c r="CV442" s="122"/>
      <c r="CW442" s="122"/>
      <c r="CX442" s="122"/>
      <c r="CY442" s="122"/>
      <c r="CZ442" s="122">
        <v>43790.378518518519</v>
      </c>
      <c r="DA442" s="122">
        <v>43790.378518518519</v>
      </c>
      <c r="DB442" t="s">
        <v>314</v>
      </c>
      <c r="DC442" t="s">
        <v>315</v>
      </c>
      <c r="DD442" t="s">
        <v>316</v>
      </c>
      <c r="DE442" t="b">
        <v>0</v>
      </c>
      <c r="DG442" t="s">
        <v>351</v>
      </c>
      <c r="DI442" s="122"/>
      <c r="DJ442">
        <v>-33.703378299999997</v>
      </c>
      <c r="DK442">
        <v>151.2086505</v>
      </c>
      <c r="DL442" t="s">
        <v>367</v>
      </c>
      <c r="DM442" t="s">
        <v>368</v>
      </c>
      <c r="DN442">
        <v>0</v>
      </c>
      <c r="DO442">
        <v>0</v>
      </c>
    </row>
    <row r="443" spans="1:119" x14ac:dyDescent="0.3">
      <c r="A443" t="s">
        <v>4099</v>
      </c>
      <c r="B443" t="s">
        <v>288</v>
      </c>
      <c r="C443" t="s">
        <v>4100</v>
      </c>
      <c r="D443" t="s">
        <v>290</v>
      </c>
      <c r="E443" t="s">
        <v>4101</v>
      </c>
      <c r="F443" t="s">
        <v>4100</v>
      </c>
      <c r="G443" t="s">
        <v>2631</v>
      </c>
      <c r="I443" t="b">
        <v>0</v>
      </c>
      <c r="J443" t="s">
        <v>4102</v>
      </c>
      <c r="K443" t="s">
        <v>4103</v>
      </c>
      <c r="L443" t="s">
        <v>4104</v>
      </c>
      <c r="N443" t="s">
        <v>4105</v>
      </c>
      <c r="O443" t="s">
        <v>297</v>
      </c>
      <c r="S443">
        <v>8007</v>
      </c>
      <c r="T443">
        <v>4004</v>
      </c>
      <c r="U443">
        <v>8007</v>
      </c>
      <c r="V443">
        <v>-4004</v>
      </c>
      <c r="W443" t="s">
        <v>1841</v>
      </c>
      <c r="Y443" t="s">
        <v>4106</v>
      </c>
      <c r="AA443" t="b">
        <v>0</v>
      </c>
      <c r="AC443" t="s">
        <v>300</v>
      </c>
      <c r="AD443" t="s">
        <v>330</v>
      </c>
      <c r="AF443" s="140">
        <v>43790.411053240743</v>
      </c>
      <c r="AG443" s="140">
        <v>43790.398912037039</v>
      </c>
      <c r="AH443" s="140">
        <v>43790.424953703703</v>
      </c>
      <c r="AI443" s="140">
        <v>43790.565972222219</v>
      </c>
      <c r="AJ443">
        <v>-60</v>
      </c>
      <c r="AK443" s="122">
        <v>43790.607638888891</v>
      </c>
      <c r="AL443">
        <v>-60</v>
      </c>
      <c r="AM443" s="122"/>
      <c r="AO443" s="122">
        <v>43790.607638888891</v>
      </c>
      <c r="AP443">
        <v>-60</v>
      </c>
      <c r="AQ443" s="122">
        <v>43790.575694444444</v>
      </c>
      <c r="AR443">
        <v>-60</v>
      </c>
      <c r="AS443" s="122">
        <v>43790.591666666667</v>
      </c>
      <c r="AT443">
        <v>-60</v>
      </c>
      <c r="AU443" s="122">
        <v>43790.592268518521</v>
      </c>
      <c r="AV443" s="122"/>
      <c r="AW443" t="b">
        <v>0</v>
      </c>
      <c r="AX443" t="b">
        <v>0</v>
      </c>
      <c r="AY443">
        <v>20</v>
      </c>
      <c r="AZ443" t="b">
        <v>1</v>
      </c>
      <c r="BB443" s="122"/>
      <c r="BD443" t="b">
        <v>1</v>
      </c>
      <c r="BF443" t="b">
        <v>1</v>
      </c>
      <c r="BG443" s="122"/>
      <c r="BH443" t="b">
        <v>1</v>
      </c>
      <c r="BI443" t="b">
        <v>1</v>
      </c>
      <c r="BJ443">
        <v>1</v>
      </c>
      <c r="BL443">
        <v>419</v>
      </c>
      <c r="BM443">
        <v>1897</v>
      </c>
      <c r="BN443">
        <v>5442</v>
      </c>
      <c r="BO443">
        <v>1</v>
      </c>
      <c r="BP443">
        <v>4</v>
      </c>
      <c r="BQ443">
        <v>24</v>
      </c>
      <c r="BR443">
        <v>1</v>
      </c>
      <c r="BS443" t="b">
        <v>1</v>
      </c>
      <c r="CA443" s="122"/>
      <c r="CI443" t="s">
        <v>1704</v>
      </c>
      <c r="CJ443" t="s">
        <v>302</v>
      </c>
      <c r="CK443" t="s">
        <v>552</v>
      </c>
      <c r="CL443" t="s">
        <v>553</v>
      </c>
      <c r="CM443" t="s">
        <v>305</v>
      </c>
      <c r="CN443" t="s">
        <v>306</v>
      </c>
      <c r="CO443" t="s">
        <v>424</v>
      </c>
      <c r="CP443" t="s">
        <v>4107</v>
      </c>
      <c r="CQ443" t="s">
        <v>309</v>
      </c>
      <c r="CR443" t="s">
        <v>4108</v>
      </c>
      <c r="CS443" t="s">
        <v>311</v>
      </c>
      <c r="CT443" t="s">
        <v>4109</v>
      </c>
      <c r="CU443" t="s">
        <v>4110</v>
      </c>
      <c r="CV443" s="122">
        <v>43790.524305555555</v>
      </c>
      <c r="CW443" s="122">
        <v>43790.565972222219</v>
      </c>
      <c r="CX443" s="122"/>
      <c r="CY443" s="122">
        <v>43790.565972222219</v>
      </c>
      <c r="CZ443" s="122">
        <v>43790.53402777778</v>
      </c>
      <c r="DA443" s="122">
        <v>43790.55</v>
      </c>
      <c r="DB443" t="s">
        <v>314</v>
      </c>
      <c r="DC443" t="s">
        <v>476</v>
      </c>
      <c r="DD443" t="s">
        <v>1710</v>
      </c>
      <c r="DE443" t="b">
        <v>1</v>
      </c>
      <c r="DF443" t="s">
        <v>1711</v>
      </c>
      <c r="DG443" t="s">
        <v>351</v>
      </c>
      <c r="DI443" s="122"/>
      <c r="DJ443">
        <v>-27.353572799999998</v>
      </c>
      <c r="DK443">
        <v>152.97622050000001</v>
      </c>
      <c r="DL443" t="s">
        <v>367</v>
      </c>
      <c r="DM443" t="s">
        <v>318</v>
      </c>
      <c r="DN443">
        <v>1</v>
      </c>
      <c r="DO443">
        <v>0</v>
      </c>
    </row>
    <row r="444" spans="1:119" x14ac:dyDescent="0.3">
      <c r="A444" t="s">
        <v>4111</v>
      </c>
      <c r="B444" t="s">
        <v>288</v>
      </c>
      <c r="C444" t="s">
        <v>4112</v>
      </c>
      <c r="D444" t="s">
        <v>290</v>
      </c>
      <c r="E444" t="s">
        <v>4113</v>
      </c>
      <c r="F444" t="s">
        <v>4112</v>
      </c>
      <c r="G444" t="s">
        <v>4114</v>
      </c>
      <c r="I444" t="b">
        <v>0</v>
      </c>
      <c r="J444" t="s">
        <v>4115</v>
      </c>
      <c r="K444" t="s">
        <v>2289</v>
      </c>
      <c r="L444" t="s">
        <v>4116</v>
      </c>
      <c r="N444" t="s">
        <v>4117</v>
      </c>
      <c r="O444" t="s">
        <v>378</v>
      </c>
      <c r="S444">
        <v>8005</v>
      </c>
      <c r="T444">
        <v>320</v>
      </c>
      <c r="U444">
        <v>8005</v>
      </c>
      <c r="V444">
        <v>8005</v>
      </c>
      <c r="W444" t="s">
        <v>1841</v>
      </c>
      <c r="Y444" t="s">
        <v>4118</v>
      </c>
      <c r="AA444" t="b">
        <v>0</v>
      </c>
      <c r="AC444" t="s">
        <v>300</v>
      </c>
      <c r="AD444" t="s">
        <v>330</v>
      </c>
      <c r="AF444" s="140">
        <v>43790.429375</v>
      </c>
      <c r="AG444" s="140">
        <v>43790.406226851854</v>
      </c>
      <c r="AH444" s="140">
        <v>43790.437916666669</v>
      </c>
      <c r="AI444" s="140">
        <v>43790.572916666664</v>
      </c>
      <c r="AJ444">
        <v>-60</v>
      </c>
      <c r="AK444" s="122"/>
      <c r="AM444" s="122"/>
      <c r="AO444" s="122"/>
      <c r="AQ444" s="122"/>
      <c r="AS444" s="122"/>
      <c r="AU444" s="122">
        <v>43790.43822916667</v>
      </c>
      <c r="AV444" s="122"/>
      <c r="AW444" t="b">
        <v>0</v>
      </c>
      <c r="AX444" t="b">
        <v>1</v>
      </c>
      <c r="AZ444" t="b">
        <v>1</v>
      </c>
      <c r="BB444" s="122"/>
      <c r="BD444" t="b">
        <v>1</v>
      </c>
      <c r="BF444" t="b">
        <v>1</v>
      </c>
      <c r="BG444" s="122"/>
      <c r="BH444" t="b">
        <v>1</v>
      </c>
      <c r="BI444" t="b">
        <v>1</v>
      </c>
      <c r="BL444">
        <v>420</v>
      </c>
      <c r="BM444">
        <v>1555</v>
      </c>
      <c r="BN444">
        <v>1516</v>
      </c>
      <c r="BO444">
        <v>1</v>
      </c>
      <c r="BP444">
        <v>4</v>
      </c>
      <c r="BQ444">
        <v>2</v>
      </c>
      <c r="BR444">
        <v>1</v>
      </c>
      <c r="BS444" t="b">
        <v>1</v>
      </c>
      <c r="CA444" s="122"/>
      <c r="CJ444" t="s">
        <v>380</v>
      </c>
      <c r="CK444" t="s">
        <v>470</v>
      </c>
      <c r="CL444" t="s">
        <v>1222</v>
      </c>
      <c r="CM444" t="s">
        <v>305</v>
      </c>
      <c r="CN444" t="s">
        <v>306</v>
      </c>
      <c r="CO444" t="s">
        <v>307</v>
      </c>
      <c r="CP444" t="s">
        <v>4119</v>
      </c>
      <c r="CQ444" t="s">
        <v>309</v>
      </c>
      <c r="CR444" t="s">
        <v>2294</v>
      </c>
      <c r="CS444" t="s">
        <v>311</v>
      </c>
      <c r="CT444" t="s">
        <v>4120</v>
      </c>
      <c r="CU444" t="s">
        <v>4121</v>
      </c>
      <c r="CV444" s="122">
        <v>43790.53125</v>
      </c>
      <c r="CW444" s="122"/>
      <c r="CX444" s="122"/>
      <c r="CY444" s="122"/>
      <c r="CZ444" s="122"/>
      <c r="DA444" s="122"/>
      <c r="DB444" t="s">
        <v>314</v>
      </c>
      <c r="DC444" t="s">
        <v>315</v>
      </c>
      <c r="DD444" t="s">
        <v>316</v>
      </c>
      <c r="DE444" t="b">
        <v>0</v>
      </c>
      <c r="DG444" t="s">
        <v>351</v>
      </c>
      <c r="DI444" s="122"/>
      <c r="DJ444">
        <v>-27.849900300000002</v>
      </c>
      <c r="DK444">
        <v>153.30111779999999</v>
      </c>
      <c r="DL444" t="s">
        <v>385</v>
      </c>
      <c r="DM444" t="s">
        <v>386</v>
      </c>
      <c r="DN444">
        <v>0</v>
      </c>
      <c r="DO444">
        <v>0</v>
      </c>
    </row>
    <row r="445" spans="1:119" x14ac:dyDescent="0.3">
      <c r="A445" t="s">
        <v>4122</v>
      </c>
      <c r="B445" t="s">
        <v>288</v>
      </c>
      <c r="C445" t="s">
        <v>4123</v>
      </c>
      <c r="D445" t="s">
        <v>290</v>
      </c>
      <c r="E445" t="s">
        <v>4124</v>
      </c>
      <c r="F445" t="s">
        <v>4123</v>
      </c>
      <c r="G445" t="s">
        <v>4125</v>
      </c>
      <c r="I445" t="b">
        <v>0</v>
      </c>
      <c r="J445" t="s">
        <v>4126</v>
      </c>
      <c r="K445" t="s">
        <v>1070</v>
      </c>
      <c r="L445" t="s">
        <v>4127</v>
      </c>
      <c r="N445" t="s">
        <v>4128</v>
      </c>
      <c r="O445" t="s">
        <v>403</v>
      </c>
      <c r="S445">
        <v>8002</v>
      </c>
      <c r="T445">
        <v>320</v>
      </c>
      <c r="U445">
        <v>8002</v>
      </c>
      <c r="V445">
        <v>8002</v>
      </c>
      <c r="W445" t="s">
        <v>1983</v>
      </c>
      <c r="Y445" t="s">
        <v>4129</v>
      </c>
      <c r="AA445" t="b">
        <v>0</v>
      </c>
      <c r="AC445" t="s">
        <v>300</v>
      </c>
      <c r="AD445" t="s">
        <v>330</v>
      </c>
      <c r="AF445" s="140">
        <v>43790.408518518518</v>
      </c>
      <c r="AG445" s="140">
        <v>43790.408263888887</v>
      </c>
      <c r="AH445" s="140">
        <v>43790.414861111109</v>
      </c>
      <c r="AI445" s="140">
        <v>43791.409722222219</v>
      </c>
      <c r="AJ445">
        <v>-60</v>
      </c>
      <c r="AK445" s="122"/>
      <c r="AM445" s="122"/>
      <c r="AO445" s="122"/>
      <c r="AQ445" s="122"/>
      <c r="AS445" s="122"/>
      <c r="AU445" s="122">
        <v>43790.415081018517</v>
      </c>
      <c r="AV445" s="122"/>
      <c r="AW445" t="b">
        <v>0</v>
      </c>
      <c r="AX445" t="b">
        <v>1</v>
      </c>
      <c r="AZ445" t="b">
        <v>1</v>
      </c>
      <c r="BB445" s="122"/>
      <c r="BD445" t="b">
        <v>1</v>
      </c>
      <c r="BF445" t="b">
        <v>1</v>
      </c>
      <c r="BG445" s="122"/>
      <c r="BH445" t="b">
        <v>1</v>
      </c>
      <c r="BI445" t="b">
        <v>1</v>
      </c>
      <c r="BL445">
        <v>354</v>
      </c>
      <c r="BM445">
        <v>1456</v>
      </c>
      <c r="BN445">
        <v>4589</v>
      </c>
      <c r="BO445">
        <v>1</v>
      </c>
      <c r="BP445">
        <v>4</v>
      </c>
      <c r="BQ445">
        <v>2</v>
      </c>
      <c r="BR445">
        <v>3</v>
      </c>
      <c r="BS445" t="b">
        <v>1</v>
      </c>
      <c r="CA445" s="122"/>
      <c r="CJ445" t="s">
        <v>405</v>
      </c>
      <c r="CK445" t="s">
        <v>746</v>
      </c>
      <c r="CL445" t="s">
        <v>3621</v>
      </c>
      <c r="CM445" t="s">
        <v>305</v>
      </c>
      <c r="CN445" t="s">
        <v>306</v>
      </c>
      <c r="CO445" t="s">
        <v>307</v>
      </c>
      <c r="CP445" t="s">
        <v>4130</v>
      </c>
      <c r="CQ445" t="s">
        <v>309</v>
      </c>
      <c r="CR445" t="s">
        <v>1076</v>
      </c>
      <c r="CS445" t="s">
        <v>311</v>
      </c>
      <c r="CT445" t="s">
        <v>4131</v>
      </c>
      <c r="CU445" t="s">
        <v>4132</v>
      </c>
      <c r="CV445" s="122">
        <v>43791.368055555555</v>
      </c>
      <c r="CW445" s="122"/>
      <c r="CX445" s="122"/>
      <c r="CY445" s="122"/>
      <c r="CZ445" s="122"/>
      <c r="DA445" s="122"/>
      <c r="DB445" t="s">
        <v>314</v>
      </c>
      <c r="DC445" t="s">
        <v>315</v>
      </c>
      <c r="DD445" t="s">
        <v>316</v>
      </c>
      <c r="DE445" t="b">
        <v>0</v>
      </c>
      <c r="DG445" t="s">
        <v>317</v>
      </c>
      <c r="DI445" s="122"/>
      <c r="DJ445">
        <v>-21.158196100000001</v>
      </c>
      <c r="DK445">
        <v>149.17132899999999</v>
      </c>
      <c r="DL445" t="s">
        <v>4133</v>
      </c>
      <c r="DM445" t="s">
        <v>405</v>
      </c>
      <c r="DN445">
        <v>0</v>
      </c>
      <c r="DO445">
        <v>0</v>
      </c>
    </row>
    <row r="446" spans="1:119" x14ac:dyDescent="0.3">
      <c r="A446" t="s">
        <v>4134</v>
      </c>
      <c r="B446" t="s">
        <v>288</v>
      </c>
      <c r="C446" t="s">
        <v>1393</v>
      </c>
      <c r="D446" t="s">
        <v>290</v>
      </c>
      <c r="E446" t="s">
        <v>1394</v>
      </c>
      <c r="F446" t="s">
        <v>1393</v>
      </c>
      <c r="G446" t="s">
        <v>1395</v>
      </c>
      <c r="I446" t="b">
        <v>0</v>
      </c>
      <c r="J446" t="s">
        <v>1395</v>
      </c>
      <c r="K446" t="s">
        <v>1396</v>
      </c>
      <c r="L446" t="s">
        <v>1397</v>
      </c>
      <c r="N446" t="s">
        <v>1398</v>
      </c>
      <c r="O446" t="s">
        <v>1399</v>
      </c>
      <c r="S446">
        <v>8004</v>
      </c>
      <c r="T446">
        <v>320</v>
      </c>
      <c r="U446">
        <v>8004</v>
      </c>
      <c r="V446">
        <v>1389</v>
      </c>
      <c r="W446" t="s">
        <v>1841</v>
      </c>
      <c r="Y446" t="s">
        <v>1400</v>
      </c>
      <c r="AA446" t="b">
        <v>0</v>
      </c>
      <c r="AC446" t="s">
        <v>300</v>
      </c>
      <c r="AD446" t="s">
        <v>301</v>
      </c>
      <c r="AF446" s="140">
        <v>43790.409918981481</v>
      </c>
      <c r="AG446" s="140">
        <v>43790.40966435185</v>
      </c>
      <c r="AH446" s="140">
        <v>43790.42664351852</v>
      </c>
      <c r="AI446" s="140">
        <v>43793.409722222219</v>
      </c>
      <c r="AJ446">
        <v>0</v>
      </c>
      <c r="AK446" s="122"/>
      <c r="AM446" s="122"/>
      <c r="AO446" s="122"/>
      <c r="AQ446" s="122"/>
      <c r="AS446" s="122"/>
      <c r="AU446" s="122">
        <v>43790.478356481479</v>
      </c>
      <c r="AV446" s="122"/>
      <c r="AW446" t="b">
        <v>0</v>
      </c>
      <c r="AX446" t="b">
        <v>1</v>
      </c>
      <c r="AZ446" t="b">
        <v>1</v>
      </c>
      <c r="BB446" s="122"/>
      <c r="BD446" t="b">
        <v>1</v>
      </c>
      <c r="BF446" t="b">
        <v>1</v>
      </c>
      <c r="BG446" s="122"/>
      <c r="BH446" t="b">
        <v>1</v>
      </c>
      <c r="BI446" t="b">
        <v>1</v>
      </c>
      <c r="BL446">
        <v>441</v>
      </c>
      <c r="BM446">
        <v>1555</v>
      </c>
      <c r="BN446">
        <v>5370</v>
      </c>
      <c r="BO446">
        <v>1</v>
      </c>
      <c r="BP446">
        <v>4</v>
      </c>
      <c r="BQ446">
        <v>2</v>
      </c>
      <c r="BR446">
        <v>4</v>
      </c>
      <c r="BS446" t="b">
        <v>1</v>
      </c>
      <c r="CA446" s="122"/>
      <c r="CJ446" t="s">
        <v>1401</v>
      </c>
      <c r="CK446" t="s">
        <v>470</v>
      </c>
      <c r="CL446" t="s">
        <v>637</v>
      </c>
      <c r="CM446" t="s">
        <v>305</v>
      </c>
      <c r="CN446" t="s">
        <v>306</v>
      </c>
      <c r="CO446" t="s">
        <v>307</v>
      </c>
      <c r="CP446" t="s">
        <v>1403</v>
      </c>
      <c r="CQ446" t="s">
        <v>309</v>
      </c>
      <c r="CR446" t="s">
        <v>1404</v>
      </c>
      <c r="CS446" t="s">
        <v>311</v>
      </c>
      <c r="CT446" t="s">
        <v>4135</v>
      </c>
      <c r="CU446" t="s">
        <v>4136</v>
      </c>
      <c r="CV446" s="122">
        <v>43793.409722222219</v>
      </c>
      <c r="CW446" s="122"/>
      <c r="CX446" s="122"/>
      <c r="CY446" s="122"/>
      <c r="CZ446" s="122"/>
      <c r="DA446" s="122"/>
      <c r="DB446" t="s">
        <v>314</v>
      </c>
      <c r="DC446" t="s">
        <v>315</v>
      </c>
      <c r="DD446" t="s">
        <v>316</v>
      </c>
      <c r="DE446" t="b">
        <v>0</v>
      </c>
      <c r="DG446" t="s">
        <v>498</v>
      </c>
      <c r="DI446" s="122"/>
      <c r="DJ446">
        <v>-35.115105300000003</v>
      </c>
      <c r="DK446">
        <v>147.3701792</v>
      </c>
      <c r="DL446" t="s">
        <v>1408</v>
      </c>
      <c r="DM446" t="s">
        <v>1409</v>
      </c>
      <c r="DN446">
        <v>0</v>
      </c>
      <c r="DO446">
        <v>0</v>
      </c>
    </row>
    <row r="447" spans="1:119" x14ac:dyDescent="0.3">
      <c r="A447" t="s">
        <v>4137</v>
      </c>
      <c r="B447" t="s">
        <v>288</v>
      </c>
      <c r="C447" t="s">
        <v>4138</v>
      </c>
      <c r="D447" t="s">
        <v>290</v>
      </c>
      <c r="E447" t="s">
        <v>4139</v>
      </c>
      <c r="F447" t="s">
        <v>4138</v>
      </c>
      <c r="G447" t="s">
        <v>4140</v>
      </c>
      <c r="I447" t="b">
        <v>0</v>
      </c>
      <c r="J447" t="s">
        <v>4141</v>
      </c>
      <c r="K447" t="s">
        <v>4142</v>
      </c>
      <c r="L447" t="s">
        <v>4143</v>
      </c>
      <c r="N447" t="s">
        <v>4144</v>
      </c>
      <c r="O447" t="s">
        <v>297</v>
      </c>
      <c r="S447">
        <v>8003</v>
      </c>
      <c r="T447">
        <v>4003</v>
      </c>
      <c r="U447">
        <v>8003</v>
      </c>
      <c r="V447">
        <v>1366</v>
      </c>
      <c r="W447" t="s">
        <v>1841</v>
      </c>
      <c r="Y447" t="s">
        <v>4145</v>
      </c>
      <c r="AA447" t="b">
        <v>0</v>
      </c>
      <c r="AC447" t="s">
        <v>300</v>
      </c>
      <c r="AD447" t="s">
        <v>330</v>
      </c>
      <c r="AF447" s="140">
        <v>43790.417569444442</v>
      </c>
      <c r="AG447" s="140">
        <v>43790.417523148149</v>
      </c>
      <c r="AH447" s="140">
        <v>43790.423506944448</v>
      </c>
      <c r="AI447" s="140">
        <v>43790.586805555555</v>
      </c>
      <c r="AJ447">
        <v>-60</v>
      </c>
      <c r="AK447" s="122">
        <v>43790.586805555555</v>
      </c>
      <c r="AL447">
        <v>-60</v>
      </c>
      <c r="AM447" s="122"/>
      <c r="AO447" s="122">
        <v>43790.586805555555</v>
      </c>
      <c r="AP447">
        <v>-60</v>
      </c>
      <c r="AQ447" s="122">
        <v>43790.486111111109</v>
      </c>
      <c r="AR447">
        <v>-60</v>
      </c>
      <c r="AS447" s="122">
        <v>43790.513888888891</v>
      </c>
      <c r="AT447">
        <v>-60</v>
      </c>
      <c r="AU447" s="122">
        <v>43790.486203703702</v>
      </c>
      <c r="AV447" s="122"/>
      <c r="AW447" t="b">
        <v>0</v>
      </c>
      <c r="AX447" t="b">
        <v>1</v>
      </c>
      <c r="AZ447" t="b">
        <v>1</v>
      </c>
      <c r="BB447" s="122"/>
      <c r="BD447" t="b">
        <v>1</v>
      </c>
      <c r="BF447" t="b">
        <v>1</v>
      </c>
      <c r="BG447" s="122"/>
      <c r="BH447" t="b">
        <v>1</v>
      </c>
      <c r="BI447" t="b">
        <v>1</v>
      </c>
      <c r="BL447">
        <v>419</v>
      </c>
      <c r="BM447">
        <v>1897</v>
      </c>
      <c r="BN447">
        <v>5440</v>
      </c>
      <c r="BO447">
        <v>2</v>
      </c>
      <c r="BP447">
        <v>4</v>
      </c>
      <c r="BQ447">
        <v>24</v>
      </c>
      <c r="BR447">
        <v>1</v>
      </c>
      <c r="BS447" t="b">
        <v>1</v>
      </c>
      <c r="CA447" s="122"/>
      <c r="CH447">
        <v>2</v>
      </c>
      <c r="CI447" t="s">
        <v>4146</v>
      </c>
      <c r="CJ447" t="s">
        <v>302</v>
      </c>
      <c r="CK447" t="s">
        <v>552</v>
      </c>
      <c r="CL447" t="s">
        <v>4147</v>
      </c>
      <c r="CM447" t="s">
        <v>735</v>
      </c>
      <c r="CN447" t="s">
        <v>306</v>
      </c>
      <c r="CO447" t="s">
        <v>424</v>
      </c>
      <c r="CP447" t="s">
        <v>4148</v>
      </c>
      <c r="CQ447" t="s">
        <v>4149</v>
      </c>
      <c r="CR447" t="s">
        <v>4150</v>
      </c>
      <c r="CS447" t="s">
        <v>311</v>
      </c>
      <c r="CT447" t="s">
        <v>4151</v>
      </c>
      <c r="CU447" t="s">
        <v>4152</v>
      </c>
      <c r="CV447" s="122">
        <v>43790.545138888891</v>
      </c>
      <c r="CW447" s="122">
        <v>43790.545138888891</v>
      </c>
      <c r="CX447" s="122"/>
      <c r="CY447" s="122">
        <v>43790.545138888891</v>
      </c>
      <c r="CZ447" s="122">
        <v>43790.444444444445</v>
      </c>
      <c r="DA447" s="122">
        <v>43790.472222222219</v>
      </c>
      <c r="DB447" t="s">
        <v>314</v>
      </c>
      <c r="DC447" t="s">
        <v>476</v>
      </c>
      <c r="DE447" t="b">
        <v>1</v>
      </c>
      <c r="DF447" t="s">
        <v>4153</v>
      </c>
      <c r="DG447" t="s">
        <v>351</v>
      </c>
      <c r="DI447" s="122"/>
      <c r="DJ447">
        <v>-27.5241151</v>
      </c>
      <c r="DK447">
        <v>153.22153170000001</v>
      </c>
      <c r="DL447" t="s">
        <v>336</v>
      </c>
      <c r="DM447" t="s">
        <v>318</v>
      </c>
      <c r="DN447">
        <v>1</v>
      </c>
      <c r="DO447">
        <v>0</v>
      </c>
    </row>
    <row r="448" spans="1:119" x14ac:dyDescent="0.3">
      <c r="A448" t="s">
        <v>4154</v>
      </c>
      <c r="B448" t="s">
        <v>288</v>
      </c>
      <c r="C448" t="s">
        <v>353</v>
      </c>
      <c r="D448" t="s">
        <v>290</v>
      </c>
      <c r="E448" t="s">
        <v>354</v>
      </c>
      <c r="F448" t="s">
        <v>353</v>
      </c>
      <c r="G448" t="s">
        <v>340</v>
      </c>
      <c r="I448" t="b">
        <v>0</v>
      </c>
      <c r="J448" t="s">
        <v>355</v>
      </c>
      <c r="K448" t="s">
        <v>356</v>
      </c>
      <c r="L448" t="s">
        <v>357</v>
      </c>
      <c r="N448" t="s">
        <v>358</v>
      </c>
      <c r="O448" t="s">
        <v>359</v>
      </c>
      <c r="S448">
        <v>8011</v>
      </c>
      <c r="T448">
        <v>320</v>
      </c>
      <c r="U448">
        <v>8011</v>
      </c>
      <c r="V448">
        <v>8011</v>
      </c>
      <c r="W448" t="s">
        <v>1929</v>
      </c>
      <c r="Y448" t="s">
        <v>361</v>
      </c>
      <c r="AA448" t="b">
        <v>0</v>
      </c>
      <c r="AC448" t="s">
        <v>300</v>
      </c>
      <c r="AD448" t="s">
        <v>301</v>
      </c>
      <c r="AF448" s="140">
        <v>43790.421203703707</v>
      </c>
      <c r="AG448" s="140">
        <v>43790.420127314814</v>
      </c>
      <c r="AH448" s="140">
        <v>43790.421701388892</v>
      </c>
      <c r="AI448" s="140">
        <v>43790.586805555555</v>
      </c>
      <c r="AJ448">
        <v>0</v>
      </c>
      <c r="AK448" s="122"/>
      <c r="AM448" s="122"/>
      <c r="AO448" s="122"/>
      <c r="AQ448" s="122"/>
      <c r="AS448" s="122"/>
      <c r="AU448" s="122">
        <v>43790.421863425923</v>
      </c>
      <c r="AV448" s="122"/>
      <c r="AW448" t="b">
        <v>0</v>
      </c>
      <c r="AX448" t="b">
        <v>1</v>
      </c>
      <c r="AZ448" t="b">
        <v>1</v>
      </c>
      <c r="BB448" s="122"/>
      <c r="BD448" t="b">
        <v>1</v>
      </c>
      <c r="BF448" t="b">
        <v>1</v>
      </c>
      <c r="BG448" s="122"/>
      <c r="BH448" t="b">
        <v>1</v>
      </c>
      <c r="BI448" t="b">
        <v>1</v>
      </c>
      <c r="BL448">
        <v>212</v>
      </c>
      <c r="BM448">
        <v>1900</v>
      </c>
      <c r="BN448">
        <v>5454</v>
      </c>
      <c r="BO448">
        <v>1</v>
      </c>
      <c r="BP448">
        <v>4</v>
      </c>
      <c r="BQ448">
        <v>2</v>
      </c>
      <c r="BR448">
        <v>1</v>
      </c>
      <c r="BS448" t="b">
        <v>1</v>
      </c>
      <c r="CA448" s="122"/>
      <c r="CJ448" t="s">
        <v>362</v>
      </c>
      <c r="CK448" t="s">
        <v>363</v>
      </c>
      <c r="CL448" t="s">
        <v>363</v>
      </c>
      <c r="CM448" t="s">
        <v>305</v>
      </c>
      <c r="CN448" t="s">
        <v>306</v>
      </c>
      <c r="CO448" t="s">
        <v>307</v>
      </c>
      <c r="CP448" t="s">
        <v>364</v>
      </c>
      <c r="CR448" t="s">
        <v>365</v>
      </c>
      <c r="CS448" t="s">
        <v>311</v>
      </c>
      <c r="CT448" t="s">
        <v>4155</v>
      </c>
      <c r="CU448" t="s">
        <v>4152</v>
      </c>
      <c r="CV448" s="122">
        <v>43790.586805555555</v>
      </c>
      <c r="CW448" s="122"/>
      <c r="CX448" s="122"/>
      <c r="CY448" s="122"/>
      <c r="CZ448" s="122"/>
      <c r="DA448" s="122"/>
      <c r="DB448" t="s">
        <v>314</v>
      </c>
      <c r="DC448" t="s">
        <v>315</v>
      </c>
      <c r="DD448" t="s">
        <v>316</v>
      </c>
      <c r="DE448" t="b">
        <v>0</v>
      </c>
      <c r="DG448" t="s">
        <v>351</v>
      </c>
      <c r="DI448" s="122"/>
      <c r="DJ448">
        <v>-33.703378299999997</v>
      </c>
      <c r="DK448">
        <v>151.2086505</v>
      </c>
      <c r="DL448" t="s">
        <v>367</v>
      </c>
      <c r="DM448" t="s">
        <v>368</v>
      </c>
      <c r="DN448">
        <v>0</v>
      </c>
      <c r="DO448">
        <v>0</v>
      </c>
    </row>
    <row r="449" spans="1:119" x14ac:dyDescent="0.3">
      <c r="A449" t="s">
        <v>4156</v>
      </c>
      <c r="B449" t="s">
        <v>288</v>
      </c>
      <c r="C449" t="s">
        <v>353</v>
      </c>
      <c r="D449" t="s">
        <v>290</v>
      </c>
      <c r="E449" t="s">
        <v>354</v>
      </c>
      <c r="F449" t="s">
        <v>353</v>
      </c>
      <c r="H449" t="s">
        <v>535</v>
      </c>
      <c r="I449" t="b">
        <v>0</v>
      </c>
      <c r="J449" t="s">
        <v>355</v>
      </c>
      <c r="K449" t="s">
        <v>356</v>
      </c>
      <c r="L449" t="s">
        <v>357</v>
      </c>
      <c r="N449" t="s">
        <v>358</v>
      </c>
      <c r="O449" t="s">
        <v>359</v>
      </c>
      <c r="S449">
        <v>8001</v>
      </c>
      <c r="T449">
        <v>320</v>
      </c>
      <c r="U449">
        <v>8001</v>
      </c>
      <c r="V449">
        <v>8001</v>
      </c>
      <c r="X449" t="s">
        <v>535</v>
      </c>
      <c r="AA449" t="b">
        <v>0</v>
      </c>
      <c r="AC449" t="s">
        <v>300</v>
      </c>
      <c r="AD449" t="s">
        <v>301</v>
      </c>
      <c r="AF449" s="140">
        <v>43790.422627314816</v>
      </c>
      <c r="AG449" s="140">
        <v>43790.422627314816</v>
      </c>
      <c r="AH449" s="140">
        <v>43790.422627314816</v>
      </c>
      <c r="AK449" s="122"/>
      <c r="AM449" s="122"/>
      <c r="AO449" s="122"/>
      <c r="AQ449" s="122">
        <v>43790.422627314816</v>
      </c>
      <c r="AR449">
        <v>0</v>
      </c>
      <c r="AS449" s="122">
        <v>43790.422627314816</v>
      </c>
      <c r="AT449">
        <v>0</v>
      </c>
      <c r="AU449" s="122">
        <v>43790.422627314816</v>
      </c>
      <c r="AV449" s="122"/>
      <c r="AW449" t="b">
        <v>0</v>
      </c>
      <c r="AX449" t="b">
        <v>1</v>
      </c>
      <c r="AZ449" t="b">
        <v>1</v>
      </c>
      <c r="BB449" s="122"/>
      <c r="BD449" t="b">
        <v>1</v>
      </c>
      <c r="BF449" t="b">
        <v>0</v>
      </c>
      <c r="BG449" s="122"/>
      <c r="BH449" t="b">
        <v>0</v>
      </c>
      <c r="BI449" t="b">
        <v>1</v>
      </c>
      <c r="BL449">
        <v>196</v>
      </c>
      <c r="BM449">
        <v>1235</v>
      </c>
      <c r="BN449">
        <v>3576</v>
      </c>
      <c r="BO449">
        <v>1</v>
      </c>
      <c r="BP449">
        <v>4</v>
      </c>
      <c r="BQ449">
        <v>1</v>
      </c>
      <c r="BR449">
        <v>1</v>
      </c>
      <c r="BS449" t="b">
        <v>1</v>
      </c>
      <c r="CA449" s="122"/>
      <c r="CJ449" t="s">
        <v>536</v>
      </c>
      <c r="CK449" t="s">
        <v>537</v>
      </c>
      <c r="CL449" t="s">
        <v>537</v>
      </c>
      <c r="CM449" t="s">
        <v>305</v>
      </c>
      <c r="CN449" t="s">
        <v>306</v>
      </c>
      <c r="CO449" t="s">
        <v>300</v>
      </c>
      <c r="CP449" t="s">
        <v>364</v>
      </c>
      <c r="CR449" t="s">
        <v>365</v>
      </c>
      <c r="CS449" t="s">
        <v>311</v>
      </c>
      <c r="CT449" t="s">
        <v>4157</v>
      </c>
      <c r="CV449" s="122"/>
      <c r="CW449" s="122"/>
      <c r="CX449" s="122"/>
      <c r="CY449" s="122"/>
      <c r="CZ449" s="122">
        <v>43790.422627314816</v>
      </c>
      <c r="DA449" s="122">
        <v>43790.422627314816</v>
      </c>
      <c r="DB449" t="s">
        <v>314</v>
      </c>
      <c r="DC449" t="s">
        <v>315</v>
      </c>
      <c r="DD449" t="s">
        <v>316</v>
      </c>
      <c r="DE449" t="b">
        <v>0</v>
      </c>
      <c r="DG449" t="s">
        <v>351</v>
      </c>
      <c r="DI449" s="122"/>
      <c r="DJ449">
        <v>-33.703378299999997</v>
      </c>
      <c r="DK449">
        <v>151.2086505</v>
      </c>
      <c r="DL449" t="s">
        <v>367</v>
      </c>
      <c r="DM449" t="s">
        <v>368</v>
      </c>
      <c r="DN449">
        <v>0</v>
      </c>
      <c r="DO449">
        <v>0</v>
      </c>
    </row>
    <row r="450" spans="1:119" x14ac:dyDescent="0.3">
      <c r="A450" t="s">
        <v>4158</v>
      </c>
      <c r="B450" t="s">
        <v>288</v>
      </c>
      <c r="C450" t="s">
        <v>4159</v>
      </c>
      <c r="D450" t="s">
        <v>290</v>
      </c>
      <c r="E450" t="s">
        <v>4160</v>
      </c>
      <c r="F450" t="s">
        <v>4159</v>
      </c>
      <c r="G450" t="s">
        <v>340</v>
      </c>
      <c r="I450" t="b">
        <v>0</v>
      </c>
      <c r="J450" t="s">
        <v>4161</v>
      </c>
      <c r="K450" t="s">
        <v>4162</v>
      </c>
      <c r="L450" t="s">
        <v>4163</v>
      </c>
      <c r="N450" t="s">
        <v>4164</v>
      </c>
      <c r="O450" t="s">
        <v>1752</v>
      </c>
      <c r="S450">
        <v>8010</v>
      </c>
      <c r="T450">
        <v>2210</v>
      </c>
      <c r="U450">
        <v>8010</v>
      </c>
      <c r="V450">
        <v>1377</v>
      </c>
      <c r="W450" t="s">
        <v>4165</v>
      </c>
      <c r="Y450" t="s">
        <v>4166</v>
      </c>
      <c r="AA450" t="b">
        <v>0</v>
      </c>
      <c r="AC450" t="s">
        <v>300</v>
      </c>
      <c r="AD450" t="s">
        <v>301</v>
      </c>
      <c r="AF450" s="140">
        <v>43790.437974537039</v>
      </c>
      <c r="AG450" s="140">
        <v>43790.437696759262</v>
      </c>
      <c r="AH450" s="140">
        <v>43790.442361111112</v>
      </c>
      <c r="AI450" s="140">
        <v>43790.604166666664</v>
      </c>
      <c r="AJ450">
        <v>0</v>
      </c>
      <c r="AK450" s="122">
        <v>43790.604166666664</v>
      </c>
      <c r="AL450">
        <v>0</v>
      </c>
      <c r="AM450" s="122"/>
      <c r="AO450" s="122">
        <v>43790.604166666664</v>
      </c>
      <c r="AP450">
        <v>0</v>
      </c>
      <c r="AQ450" s="122">
        <v>43790.498611111114</v>
      </c>
      <c r="AR450">
        <v>0</v>
      </c>
      <c r="AS450" s="122">
        <v>43790.511111111111</v>
      </c>
      <c r="AT450">
        <v>0</v>
      </c>
      <c r="AU450" s="122">
        <v>43790.514155092591</v>
      </c>
      <c r="AV450" s="122"/>
      <c r="AW450" t="b">
        <v>0</v>
      </c>
      <c r="AX450" t="b">
        <v>1</v>
      </c>
      <c r="AZ450" t="b">
        <v>1</v>
      </c>
      <c r="BB450" s="122"/>
      <c r="BD450" t="b">
        <v>1</v>
      </c>
      <c r="BF450" t="b">
        <v>1</v>
      </c>
      <c r="BG450" s="122"/>
      <c r="BH450" t="b">
        <v>1</v>
      </c>
      <c r="BI450" t="b">
        <v>1</v>
      </c>
      <c r="BL450">
        <v>379</v>
      </c>
      <c r="BM450">
        <v>1455</v>
      </c>
      <c r="BN450">
        <v>4172</v>
      </c>
      <c r="BO450">
        <v>3</v>
      </c>
      <c r="BP450">
        <v>4</v>
      </c>
      <c r="BQ450">
        <v>6</v>
      </c>
      <c r="BR450">
        <v>1</v>
      </c>
      <c r="BS450" t="b">
        <v>0</v>
      </c>
      <c r="CA450" s="122"/>
      <c r="CH450">
        <v>15</v>
      </c>
      <c r="CI450" t="s">
        <v>4167</v>
      </c>
      <c r="CJ450" t="s">
        <v>1754</v>
      </c>
      <c r="CK450" t="s">
        <v>492</v>
      </c>
      <c r="CL450" t="s">
        <v>2265</v>
      </c>
      <c r="CM450" t="s">
        <v>320</v>
      </c>
      <c r="CN450" t="s">
        <v>306</v>
      </c>
      <c r="CO450" t="s">
        <v>832</v>
      </c>
      <c r="CP450" t="s">
        <v>4168</v>
      </c>
      <c r="CQ450" t="s">
        <v>309</v>
      </c>
      <c r="CR450" t="s">
        <v>4169</v>
      </c>
      <c r="CS450" t="s">
        <v>311</v>
      </c>
      <c r="CT450" t="s">
        <v>4061</v>
      </c>
      <c r="CU450" t="s">
        <v>4170</v>
      </c>
      <c r="CV450" s="122">
        <v>43790.604166666664</v>
      </c>
      <c r="CW450" s="122">
        <v>43790.604166666664</v>
      </c>
      <c r="CX450" s="122"/>
      <c r="CY450" s="122">
        <v>43790.604166666664</v>
      </c>
      <c r="CZ450" s="122">
        <v>43790.498611111114</v>
      </c>
      <c r="DA450" s="122">
        <v>43790.511111111111</v>
      </c>
      <c r="DB450" t="s">
        <v>314</v>
      </c>
      <c r="DC450" t="s">
        <v>1512</v>
      </c>
      <c r="DD450" t="s">
        <v>4171</v>
      </c>
      <c r="DE450" t="b">
        <v>1</v>
      </c>
      <c r="DF450" t="s">
        <v>4172</v>
      </c>
      <c r="DG450" t="s">
        <v>351</v>
      </c>
      <c r="DI450" s="122"/>
      <c r="DJ450">
        <v>-33.807276000000002</v>
      </c>
      <c r="DK450">
        <v>151.247829</v>
      </c>
      <c r="DL450" t="s">
        <v>4173</v>
      </c>
      <c r="DM450" t="s">
        <v>1754</v>
      </c>
      <c r="DN450">
        <v>1</v>
      </c>
      <c r="DO450">
        <v>0</v>
      </c>
    </row>
    <row r="451" spans="1:119" x14ac:dyDescent="0.3">
      <c r="A451" t="s">
        <v>4174</v>
      </c>
      <c r="B451" t="s">
        <v>288</v>
      </c>
      <c r="C451" t="s">
        <v>353</v>
      </c>
      <c r="D451" t="s">
        <v>290</v>
      </c>
      <c r="E451" t="s">
        <v>354</v>
      </c>
      <c r="F451" t="s">
        <v>353</v>
      </c>
      <c r="G451" t="s">
        <v>340</v>
      </c>
      <c r="I451" t="b">
        <v>0</v>
      </c>
      <c r="J451" t="s">
        <v>355</v>
      </c>
      <c r="K451" t="s">
        <v>356</v>
      </c>
      <c r="L451" t="s">
        <v>357</v>
      </c>
      <c r="N451" t="s">
        <v>358</v>
      </c>
      <c r="O451" t="s">
        <v>359</v>
      </c>
      <c r="S451">
        <v>8002</v>
      </c>
      <c r="T451">
        <v>320</v>
      </c>
      <c r="U451">
        <v>8002</v>
      </c>
      <c r="V451">
        <v>8002</v>
      </c>
      <c r="W451" t="s">
        <v>1929</v>
      </c>
      <c r="Y451" t="s">
        <v>361</v>
      </c>
      <c r="AA451" t="b">
        <v>0</v>
      </c>
      <c r="AC451" t="s">
        <v>300</v>
      </c>
      <c r="AD451" t="s">
        <v>301</v>
      </c>
      <c r="AF451" s="140">
        <v>43790.438668981478</v>
      </c>
      <c r="AG451" s="140">
        <v>43790.438599537039</v>
      </c>
      <c r="AH451" s="140">
        <v>43790.441435185188</v>
      </c>
      <c r="AI451" s="140">
        <v>43790.607638888891</v>
      </c>
      <c r="AJ451">
        <v>0</v>
      </c>
      <c r="AK451" s="122"/>
      <c r="AM451" s="122"/>
      <c r="AO451" s="122"/>
      <c r="AQ451" s="122"/>
      <c r="AS451" s="122"/>
      <c r="AU451" s="122">
        <v>43790.441655092596</v>
      </c>
      <c r="AV451" s="122"/>
      <c r="AW451" t="b">
        <v>0</v>
      </c>
      <c r="AX451" t="b">
        <v>1</v>
      </c>
      <c r="AZ451" t="b">
        <v>1</v>
      </c>
      <c r="BB451" s="122"/>
      <c r="BD451" t="b">
        <v>1</v>
      </c>
      <c r="BF451" t="b">
        <v>1</v>
      </c>
      <c r="BG451" s="122"/>
      <c r="BH451" t="b">
        <v>1</v>
      </c>
      <c r="BI451" t="b">
        <v>1</v>
      </c>
      <c r="BL451">
        <v>212</v>
      </c>
      <c r="BM451">
        <v>1459</v>
      </c>
      <c r="BN451">
        <v>4183</v>
      </c>
      <c r="BO451">
        <v>1</v>
      </c>
      <c r="BP451">
        <v>4</v>
      </c>
      <c r="BQ451">
        <v>2</v>
      </c>
      <c r="BR451">
        <v>1</v>
      </c>
      <c r="BS451" t="b">
        <v>1</v>
      </c>
      <c r="CA451" s="122"/>
      <c r="CJ451" t="s">
        <v>362</v>
      </c>
      <c r="CK451" t="s">
        <v>406</v>
      </c>
      <c r="CL451" t="s">
        <v>1001</v>
      </c>
      <c r="CM451" t="s">
        <v>305</v>
      </c>
      <c r="CN451" t="s">
        <v>306</v>
      </c>
      <c r="CO451" t="s">
        <v>307</v>
      </c>
      <c r="CP451" t="s">
        <v>364</v>
      </c>
      <c r="CR451" t="s">
        <v>365</v>
      </c>
      <c r="CS451" t="s">
        <v>311</v>
      </c>
      <c r="CT451" t="s">
        <v>4175</v>
      </c>
      <c r="CU451" t="s">
        <v>4176</v>
      </c>
      <c r="CV451" s="122">
        <v>43790.607638888891</v>
      </c>
      <c r="CW451" s="122"/>
      <c r="CX451" s="122"/>
      <c r="CY451" s="122"/>
      <c r="CZ451" s="122"/>
      <c r="DA451" s="122"/>
      <c r="DB451" t="s">
        <v>314</v>
      </c>
      <c r="DC451" t="s">
        <v>315</v>
      </c>
      <c r="DD451" t="s">
        <v>316</v>
      </c>
      <c r="DE451" t="b">
        <v>0</v>
      </c>
      <c r="DG451" t="s">
        <v>351</v>
      </c>
      <c r="DI451" s="122"/>
      <c r="DJ451">
        <v>-33.703378299999997</v>
      </c>
      <c r="DK451">
        <v>151.2086505</v>
      </c>
      <c r="DL451" t="s">
        <v>367</v>
      </c>
      <c r="DM451" t="s">
        <v>368</v>
      </c>
      <c r="DN451">
        <v>0</v>
      </c>
      <c r="DO451">
        <v>0</v>
      </c>
    </row>
    <row r="452" spans="1:119" x14ac:dyDescent="0.3">
      <c r="A452" t="s">
        <v>4177</v>
      </c>
      <c r="B452" t="s">
        <v>288</v>
      </c>
      <c r="C452" t="s">
        <v>4178</v>
      </c>
      <c r="D452" t="s">
        <v>290</v>
      </c>
      <c r="E452" t="s">
        <v>4179</v>
      </c>
      <c r="F452" t="s">
        <v>4178</v>
      </c>
      <c r="G452" t="s">
        <v>4180</v>
      </c>
      <c r="I452" t="b">
        <v>0</v>
      </c>
      <c r="J452" t="s">
        <v>4181</v>
      </c>
      <c r="K452" t="s">
        <v>4182</v>
      </c>
      <c r="L452" t="s">
        <v>4183</v>
      </c>
      <c r="N452" t="s">
        <v>4184</v>
      </c>
      <c r="O452" t="s">
        <v>297</v>
      </c>
      <c r="S452">
        <v>8003</v>
      </c>
      <c r="T452">
        <v>320</v>
      </c>
      <c r="U452">
        <v>8003</v>
      </c>
      <c r="V452">
        <v>8003</v>
      </c>
      <c r="W452" t="s">
        <v>1841</v>
      </c>
      <c r="Y452" t="s">
        <v>4185</v>
      </c>
      <c r="AA452" t="b">
        <v>0</v>
      </c>
      <c r="AC452" t="s">
        <v>300</v>
      </c>
      <c r="AD452" t="s">
        <v>330</v>
      </c>
      <c r="AF452" s="140">
        <v>43790.441550925927</v>
      </c>
      <c r="AG452" s="140">
        <v>43790.441400462965</v>
      </c>
      <c r="AH452" s="140">
        <v>43790.44599537037</v>
      </c>
      <c r="AI452" s="140">
        <v>43791.440972222219</v>
      </c>
      <c r="AJ452">
        <v>-60</v>
      </c>
      <c r="AK452" s="122"/>
      <c r="AM452" s="122"/>
      <c r="AO452" s="122"/>
      <c r="AQ452" s="122"/>
      <c r="AS452" s="122"/>
      <c r="AU452" s="122">
        <v>43790.544675925928</v>
      </c>
      <c r="AV452" s="122"/>
      <c r="AW452" t="b">
        <v>0</v>
      </c>
      <c r="AX452" t="b">
        <v>1</v>
      </c>
      <c r="AZ452" t="b">
        <v>1</v>
      </c>
      <c r="BB452" s="122"/>
      <c r="BD452" t="b">
        <v>1</v>
      </c>
      <c r="BF452" t="b">
        <v>1</v>
      </c>
      <c r="BG452" s="122"/>
      <c r="BH452" t="b">
        <v>1</v>
      </c>
      <c r="BI452" t="b">
        <v>1</v>
      </c>
      <c r="BL452">
        <v>419</v>
      </c>
      <c r="BM452">
        <v>1250</v>
      </c>
      <c r="BN452">
        <v>3931</v>
      </c>
      <c r="BO452">
        <v>1</v>
      </c>
      <c r="BP452">
        <v>4</v>
      </c>
      <c r="BQ452">
        <v>2</v>
      </c>
      <c r="BR452">
        <v>3</v>
      </c>
      <c r="BS452" t="b">
        <v>1</v>
      </c>
      <c r="CA452" s="122"/>
      <c r="CJ452" t="s">
        <v>302</v>
      </c>
      <c r="CK452" t="s">
        <v>303</v>
      </c>
      <c r="CL452" t="s">
        <v>331</v>
      </c>
      <c r="CM452" t="s">
        <v>305</v>
      </c>
      <c r="CN452" t="s">
        <v>306</v>
      </c>
      <c r="CO452" t="s">
        <v>307</v>
      </c>
      <c r="CP452" t="s">
        <v>4186</v>
      </c>
      <c r="CQ452" t="s">
        <v>309</v>
      </c>
      <c r="CR452" t="s">
        <v>4187</v>
      </c>
      <c r="CS452" t="s">
        <v>311</v>
      </c>
      <c r="CT452" t="s">
        <v>4073</v>
      </c>
      <c r="CU452" t="s">
        <v>4188</v>
      </c>
      <c r="CV452" s="122">
        <v>43791.399305555555</v>
      </c>
      <c r="CW452" s="122"/>
      <c r="CX452" s="122"/>
      <c r="CY452" s="122"/>
      <c r="CZ452" s="122"/>
      <c r="DA452" s="122"/>
      <c r="DB452" t="s">
        <v>314</v>
      </c>
      <c r="DC452" t="s">
        <v>315</v>
      </c>
      <c r="DD452" t="s">
        <v>316</v>
      </c>
      <c r="DE452" t="b">
        <v>0</v>
      </c>
      <c r="DG452" t="s">
        <v>317</v>
      </c>
      <c r="DI452" s="122"/>
      <c r="DJ452">
        <v>-26.416381600000001</v>
      </c>
      <c r="DK452">
        <v>152.91183520000001</v>
      </c>
      <c r="DL452" t="s">
        <v>336</v>
      </c>
      <c r="DM452" t="s">
        <v>318</v>
      </c>
      <c r="DN452">
        <v>0</v>
      </c>
      <c r="DO452">
        <v>0</v>
      </c>
    </row>
    <row r="453" spans="1:119" x14ac:dyDescent="0.3">
      <c r="A453" t="s">
        <v>4189</v>
      </c>
      <c r="B453" t="s">
        <v>288</v>
      </c>
      <c r="C453" t="s">
        <v>353</v>
      </c>
      <c r="D453" t="s">
        <v>290</v>
      </c>
      <c r="E453" t="s">
        <v>354</v>
      </c>
      <c r="F453" t="s">
        <v>353</v>
      </c>
      <c r="H453" t="s">
        <v>535</v>
      </c>
      <c r="I453" t="b">
        <v>0</v>
      </c>
      <c r="J453" t="s">
        <v>355</v>
      </c>
      <c r="K453" t="s">
        <v>356</v>
      </c>
      <c r="L453" t="s">
        <v>357</v>
      </c>
      <c r="N453" t="s">
        <v>358</v>
      </c>
      <c r="O453" t="s">
        <v>359</v>
      </c>
      <c r="S453">
        <v>8002</v>
      </c>
      <c r="T453">
        <v>320</v>
      </c>
      <c r="U453">
        <v>8002</v>
      </c>
      <c r="V453">
        <v>8002</v>
      </c>
      <c r="X453" t="s">
        <v>535</v>
      </c>
      <c r="AA453" t="b">
        <v>0</v>
      </c>
      <c r="AC453" t="s">
        <v>300</v>
      </c>
      <c r="AD453" t="s">
        <v>301</v>
      </c>
      <c r="AF453" s="140">
        <v>43790.452187499999</v>
      </c>
      <c r="AG453" s="140">
        <v>43790.452187499999</v>
      </c>
      <c r="AH453" s="140">
        <v>43790.452187499999</v>
      </c>
      <c r="AK453" s="122"/>
      <c r="AM453" s="122"/>
      <c r="AO453" s="122"/>
      <c r="AQ453" s="122">
        <v>43790.452187499999</v>
      </c>
      <c r="AR453">
        <v>0</v>
      </c>
      <c r="AS453" s="122">
        <v>43790.452187499999</v>
      </c>
      <c r="AT453">
        <v>0</v>
      </c>
      <c r="AU453" s="122">
        <v>43790.452187499999</v>
      </c>
      <c r="AV453" s="122"/>
      <c r="AW453" t="b">
        <v>0</v>
      </c>
      <c r="AX453" t="b">
        <v>1</v>
      </c>
      <c r="AZ453" t="b">
        <v>1</v>
      </c>
      <c r="BB453" s="122"/>
      <c r="BD453" t="b">
        <v>1</v>
      </c>
      <c r="BF453" t="b">
        <v>0</v>
      </c>
      <c r="BG453" s="122"/>
      <c r="BH453" t="b">
        <v>0</v>
      </c>
      <c r="BI453" t="b">
        <v>1</v>
      </c>
      <c r="BL453">
        <v>196</v>
      </c>
      <c r="BM453">
        <v>1235</v>
      </c>
      <c r="BN453">
        <v>3576</v>
      </c>
      <c r="BO453">
        <v>1</v>
      </c>
      <c r="BP453">
        <v>4</v>
      </c>
      <c r="BQ453">
        <v>1</v>
      </c>
      <c r="BR453">
        <v>1</v>
      </c>
      <c r="BS453" t="b">
        <v>1</v>
      </c>
      <c r="CA453" s="122"/>
      <c r="CJ453" t="s">
        <v>536</v>
      </c>
      <c r="CK453" t="s">
        <v>537</v>
      </c>
      <c r="CL453" t="s">
        <v>537</v>
      </c>
      <c r="CM453" t="s">
        <v>305</v>
      </c>
      <c r="CN453" t="s">
        <v>306</v>
      </c>
      <c r="CO453" t="s">
        <v>300</v>
      </c>
      <c r="CP453" t="s">
        <v>364</v>
      </c>
      <c r="CR453" t="s">
        <v>365</v>
      </c>
      <c r="CS453" t="s">
        <v>311</v>
      </c>
      <c r="CT453" t="s">
        <v>4190</v>
      </c>
      <c r="CV453" s="122"/>
      <c r="CW453" s="122"/>
      <c r="CX453" s="122"/>
      <c r="CY453" s="122"/>
      <c r="CZ453" s="122">
        <v>43790.452187499999</v>
      </c>
      <c r="DA453" s="122">
        <v>43790.452187499999</v>
      </c>
      <c r="DB453" t="s">
        <v>314</v>
      </c>
      <c r="DC453" t="s">
        <v>315</v>
      </c>
      <c r="DD453" t="s">
        <v>316</v>
      </c>
      <c r="DE453" t="b">
        <v>0</v>
      </c>
      <c r="DG453" t="s">
        <v>351</v>
      </c>
      <c r="DI453" s="122"/>
      <c r="DJ453">
        <v>-33.703378299999997</v>
      </c>
      <c r="DK453">
        <v>151.2086505</v>
      </c>
      <c r="DL453" t="s">
        <v>367</v>
      </c>
      <c r="DM453" t="s">
        <v>368</v>
      </c>
      <c r="DN453">
        <v>0</v>
      </c>
      <c r="DO453">
        <v>0</v>
      </c>
    </row>
    <row r="454" spans="1:119" x14ac:dyDescent="0.3">
      <c r="A454" t="s">
        <v>4191</v>
      </c>
      <c r="B454" t="s">
        <v>288</v>
      </c>
      <c r="C454" t="s">
        <v>4063</v>
      </c>
      <c r="D454" t="s">
        <v>290</v>
      </c>
      <c r="E454" t="s">
        <v>4064</v>
      </c>
      <c r="F454" t="s">
        <v>4063</v>
      </c>
      <c r="G454" t="s">
        <v>1229</v>
      </c>
      <c r="I454" t="b">
        <v>0</v>
      </c>
      <c r="J454" t="s">
        <v>4065</v>
      </c>
      <c r="K454" t="s">
        <v>4066</v>
      </c>
      <c r="L454" t="s">
        <v>4067</v>
      </c>
      <c r="N454" t="s">
        <v>4068</v>
      </c>
      <c r="O454" t="s">
        <v>297</v>
      </c>
      <c r="S454">
        <v>8010</v>
      </c>
      <c r="T454">
        <v>320</v>
      </c>
      <c r="U454">
        <v>8010</v>
      </c>
      <c r="V454">
        <v>8010</v>
      </c>
      <c r="W454" t="s">
        <v>1841</v>
      </c>
      <c r="Y454" t="s">
        <v>4069</v>
      </c>
      <c r="AA454" t="b">
        <v>0</v>
      </c>
      <c r="AC454" t="s">
        <v>300</v>
      </c>
      <c r="AD454" t="s">
        <v>441</v>
      </c>
      <c r="AF454" s="140">
        <v>43790.4528587963</v>
      </c>
      <c r="AG454" s="140">
        <v>43790.452627314815</v>
      </c>
      <c r="AH454" s="140">
        <v>43790.472245370373</v>
      </c>
      <c r="AI454" s="140">
        <v>43790.621527777781</v>
      </c>
      <c r="AJ454">
        <v>0</v>
      </c>
      <c r="AK454" s="122"/>
      <c r="AM454" s="122"/>
      <c r="AO454" s="122"/>
      <c r="AQ454" s="122"/>
      <c r="AS454" s="122"/>
      <c r="AU454" s="122">
        <v>43790.472511574073</v>
      </c>
      <c r="AV454" s="122"/>
      <c r="AW454" t="b">
        <v>0</v>
      </c>
      <c r="AX454" t="b">
        <v>1</v>
      </c>
      <c r="AZ454" t="b">
        <v>1</v>
      </c>
      <c r="BB454" s="122"/>
      <c r="BD454" t="b">
        <v>1</v>
      </c>
      <c r="BF454" t="b">
        <v>1</v>
      </c>
      <c r="BG454" s="122"/>
      <c r="BH454" t="b">
        <v>1</v>
      </c>
      <c r="BI454" t="b">
        <v>1</v>
      </c>
      <c r="BL454">
        <v>419</v>
      </c>
      <c r="BM454">
        <v>1250</v>
      </c>
      <c r="BN454">
        <v>4150</v>
      </c>
      <c r="BO454">
        <v>1</v>
      </c>
      <c r="BP454">
        <v>4</v>
      </c>
      <c r="BQ454">
        <v>2</v>
      </c>
      <c r="BR454">
        <v>1</v>
      </c>
      <c r="BS454" t="b">
        <v>1</v>
      </c>
      <c r="CA454" s="122"/>
      <c r="CJ454" t="s">
        <v>302</v>
      </c>
      <c r="CK454" t="s">
        <v>303</v>
      </c>
      <c r="CL454" t="s">
        <v>443</v>
      </c>
      <c r="CM454" t="s">
        <v>305</v>
      </c>
      <c r="CN454" t="s">
        <v>306</v>
      </c>
      <c r="CO454" t="s">
        <v>307</v>
      </c>
      <c r="CP454" t="s">
        <v>4070</v>
      </c>
      <c r="CQ454" t="s">
        <v>309</v>
      </c>
      <c r="CR454" t="s">
        <v>4071</v>
      </c>
      <c r="CS454" t="s">
        <v>311</v>
      </c>
      <c r="CT454" t="s">
        <v>4190</v>
      </c>
      <c r="CU454" t="s">
        <v>4192</v>
      </c>
      <c r="CV454" s="122">
        <v>43790.621527777781</v>
      </c>
      <c r="CW454" s="122"/>
      <c r="CX454" s="122"/>
      <c r="CY454" s="122"/>
      <c r="CZ454" s="122"/>
      <c r="DA454" s="122"/>
      <c r="DB454" t="s">
        <v>314</v>
      </c>
      <c r="DC454" t="s">
        <v>315</v>
      </c>
      <c r="DD454" t="s">
        <v>316</v>
      </c>
      <c r="DE454" t="b">
        <v>0</v>
      </c>
      <c r="DG454" t="s">
        <v>351</v>
      </c>
      <c r="DI454" s="122"/>
      <c r="DJ454">
        <v>-37.765823300000001</v>
      </c>
      <c r="DK454">
        <v>144.92698849999999</v>
      </c>
      <c r="DL454" t="s">
        <v>367</v>
      </c>
      <c r="DM454" t="s">
        <v>318</v>
      </c>
      <c r="DN454">
        <v>0</v>
      </c>
      <c r="DO454">
        <v>0</v>
      </c>
    </row>
    <row r="455" spans="1:119" x14ac:dyDescent="0.3">
      <c r="A455" t="s">
        <v>4193</v>
      </c>
      <c r="B455" t="s">
        <v>288</v>
      </c>
      <c r="C455" t="s">
        <v>3189</v>
      </c>
      <c r="D455" t="s">
        <v>290</v>
      </c>
      <c r="E455" t="s">
        <v>3190</v>
      </c>
      <c r="F455" t="s">
        <v>3189</v>
      </c>
      <c r="G455" t="s">
        <v>3191</v>
      </c>
      <c r="I455" t="b">
        <v>0</v>
      </c>
      <c r="J455" t="s">
        <v>3192</v>
      </c>
      <c r="K455" t="s">
        <v>3193</v>
      </c>
      <c r="L455" t="s">
        <v>3194</v>
      </c>
      <c r="N455" t="s">
        <v>3195</v>
      </c>
      <c r="O455" t="s">
        <v>297</v>
      </c>
      <c r="S455">
        <v>8003</v>
      </c>
      <c r="T455">
        <v>320</v>
      </c>
      <c r="U455">
        <v>8003</v>
      </c>
      <c r="V455">
        <v>8003</v>
      </c>
      <c r="W455" t="s">
        <v>1841</v>
      </c>
      <c r="Y455" t="s">
        <v>3196</v>
      </c>
      <c r="AA455" t="b">
        <v>0</v>
      </c>
      <c r="AC455" t="s">
        <v>300</v>
      </c>
      <c r="AD455" t="s">
        <v>330</v>
      </c>
      <c r="AF455" s="140">
        <v>43790.452847222223</v>
      </c>
      <c r="AG455" s="140">
        <v>43790.452789351853</v>
      </c>
      <c r="AH455" s="140">
        <v>43790.457604166666</v>
      </c>
      <c r="AI455" s="140">
        <v>43791.454861111109</v>
      </c>
      <c r="AJ455">
        <v>-60</v>
      </c>
      <c r="AK455" s="122"/>
      <c r="AM455" s="122"/>
      <c r="AO455" s="122"/>
      <c r="AQ455" s="122"/>
      <c r="AS455" s="122"/>
      <c r="AU455" s="122">
        <v>43790.544490740744</v>
      </c>
      <c r="AV455" s="122"/>
      <c r="AW455" t="b">
        <v>0</v>
      </c>
      <c r="AX455" t="b">
        <v>1</v>
      </c>
      <c r="AZ455" t="b">
        <v>1</v>
      </c>
      <c r="BB455" s="122"/>
      <c r="BD455" t="b">
        <v>1</v>
      </c>
      <c r="BF455" t="b">
        <v>1</v>
      </c>
      <c r="BG455" s="122"/>
      <c r="BH455" t="b">
        <v>1</v>
      </c>
      <c r="BI455" t="b">
        <v>1</v>
      </c>
      <c r="BL455">
        <v>419</v>
      </c>
      <c r="BM455">
        <v>1250</v>
      </c>
      <c r="BN455">
        <v>4150</v>
      </c>
      <c r="BO455">
        <v>1</v>
      </c>
      <c r="BP455">
        <v>4</v>
      </c>
      <c r="BQ455">
        <v>2</v>
      </c>
      <c r="BR455">
        <v>3</v>
      </c>
      <c r="BS455" t="b">
        <v>1</v>
      </c>
      <c r="CA455" s="122"/>
      <c r="CJ455" t="s">
        <v>302</v>
      </c>
      <c r="CK455" t="s">
        <v>303</v>
      </c>
      <c r="CL455" t="s">
        <v>443</v>
      </c>
      <c r="CM455" t="s">
        <v>305</v>
      </c>
      <c r="CN455" t="s">
        <v>306</v>
      </c>
      <c r="CO455" t="s">
        <v>307</v>
      </c>
      <c r="CP455" t="s">
        <v>3197</v>
      </c>
      <c r="CQ455" t="s">
        <v>309</v>
      </c>
      <c r="CR455" t="s">
        <v>3198</v>
      </c>
      <c r="CS455" t="s">
        <v>311</v>
      </c>
      <c r="CT455" t="s">
        <v>4194</v>
      </c>
      <c r="CU455" t="s">
        <v>4195</v>
      </c>
      <c r="CV455" s="122">
        <v>43791.413194444445</v>
      </c>
      <c r="CW455" s="122"/>
      <c r="CX455" s="122"/>
      <c r="CY455" s="122"/>
      <c r="CZ455" s="122"/>
      <c r="DA455" s="122"/>
      <c r="DB455" t="s">
        <v>314</v>
      </c>
      <c r="DC455" t="s">
        <v>315</v>
      </c>
      <c r="DD455" t="s">
        <v>316</v>
      </c>
      <c r="DE455" t="b">
        <v>0</v>
      </c>
      <c r="DG455" t="s">
        <v>317</v>
      </c>
      <c r="DI455" s="122"/>
      <c r="DJ455">
        <v>-19.261439299999999</v>
      </c>
      <c r="DK455">
        <v>146.71349380000001</v>
      </c>
      <c r="DL455" t="s">
        <v>367</v>
      </c>
      <c r="DM455" t="s">
        <v>318</v>
      </c>
      <c r="DN455">
        <v>0</v>
      </c>
      <c r="DO455">
        <v>0</v>
      </c>
    </row>
    <row r="456" spans="1:119" x14ac:dyDescent="0.3">
      <c r="A456" t="s">
        <v>4196</v>
      </c>
      <c r="B456" t="s">
        <v>288</v>
      </c>
      <c r="C456" t="s">
        <v>4197</v>
      </c>
      <c r="D456" t="s">
        <v>290</v>
      </c>
      <c r="E456" t="s">
        <v>4198</v>
      </c>
      <c r="F456" t="s">
        <v>4197</v>
      </c>
      <c r="G456" t="s">
        <v>4199</v>
      </c>
      <c r="I456" t="b">
        <v>0</v>
      </c>
      <c r="J456" t="s">
        <v>4200</v>
      </c>
      <c r="K456" t="s">
        <v>4142</v>
      </c>
      <c r="L456" t="s">
        <v>4201</v>
      </c>
      <c r="N456" t="s">
        <v>4202</v>
      </c>
      <c r="O456" t="s">
        <v>378</v>
      </c>
      <c r="S456">
        <v>8002</v>
      </c>
      <c r="T456">
        <v>320</v>
      </c>
      <c r="U456">
        <v>8002</v>
      </c>
      <c r="V456">
        <v>8002</v>
      </c>
      <c r="W456" t="s">
        <v>1841</v>
      </c>
      <c r="Y456" t="s">
        <v>4203</v>
      </c>
      <c r="AA456" t="b">
        <v>0</v>
      </c>
      <c r="AC456" t="s">
        <v>300</v>
      </c>
      <c r="AD456" t="s">
        <v>330</v>
      </c>
      <c r="AF456" s="140">
        <v>43790.45412037037</v>
      </c>
      <c r="AG456" s="140">
        <v>43790.453750000001</v>
      </c>
      <c r="AH456" s="140">
        <v>43790.468159722222</v>
      </c>
      <c r="AI456" s="140">
        <v>43790.621527777781</v>
      </c>
      <c r="AJ456">
        <v>-60</v>
      </c>
      <c r="AK456" s="122"/>
      <c r="AM456" s="122"/>
      <c r="AO456" s="122"/>
      <c r="AQ456" s="122"/>
      <c r="AS456" s="122"/>
      <c r="AU456" s="122">
        <v>43790.4684375</v>
      </c>
      <c r="AV456" s="122"/>
      <c r="AW456" t="b">
        <v>0</v>
      </c>
      <c r="AX456" t="b">
        <v>1</v>
      </c>
      <c r="AZ456" t="b">
        <v>1</v>
      </c>
      <c r="BB456" s="122"/>
      <c r="BD456" t="b">
        <v>1</v>
      </c>
      <c r="BF456" t="b">
        <v>1</v>
      </c>
      <c r="BG456" s="122"/>
      <c r="BH456" t="b">
        <v>1</v>
      </c>
      <c r="BI456" t="b">
        <v>1</v>
      </c>
      <c r="BL456">
        <v>420</v>
      </c>
      <c r="BM456">
        <v>1771</v>
      </c>
      <c r="BN456">
        <v>5380</v>
      </c>
      <c r="BO456">
        <v>1</v>
      </c>
      <c r="BP456">
        <v>4</v>
      </c>
      <c r="BQ456">
        <v>2</v>
      </c>
      <c r="BR456">
        <v>1</v>
      </c>
      <c r="BS456" t="b">
        <v>1</v>
      </c>
      <c r="CA456" s="122"/>
      <c r="CJ456" t="s">
        <v>380</v>
      </c>
      <c r="CK456" t="s">
        <v>666</v>
      </c>
      <c r="CL456" t="s">
        <v>2887</v>
      </c>
      <c r="CM456" t="s">
        <v>305</v>
      </c>
      <c r="CN456" t="s">
        <v>306</v>
      </c>
      <c r="CO456" t="s">
        <v>307</v>
      </c>
      <c r="CP456" t="s">
        <v>4204</v>
      </c>
      <c r="CQ456" t="s">
        <v>4205</v>
      </c>
      <c r="CR456" t="s">
        <v>4150</v>
      </c>
      <c r="CS456" t="s">
        <v>311</v>
      </c>
      <c r="CT456" t="s">
        <v>4206</v>
      </c>
      <c r="CU456" t="s">
        <v>4192</v>
      </c>
      <c r="CV456" s="122">
        <v>43790.579861111109</v>
      </c>
      <c r="CW456" s="122"/>
      <c r="CX456" s="122"/>
      <c r="CY456" s="122"/>
      <c r="CZ456" s="122"/>
      <c r="DA456" s="122"/>
      <c r="DB456" t="s">
        <v>314</v>
      </c>
      <c r="DC456" t="s">
        <v>315</v>
      </c>
      <c r="DD456" t="s">
        <v>316</v>
      </c>
      <c r="DE456" t="b">
        <v>0</v>
      </c>
      <c r="DG456" t="s">
        <v>351</v>
      </c>
      <c r="DI456" s="122"/>
      <c r="DJ456">
        <v>-27.523957899999999</v>
      </c>
      <c r="DK456">
        <v>153.2214438</v>
      </c>
      <c r="DL456" t="s">
        <v>674</v>
      </c>
      <c r="DM456" t="s">
        <v>386</v>
      </c>
      <c r="DN456">
        <v>0</v>
      </c>
      <c r="DO456">
        <v>0</v>
      </c>
    </row>
    <row r="457" spans="1:119" x14ac:dyDescent="0.3">
      <c r="A457" t="s">
        <v>4207</v>
      </c>
      <c r="B457" t="s">
        <v>288</v>
      </c>
      <c r="C457" t="s">
        <v>3570</v>
      </c>
      <c r="D457" t="s">
        <v>290</v>
      </c>
      <c r="E457" t="s">
        <v>3571</v>
      </c>
      <c r="F457" t="s">
        <v>3570</v>
      </c>
      <c r="G457" t="s">
        <v>340</v>
      </c>
      <c r="I457" t="b">
        <v>0</v>
      </c>
      <c r="J457" t="s">
        <v>3572</v>
      </c>
      <c r="K457" t="s">
        <v>1504</v>
      </c>
      <c r="L457" t="s">
        <v>3573</v>
      </c>
      <c r="N457" t="s">
        <v>3574</v>
      </c>
      <c r="O457" t="s">
        <v>297</v>
      </c>
      <c r="S457">
        <v>8008</v>
      </c>
      <c r="T457">
        <v>320</v>
      </c>
      <c r="U457">
        <v>8008</v>
      </c>
      <c r="V457">
        <v>8008</v>
      </c>
      <c r="W457" t="s">
        <v>1956</v>
      </c>
      <c r="Y457" t="s">
        <v>3575</v>
      </c>
      <c r="AA457" t="b">
        <v>0</v>
      </c>
      <c r="AC457" t="s">
        <v>300</v>
      </c>
      <c r="AD457" t="s">
        <v>301</v>
      </c>
      <c r="AF457" s="140">
        <v>43790.455706018518</v>
      </c>
      <c r="AG457" s="140">
        <v>43790.455601851849</v>
      </c>
      <c r="AH457" s="140">
        <v>43790.459282407406</v>
      </c>
      <c r="AI457" s="140">
        <v>43790.625</v>
      </c>
      <c r="AJ457">
        <v>0</v>
      </c>
      <c r="AK457" s="122"/>
      <c r="AM457" s="122"/>
      <c r="AO457" s="122"/>
      <c r="AQ457" s="122"/>
      <c r="AS457" s="122"/>
      <c r="AU457" s="122">
        <v>43790.459629629629</v>
      </c>
      <c r="AV457" s="122"/>
      <c r="AW457" t="b">
        <v>0</v>
      </c>
      <c r="AX457" t="b">
        <v>1</v>
      </c>
      <c r="AZ457" t="b">
        <v>1</v>
      </c>
      <c r="BB457" s="122"/>
      <c r="BD457" t="b">
        <v>1</v>
      </c>
      <c r="BF457" t="b">
        <v>1</v>
      </c>
      <c r="BG457" s="122"/>
      <c r="BH457" t="b">
        <v>1</v>
      </c>
      <c r="BI457" t="b">
        <v>1</v>
      </c>
      <c r="BL457">
        <v>419</v>
      </c>
      <c r="BM457">
        <v>1250</v>
      </c>
      <c r="BN457">
        <v>3703</v>
      </c>
      <c r="BO457">
        <v>1</v>
      </c>
      <c r="BP457">
        <v>4</v>
      </c>
      <c r="BQ457">
        <v>2</v>
      </c>
      <c r="BR457">
        <v>1</v>
      </c>
      <c r="BS457" t="b">
        <v>1</v>
      </c>
      <c r="CA457" s="122"/>
      <c r="CJ457" t="s">
        <v>302</v>
      </c>
      <c r="CK457" t="s">
        <v>303</v>
      </c>
      <c r="CL457" t="s">
        <v>507</v>
      </c>
      <c r="CM457" t="s">
        <v>305</v>
      </c>
      <c r="CN457" t="s">
        <v>306</v>
      </c>
      <c r="CO457" t="s">
        <v>307</v>
      </c>
      <c r="CP457" t="s">
        <v>3576</v>
      </c>
      <c r="CQ457" t="s">
        <v>309</v>
      </c>
      <c r="CR457" t="s">
        <v>1510</v>
      </c>
      <c r="CS457" t="s">
        <v>311</v>
      </c>
      <c r="CT457" t="s">
        <v>4208</v>
      </c>
      <c r="CU457" t="s">
        <v>4209</v>
      </c>
      <c r="CV457" s="122">
        <v>43790.625</v>
      </c>
      <c r="CW457" s="122"/>
      <c r="CX457" s="122"/>
      <c r="CY457" s="122"/>
      <c r="CZ457" s="122"/>
      <c r="DA457" s="122"/>
      <c r="DB457" t="s">
        <v>314</v>
      </c>
      <c r="DC457" t="s">
        <v>315</v>
      </c>
      <c r="DD457" t="s">
        <v>316</v>
      </c>
      <c r="DE457" t="b">
        <v>0</v>
      </c>
      <c r="DG457" t="s">
        <v>351</v>
      </c>
      <c r="DI457" s="122"/>
      <c r="DJ457">
        <v>-33.935179400000003</v>
      </c>
      <c r="DK457">
        <v>150.98767340000001</v>
      </c>
      <c r="DL457" t="s">
        <v>336</v>
      </c>
      <c r="DM457" t="s">
        <v>318</v>
      </c>
      <c r="DN457">
        <v>0</v>
      </c>
      <c r="DO457">
        <v>0</v>
      </c>
    </row>
    <row r="458" spans="1:119" x14ac:dyDescent="0.3">
      <c r="A458" t="s">
        <v>4210</v>
      </c>
      <c r="B458" t="s">
        <v>288</v>
      </c>
      <c r="C458" t="s">
        <v>4211</v>
      </c>
      <c r="D458" t="s">
        <v>290</v>
      </c>
      <c r="E458" t="s">
        <v>4212</v>
      </c>
      <c r="F458" t="s">
        <v>4211</v>
      </c>
      <c r="G458" t="s">
        <v>340</v>
      </c>
      <c r="I458" t="b">
        <v>0</v>
      </c>
      <c r="J458" t="s">
        <v>4213</v>
      </c>
      <c r="K458" t="s">
        <v>4214</v>
      </c>
      <c r="L458" t="s">
        <v>4215</v>
      </c>
      <c r="N458" t="s">
        <v>4216</v>
      </c>
      <c r="O458" t="s">
        <v>297</v>
      </c>
      <c r="S458">
        <v>8004</v>
      </c>
      <c r="T458">
        <v>320</v>
      </c>
      <c r="U458">
        <v>8004</v>
      </c>
      <c r="V458">
        <v>8004</v>
      </c>
      <c r="W458" t="s">
        <v>1983</v>
      </c>
      <c r="Y458" t="s">
        <v>4217</v>
      </c>
      <c r="AA458" t="b">
        <v>0</v>
      </c>
      <c r="AC458" t="s">
        <v>300</v>
      </c>
      <c r="AD458" t="s">
        <v>330</v>
      </c>
      <c r="AF458" s="140">
        <v>43790.457361111112</v>
      </c>
      <c r="AG458" s="140">
        <v>43790.457187499997</v>
      </c>
      <c r="AH458" s="140">
        <v>43790.462673611109</v>
      </c>
      <c r="AI458" s="140">
        <v>43791.458333333336</v>
      </c>
      <c r="AJ458">
        <v>-60</v>
      </c>
      <c r="AK458" s="122"/>
      <c r="AM458" s="122"/>
      <c r="AO458" s="122"/>
      <c r="AQ458" s="122"/>
      <c r="AS458" s="122"/>
      <c r="AU458" s="122">
        <v>43790.462997685187</v>
      </c>
      <c r="AV458" s="122"/>
      <c r="AW458" t="b">
        <v>0</v>
      </c>
      <c r="AX458" t="b">
        <v>1</v>
      </c>
      <c r="AZ458" t="b">
        <v>1</v>
      </c>
      <c r="BB458" s="122"/>
      <c r="BD458" t="b">
        <v>1</v>
      </c>
      <c r="BF458" t="b">
        <v>1</v>
      </c>
      <c r="BG458" s="122"/>
      <c r="BH458" t="b">
        <v>1</v>
      </c>
      <c r="BI458" t="b">
        <v>1</v>
      </c>
      <c r="BL458">
        <v>419</v>
      </c>
      <c r="BM458">
        <v>1555</v>
      </c>
      <c r="BN458">
        <v>4412</v>
      </c>
      <c r="BO458">
        <v>1</v>
      </c>
      <c r="BP458">
        <v>4</v>
      </c>
      <c r="BQ458">
        <v>2</v>
      </c>
      <c r="BR458">
        <v>2</v>
      </c>
      <c r="BS458" t="b">
        <v>1</v>
      </c>
      <c r="CA458" s="122"/>
      <c r="CJ458" t="s">
        <v>302</v>
      </c>
      <c r="CK458" t="s">
        <v>470</v>
      </c>
      <c r="CL458" t="s">
        <v>2115</v>
      </c>
      <c r="CM458" t="s">
        <v>305</v>
      </c>
      <c r="CN458" t="s">
        <v>306</v>
      </c>
      <c r="CO458" t="s">
        <v>307</v>
      </c>
      <c r="CP458" t="s">
        <v>4218</v>
      </c>
      <c r="CQ458" t="s">
        <v>309</v>
      </c>
      <c r="CR458" t="s">
        <v>4219</v>
      </c>
      <c r="CS458" t="s">
        <v>311</v>
      </c>
      <c r="CT458" t="s">
        <v>4220</v>
      </c>
      <c r="CU458" t="s">
        <v>4221</v>
      </c>
      <c r="CV458" s="122">
        <v>43791.416666666664</v>
      </c>
      <c r="CW458" s="122"/>
      <c r="CX458" s="122"/>
      <c r="CY458" s="122"/>
      <c r="CZ458" s="122"/>
      <c r="DA458" s="122"/>
      <c r="DB458" t="s">
        <v>314</v>
      </c>
      <c r="DC458" t="s">
        <v>315</v>
      </c>
      <c r="DD458" t="s">
        <v>316</v>
      </c>
      <c r="DE458" t="b">
        <v>0</v>
      </c>
      <c r="DG458" t="s">
        <v>810</v>
      </c>
      <c r="DI458" s="122"/>
      <c r="DJ458">
        <v>-24.8579641</v>
      </c>
      <c r="DK458">
        <v>152.40383990000001</v>
      </c>
      <c r="DL458" t="s">
        <v>336</v>
      </c>
      <c r="DM458" t="s">
        <v>318</v>
      </c>
      <c r="DN458">
        <v>0</v>
      </c>
      <c r="DO458">
        <v>0</v>
      </c>
    </row>
    <row r="459" spans="1:119" x14ac:dyDescent="0.3">
      <c r="A459" t="s">
        <v>4222</v>
      </c>
      <c r="B459" t="s">
        <v>388</v>
      </c>
      <c r="C459" t="s">
        <v>3706</v>
      </c>
      <c r="D459" t="s">
        <v>290</v>
      </c>
      <c r="E459" t="s">
        <v>3707</v>
      </c>
      <c r="F459" t="s">
        <v>3706</v>
      </c>
      <c r="G459" t="s">
        <v>340</v>
      </c>
      <c r="I459" t="b">
        <v>0</v>
      </c>
      <c r="J459" t="s">
        <v>3708</v>
      </c>
      <c r="K459" t="s">
        <v>661</v>
      </c>
      <c r="L459" t="s">
        <v>3709</v>
      </c>
      <c r="N459" t="s">
        <v>3710</v>
      </c>
      <c r="O459" t="s">
        <v>297</v>
      </c>
      <c r="S459">
        <v>8009</v>
      </c>
      <c r="T459">
        <v>320</v>
      </c>
      <c r="U459">
        <v>8009</v>
      </c>
      <c r="V459">
        <v>8004</v>
      </c>
      <c r="W459" t="s">
        <v>1841</v>
      </c>
      <c r="Y459" t="s">
        <v>3711</v>
      </c>
      <c r="AA459" t="b">
        <v>0</v>
      </c>
      <c r="AC459" t="s">
        <v>300</v>
      </c>
      <c r="AD459" t="s">
        <v>441</v>
      </c>
      <c r="AG459" s="140">
        <v>43790.458229166667</v>
      </c>
      <c r="AH459" s="140">
        <v>43791.707187499997</v>
      </c>
      <c r="AI459" s="140">
        <v>43790.625</v>
      </c>
      <c r="AJ459">
        <v>0</v>
      </c>
      <c r="AK459" s="122">
        <v>43791.375</v>
      </c>
      <c r="AL459">
        <v>0</v>
      </c>
      <c r="AM459" s="122"/>
      <c r="AO459" s="122">
        <v>43791.375</v>
      </c>
      <c r="AP459">
        <v>0</v>
      </c>
      <c r="AQ459" s="122"/>
      <c r="AS459" s="122"/>
      <c r="AU459" s="122">
        <v>43791.713113425925</v>
      </c>
      <c r="AV459" s="122"/>
      <c r="AW459" t="b">
        <v>0</v>
      </c>
      <c r="AX459" t="b">
        <v>1</v>
      </c>
      <c r="AZ459" t="b">
        <v>1</v>
      </c>
      <c r="BB459" s="122"/>
      <c r="BD459" t="b">
        <v>1</v>
      </c>
      <c r="BF459" t="b">
        <v>1</v>
      </c>
      <c r="BG459" s="122"/>
      <c r="BH459" t="b">
        <v>1</v>
      </c>
      <c r="BI459" t="b">
        <v>1</v>
      </c>
      <c r="BO459">
        <v>1</v>
      </c>
      <c r="BP459">
        <v>4</v>
      </c>
      <c r="BQ459">
        <v>2</v>
      </c>
      <c r="BR459">
        <v>1</v>
      </c>
      <c r="BS459" t="b">
        <v>1</v>
      </c>
      <c r="CA459" s="122"/>
      <c r="CM459" t="s">
        <v>305</v>
      </c>
      <c r="CN459" t="s">
        <v>306</v>
      </c>
      <c r="CO459" t="s">
        <v>307</v>
      </c>
      <c r="CP459" t="s">
        <v>3712</v>
      </c>
      <c r="CQ459" t="s">
        <v>309</v>
      </c>
      <c r="CR459" t="s">
        <v>669</v>
      </c>
      <c r="CS459" t="s">
        <v>311</v>
      </c>
      <c r="CT459" t="s">
        <v>4223</v>
      </c>
      <c r="CU459" t="s">
        <v>4209</v>
      </c>
      <c r="CV459" s="122">
        <v>43790.625</v>
      </c>
      <c r="CW459" s="122">
        <v>43791.375</v>
      </c>
      <c r="CX459" s="122"/>
      <c r="CY459" s="122">
        <v>43791.375</v>
      </c>
      <c r="CZ459" s="122"/>
      <c r="DA459" s="122"/>
      <c r="DB459" t="s">
        <v>314</v>
      </c>
      <c r="DC459" t="s">
        <v>315</v>
      </c>
      <c r="DD459" t="s">
        <v>316</v>
      </c>
      <c r="DE459" t="b">
        <v>0</v>
      </c>
      <c r="DG459" t="s">
        <v>351</v>
      </c>
      <c r="DI459" s="122"/>
      <c r="DJ459">
        <v>-37.813437499999999</v>
      </c>
      <c r="DK459">
        <v>144.9559351</v>
      </c>
      <c r="DL459" t="s">
        <v>336</v>
      </c>
      <c r="DM459" t="s">
        <v>318</v>
      </c>
      <c r="DN459">
        <v>0</v>
      </c>
      <c r="DO459">
        <v>0</v>
      </c>
    </row>
    <row r="460" spans="1:119" x14ac:dyDescent="0.3">
      <c r="A460" t="s">
        <v>4224</v>
      </c>
      <c r="B460" t="s">
        <v>288</v>
      </c>
      <c r="C460" t="s">
        <v>4225</v>
      </c>
      <c r="D460" t="s">
        <v>290</v>
      </c>
      <c r="E460" t="s">
        <v>4226</v>
      </c>
      <c r="F460" t="s">
        <v>4225</v>
      </c>
      <c r="G460" t="s">
        <v>340</v>
      </c>
      <c r="I460" t="b">
        <v>0</v>
      </c>
      <c r="J460" t="s">
        <v>4227</v>
      </c>
      <c r="K460" t="s">
        <v>4228</v>
      </c>
      <c r="L460" t="s">
        <v>4229</v>
      </c>
      <c r="N460" t="s">
        <v>4230</v>
      </c>
      <c r="O460" t="s">
        <v>489</v>
      </c>
      <c r="S460">
        <v>8011</v>
      </c>
      <c r="T460">
        <v>320</v>
      </c>
      <c r="U460">
        <v>8011</v>
      </c>
      <c r="V460">
        <v>8011</v>
      </c>
      <c r="W460" t="s">
        <v>1841</v>
      </c>
      <c r="Y460" t="s">
        <v>4231</v>
      </c>
      <c r="AA460" t="b">
        <v>0</v>
      </c>
      <c r="AC460" t="s">
        <v>300</v>
      </c>
      <c r="AD460" t="s">
        <v>301</v>
      </c>
      <c r="AF460" s="140">
        <v>43790.461365740739</v>
      </c>
      <c r="AG460" s="140">
        <v>43790.46125</v>
      </c>
      <c r="AH460" s="140">
        <v>43790.47079861111</v>
      </c>
      <c r="AI460" s="140">
        <v>43790.628472222219</v>
      </c>
      <c r="AJ460">
        <v>0</v>
      </c>
      <c r="AK460" s="122"/>
      <c r="AM460" s="122"/>
      <c r="AO460" s="122"/>
      <c r="AQ460" s="122"/>
      <c r="AS460" s="122"/>
      <c r="AU460" s="122">
        <v>43790.471018518518</v>
      </c>
      <c r="AV460" s="122"/>
      <c r="AW460" t="b">
        <v>0</v>
      </c>
      <c r="AX460" t="b">
        <v>1</v>
      </c>
      <c r="AZ460" t="b">
        <v>1</v>
      </c>
      <c r="BB460" s="122"/>
      <c r="BD460" t="b">
        <v>1</v>
      </c>
      <c r="BF460" t="b">
        <v>1</v>
      </c>
      <c r="BG460" s="122"/>
      <c r="BH460" t="b">
        <v>1</v>
      </c>
      <c r="BI460" t="b">
        <v>1</v>
      </c>
      <c r="BL460">
        <v>353</v>
      </c>
      <c r="BM460">
        <v>1457</v>
      </c>
      <c r="BN460">
        <v>4141</v>
      </c>
      <c r="BO460">
        <v>1</v>
      </c>
      <c r="BP460">
        <v>4</v>
      </c>
      <c r="BQ460">
        <v>2</v>
      </c>
      <c r="BR460">
        <v>1</v>
      </c>
      <c r="BS460" t="b">
        <v>1</v>
      </c>
      <c r="CA460" s="122"/>
      <c r="CJ460" t="s">
        <v>491</v>
      </c>
      <c r="CK460" t="s">
        <v>1047</v>
      </c>
      <c r="CL460" t="s">
        <v>4232</v>
      </c>
      <c r="CM460" t="s">
        <v>305</v>
      </c>
      <c r="CN460" t="s">
        <v>306</v>
      </c>
      <c r="CO460" t="s">
        <v>307</v>
      </c>
      <c r="CP460" t="s">
        <v>4233</v>
      </c>
      <c r="CR460" t="s">
        <v>4234</v>
      </c>
      <c r="CS460" t="s">
        <v>311</v>
      </c>
      <c r="CT460" t="s">
        <v>4235</v>
      </c>
      <c r="CU460" t="s">
        <v>4236</v>
      </c>
      <c r="CV460" s="122">
        <v>43790.628472222219</v>
      </c>
      <c r="CW460" s="122"/>
      <c r="CX460" s="122"/>
      <c r="CY460" s="122"/>
      <c r="CZ460" s="122"/>
      <c r="DA460" s="122"/>
      <c r="DB460" t="s">
        <v>314</v>
      </c>
      <c r="DC460" t="s">
        <v>315</v>
      </c>
      <c r="DD460" t="s">
        <v>316</v>
      </c>
      <c r="DE460" t="b">
        <v>0</v>
      </c>
      <c r="DG460" t="s">
        <v>351</v>
      </c>
      <c r="DI460" s="122"/>
      <c r="DJ460">
        <v>-33.924382999999999</v>
      </c>
      <c r="DK460">
        <v>150.885098</v>
      </c>
      <c r="DL460" t="s">
        <v>4237</v>
      </c>
      <c r="DM460" t="s">
        <v>491</v>
      </c>
      <c r="DN460">
        <v>0</v>
      </c>
      <c r="DO460">
        <v>0</v>
      </c>
    </row>
    <row r="461" spans="1:119" x14ac:dyDescent="0.3">
      <c r="A461" t="s">
        <v>4238</v>
      </c>
      <c r="B461" t="s">
        <v>288</v>
      </c>
      <c r="C461" t="s">
        <v>353</v>
      </c>
      <c r="D461" t="s">
        <v>290</v>
      </c>
      <c r="E461" t="s">
        <v>354</v>
      </c>
      <c r="F461" t="s">
        <v>353</v>
      </c>
      <c r="G461" t="s">
        <v>340</v>
      </c>
      <c r="I461" t="b">
        <v>0</v>
      </c>
      <c r="J461" t="s">
        <v>355</v>
      </c>
      <c r="K461" t="s">
        <v>356</v>
      </c>
      <c r="L461" t="s">
        <v>357</v>
      </c>
      <c r="N461" t="s">
        <v>358</v>
      </c>
      <c r="O461" t="s">
        <v>359</v>
      </c>
      <c r="S461">
        <v>8004</v>
      </c>
      <c r="T461">
        <v>320</v>
      </c>
      <c r="U461">
        <v>8004</v>
      </c>
      <c r="V461">
        <v>8004</v>
      </c>
      <c r="W461" t="s">
        <v>1929</v>
      </c>
      <c r="Y461" t="s">
        <v>361</v>
      </c>
      <c r="AA461" t="b">
        <v>0</v>
      </c>
      <c r="AC461" t="s">
        <v>300</v>
      </c>
      <c r="AD461" t="s">
        <v>301</v>
      </c>
      <c r="AF461" s="140">
        <v>43790.464988425927</v>
      </c>
      <c r="AG461" s="140">
        <v>43790.463958333334</v>
      </c>
      <c r="AH461" s="140">
        <v>43790.465578703705</v>
      </c>
      <c r="AI461" s="140">
        <v>43790.631944444445</v>
      </c>
      <c r="AJ461">
        <v>0</v>
      </c>
      <c r="AK461" s="122"/>
      <c r="AM461" s="122"/>
      <c r="AO461" s="122"/>
      <c r="AQ461" s="122"/>
      <c r="AS461" s="122"/>
      <c r="AU461" s="122">
        <v>43790.491354166668</v>
      </c>
      <c r="AV461" s="122"/>
      <c r="AW461" t="b">
        <v>0</v>
      </c>
      <c r="AX461" t="b">
        <v>1</v>
      </c>
      <c r="AZ461" t="b">
        <v>1</v>
      </c>
      <c r="BB461" s="122"/>
      <c r="BD461" t="b">
        <v>1</v>
      </c>
      <c r="BF461" t="b">
        <v>1</v>
      </c>
      <c r="BG461" s="122"/>
      <c r="BH461" t="b">
        <v>1</v>
      </c>
      <c r="BI461" t="b">
        <v>1</v>
      </c>
      <c r="BL461">
        <v>212</v>
      </c>
      <c r="BM461">
        <v>1900</v>
      </c>
      <c r="BN461">
        <v>5454</v>
      </c>
      <c r="BO461">
        <v>1</v>
      </c>
      <c r="BP461">
        <v>4</v>
      </c>
      <c r="BQ461">
        <v>2</v>
      </c>
      <c r="BR461">
        <v>1</v>
      </c>
      <c r="BS461" t="b">
        <v>1</v>
      </c>
      <c r="CA461" s="122"/>
      <c r="CJ461" t="s">
        <v>362</v>
      </c>
      <c r="CK461" t="s">
        <v>363</v>
      </c>
      <c r="CL461" t="s">
        <v>363</v>
      </c>
      <c r="CM461" t="s">
        <v>305</v>
      </c>
      <c r="CN461" t="s">
        <v>306</v>
      </c>
      <c r="CO461" t="s">
        <v>307</v>
      </c>
      <c r="CP461" t="s">
        <v>364</v>
      </c>
      <c r="CR461" t="s">
        <v>365</v>
      </c>
      <c r="CS461" t="s">
        <v>311</v>
      </c>
      <c r="CT461" t="s">
        <v>4239</v>
      </c>
      <c r="CU461" t="s">
        <v>3979</v>
      </c>
      <c r="CV461" s="122">
        <v>43790.631944444445</v>
      </c>
      <c r="CW461" s="122"/>
      <c r="CX461" s="122"/>
      <c r="CY461" s="122"/>
      <c r="CZ461" s="122"/>
      <c r="DA461" s="122"/>
      <c r="DB461" t="s">
        <v>314</v>
      </c>
      <c r="DC461" t="s">
        <v>315</v>
      </c>
      <c r="DD461" t="s">
        <v>316</v>
      </c>
      <c r="DE461" t="b">
        <v>0</v>
      </c>
      <c r="DG461" t="s">
        <v>351</v>
      </c>
      <c r="DI461" s="122"/>
      <c r="DJ461">
        <v>-33.703378299999997</v>
      </c>
      <c r="DK461">
        <v>151.2086505</v>
      </c>
      <c r="DL461" t="s">
        <v>367</v>
      </c>
      <c r="DM461" t="s">
        <v>368</v>
      </c>
      <c r="DN461">
        <v>0</v>
      </c>
      <c r="DO461">
        <v>0</v>
      </c>
    </row>
    <row r="462" spans="1:119" x14ac:dyDescent="0.3">
      <c r="A462" t="s">
        <v>4240</v>
      </c>
      <c r="B462" t="s">
        <v>388</v>
      </c>
      <c r="C462" t="s">
        <v>3706</v>
      </c>
      <c r="D462" t="s">
        <v>290</v>
      </c>
      <c r="E462" t="s">
        <v>3707</v>
      </c>
      <c r="F462" t="s">
        <v>3706</v>
      </c>
      <c r="G462" t="s">
        <v>340</v>
      </c>
      <c r="I462" t="b">
        <v>0</v>
      </c>
      <c r="J462" t="s">
        <v>3708</v>
      </c>
      <c r="K462" t="s">
        <v>661</v>
      </c>
      <c r="L462" t="s">
        <v>3709</v>
      </c>
      <c r="N462" t="s">
        <v>3710</v>
      </c>
      <c r="O462" t="s">
        <v>297</v>
      </c>
      <c r="S462">
        <v>8009</v>
      </c>
      <c r="T462">
        <v>3332</v>
      </c>
      <c r="U462">
        <v>8009</v>
      </c>
      <c r="V462">
        <v>-3332</v>
      </c>
      <c r="W462" t="s">
        <v>1841</v>
      </c>
      <c r="Y462" t="s">
        <v>3711</v>
      </c>
      <c r="AA462" t="b">
        <v>0</v>
      </c>
      <c r="AC462" t="s">
        <v>300</v>
      </c>
      <c r="AD462" t="s">
        <v>441</v>
      </c>
      <c r="AF462" s="140">
        <v>43790.465648148151</v>
      </c>
      <c r="AG462" s="140">
        <v>43790.465532407405</v>
      </c>
      <c r="AH462" s="140">
        <v>43790.465914351851</v>
      </c>
      <c r="AI462" s="140">
        <v>43790.631944444445</v>
      </c>
      <c r="AJ462">
        <v>0</v>
      </c>
      <c r="AK462" s="122">
        <v>43791.625</v>
      </c>
      <c r="AL462">
        <v>0</v>
      </c>
      <c r="AM462" s="122"/>
      <c r="AO462" s="122">
        <v>43791.625</v>
      </c>
      <c r="AP462">
        <v>0</v>
      </c>
      <c r="AQ462" s="122">
        <v>43791.590277777781</v>
      </c>
      <c r="AR462">
        <v>0</v>
      </c>
      <c r="AS462" s="122">
        <v>43791.599305555559</v>
      </c>
      <c r="AT462">
        <v>0</v>
      </c>
      <c r="AU462" s="122">
        <v>43791.599699074075</v>
      </c>
      <c r="AV462" s="122"/>
      <c r="AW462" t="b">
        <v>0</v>
      </c>
      <c r="AX462" t="b">
        <v>0</v>
      </c>
      <c r="AY462">
        <v>27</v>
      </c>
      <c r="AZ462" t="b">
        <v>1</v>
      </c>
      <c r="BA462">
        <v>27</v>
      </c>
      <c r="BB462" s="122"/>
      <c r="BD462" t="b">
        <v>1</v>
      </c>
      <c r="BF462" t="b">
        <v>1</v>
      </c>
      <c r="BG462" s="122"/>
      <c r="BH462" t="b">
        <v>1</v>
      </c>
      <c r="BI462" t="b">
        <v>1</v>
      </c>
      <c r="BJ462">
        <v>1</v>
      </c>
      <c r="BL462">
        <v>419</v>
      </c>
      <c r="BM462">
        <v>1555</v>
      </c>
      <c r="BN462">
        <v>5455</v>
      </c>
      <c r="BO462">
        <v>1</v>
      </c>
      <c r="BP462">
        <v>4</v>
      </c>
      <c r="BQ462">
        <v>24</v>
      </c>
      <c r="BR462">
        <v>1</v>
      </c>
      <c r="BS462" t="b">
        <v>1</v>
      </c>
      <c r="CA462" s="122"/>
      <c r="CI462" t="s">
        <v>665</v>
      </c>
      <c r="CJ462" t="s">
        <v>302</v>
      </c>
      <c r="CK462" t="s">
        <v>470</v>
      </c>
      <c r="CL462" t="s">
        <v>849</v>
      </c>
      <c r="CM462" t="s">
        <v>305</v>
      </c>
      <c r="CN462" t="s">
        <v>306</v>
      </c>
      <c r="CO462" t="s">
        <v>424</v>
      </c>
      <c r="CP462" t="s">
        <v>3712</v>
      </c>
      <c r="CQ462" t="s">
        <v>309</v>
      </c>
      <c r="CR462" t="s">
        <v>669</v>
      </c>
      <c r="CS462" t="s">
        <v>311</v>
      </c>
      <c r="CT462" t="s">
        <v>4241</v>
      </c>
      <c r="CU462" t="s">
        <v>3979</v>
      </c>
      <c r="CV462" s="122">
        <v>43790.631944444445</v>
      </c>
      <c r="CW462" s="122">
        <v>43791.625</v>
      </c>
      <c r="CX462" s="122"/>
      <c r="CY462" s="122">
        <v>43791.625</v>
      </c>
      <c r="CZ462" s="122">
        <v>43791.590277777781</v>
      </c>
      <c r="DA462" s="122">
        <v>43791.599305555559</v>
      </c>
      <c r="DB462" t="s">
        <v>314</v>
      </c>
      <c r="DC462" t="s">
        <v>671</v>
      </c>
      <c r="DD462" t="s">
        <v>672</v>
      </c>
      <c r="DE462" t="b">
        <v>1</v>
      </c>
      <c r="DF462" t="s">
        <v>673</v>
      </c>
      <c r="DG462" t="s">
        <v>351</v>
      </c>
      <c r="DI462" s="122"/>
      <c r="DJ462">
        <v>-37.813437499999999</v>
      </c>
      <c r="DK462">
        <v>144.9559351</v>
      </c>
      <c r="DL462" t="s">
        <v>336</v>
      </c>
      <c r="DM462" t="s">
        <v>318</v>
      </c>
      <c r="DN462">
        <v>1</v>
      </c>
      <c r="DO462">
        <v>0</v>
      </c>
    </row>
    <row r="463" spans="1:119" x14ac:dyDescent="0.3">
      <c r="A463" t="s">
        <v>4242</v>
      </c>
      <c r="B463" t="s">
        <v>288</v>
      </c>
      <c r="C463" t="s">
        <v>353</v>
      </c>
      <c r="D463" t="s">
        <v>290</v>
      </c>
      <c r="E463" t="s">
        <v>354</v>
      </c>
      <c r="F463" t="s">
        <v>353</v>
      </c>
      <c r="G463" t="s">
        <v>340</v>
      </c>
      <c r="I463" t="b">
        <v>0</v>
      </c>
      <c r="J463" t="s">
        <v>355</v>
      </c>
      <c r="K463" t="s">
        <v>356</v>
      </c>
      <c r="L463" t="s">
        <v>357</v>
      </c>
      <c r="N463" t="s">
        <v>358</v>
      </c>
      <c r="O463" t="s">
        <v>359</v>
      </c>
      <c r="S463">
        <v>8011</v>
      </c>
      <c r="T463">
        <v>320</v>
      </c>
      <c r="U463">
        <v>8011</v>
      </c>
      <c r="V463">
        <v>8011</v>
      </c>
      <c r="W463" t="s">
        <v>1929</v>
      </c>
      <c r="Y463" t="s">
        <v>361</v>
      </c>
      <c r="AA463" t="b">
        <v>0</v>
      </c>
      <c r="AC463" t="s">
        <v>300</v>
      </c>
      <c r="AD463" t="s">
        <v>301</v>
      </c>
      <c r="AF463" s="140">
        <v>43790.476041666669</v>
      </c>
      <c r="AG463" s="140">
        <v>43790.475972222222</v>
      </c>
      <c r="AH463" s="140">
        <v>43790.477002314816</v>
      </c>
      <c r="AI463" s="140">
        <v>43790.642361111109</v>
      </c>
      <c r="AJ463">
        <v>0</v>
      </c>
      <c r="AK463" s="122"/>
      <c r="AM463" s="122"/>
      <c r="AO463" s="122"/>
      <c r="AQ463" s="122"/>
      <c r="AS463" s="122"/>
      <c r="AU463" s="122">
        <v>43790.477256944447</v>
      </c>
      <c r="AV463" s="122"/>
      <c r="AW463" t="b">
        <v>0</v>
      </c>
      <c r="AX463" t="b">
        <v>1</v>
      </c>
      <c r="AZ463" t="b">
        <v>1</v>
      </c>
      <c r="BB463" s="122"/>
      <c r="BD463" t="b">
        <v>1</v>
      </c>
      <c r="BF463" t="b">
        <v>1</v>
      </c>
      <c r="BG463" s="122"/>
      <c r="BH463" t="b">
        <v>1</v>
      </c>
      <c r="BI463" t="b">
        <v>1</v>
      </c>
      <c r="BL463">
        <v>212</v>
      </c>
      <c r="BM463">
        <v>1459</v>
      </c>
      <c r="BN463">
        <v>4183</v>
      </c>
      <c r="BO463">
        <v>1</v>
      </c>
      <c r="BP463">
        <v>4</v>
      </c>
      <c r="BQ463">
        <v>2</v>
      </c>
      <c r="BR463">
        <v>1</v>
      </c>
      <c r="BS463" t="b">
        <v>1</v>
      </c>
      <c r="CA463" s="122"/>
      <c r="CJ463" t="s">
        <v>362</v>
      </c>
      <c r="CK463" t="s">
        <v>406</v>
      </c>
      <c r="CL463" t="s">
        <v>1001</v>
      </c>
      <c r="CM463" t="s">
        <v>305</v>
      </c>
      <c r="CN463" t="s">
        <v>306</v>
      </c>
      <c r="CO463" t="s">
        <v>307</v>
      </c>
      <c r="CP463" t="s">
        <v>364</v>
      </c>
      <c r="CR463" t="s">
        <v>365</v>
      </c>
      <c r="CS463" t="s">
        <v>311</v>
      </c>
      <c r="CT463" t="s">
        <v>4243</v>
      </c>
      <c r="CU463" t="s">
        <v>4244</v>
      </c>
      <c r="CV463" s="122">
        <v>43790.642361111109</v>
      </c>
      <c r="CW463" s="122"/>
      <c r="CX463" s="122"/>
      <c r="CY463" s="122"/>
      <c r="CZ463" s="122"/>
      <c r="DA463" s="122"/>
      <c r="DB463" t="s">
        <v>314</v>
      </c>
      <c r="DC463" t="s">
        <v>315</v>
      </c>
      <c r="DD463" t="s">
        <v>316</v>
      </c>
      <c r="DE463" t="b">
        <v>0</v>
      </c>
      <c r="DG463" t="s">
        <v>351</v>
      </c>
      <c r="DI463" s="122"/>
      <c r="DJ463">
        <v>-33.703378299999997</v>
      </c>
      <c r="DK463">
        <v>151.2086505</v>
      </c>
      <c r="DL463" t="s">
        <v>367</v>
      </c>
      <c r="DM463" t="s">
        <v>368</v>
      </c>
      <c r="DN463">
        <v>0</v>
      </c>
      <c r="DO463">
        <v>0</v>
      </c>
    </row>
    <row r="464" spans="1:119" x14ac:dyDescent="0.3">
      <c r="A464" t="s">
        <v>4245</v>
      </c>
      <c r="B464" t="s">
        <v>288</v>
      </c>
      <c r="C464" t="s">
        <v>4246</v>
      </c>
      <c r="D464" t="s">
        <v>290</v>
      </c>
      <c r="E464" t="s">
        <v>1616</v>
      </c>
      <c r="F464" t="s">
        <v>4246</v>
      </c>
      <c r="G464" t="s">
        <v>340</v>
      </c>
      <c r="I464" t="b">
        <v>0</v>
      </c>
      <c r="J464" t="s">
        <v>4247</v>
      </c>
      <c r="K464" t="s">
        <v>1618</v>
      </c>
      <c r="L464" t="s">
        <v>1619</v>
      </c>
      <c r="N464" t="s">
        <v>1620</v>
      </c>
      <c r="O464" t="s">
        <v>297</v>
      </c>
      <c r="S464">
        <v>8008</v>
      </c>
      <c r="T464">
        <v>320</v>
      </c>
      <c r="U464">
        <v>8008</v>
      </c>
      <c r="V464">
        <v>8008</v>
      </c>
      <c r="W464" t="s">
        <v>1841</v>
      </c>
      <c r="Y464" t="s">
        <v>4248</v>
      </c>
      <c r="AA464" t="b">
        <v>0</v>
      </c>
      <c r="AC464" t="s">
        <v>300</v>
      </c>
      <c r="AD464" t="s">
        <v>636</v>
      </c>
      <c r="AF464" s="140">
        <v>43790.477881944447</v>
      </c>
      <c r="AG464" s="140">
        <v>43790.477766203701</v>
      </c>
      <c r="AH464" s="140">
        <v>43790.493298611109</v>
      </c>
      <c r="AI464" s="140">
        <v>43790.645833333336</v>
      </c>
      <c r="AJ464">
        <v>-180</v>
      </c>
      <c r="AK464" s="122"/>
      <c r="AM464" s="122"/>
      <c r="AO464" s="122"/>
      <c r="AQ464" s="122"/>
      <c r="AS464" s="122"/>
      <c r="AU464" s="122">
        <v>43790.493784722225</v>
      </c>
      <c r="AV464" s="122"/>
      <c r="AW464" t="b">
        <v>0</v>
      </c>
      <c r="AX464" t="b">
        <v>1</v>
      </c>
      <c r="AZ464" t="b">
        <v>1</v>
      </c>
      <c r="BB464" s="122"/>
      <c r="BD464" t="b">
        <v>1</v>
      </c>
      <c r="BF464" t="b">
        <v>1</v>
      </c>
      <c r="BG464" s="122"/>
      <c r="BH464" t="b">
        <v>1</v>
      </c>
      <c r="BI464" t="b">
        <v>1</v>
      </c>
      <c r="BL464">
        <v>419</v>
      </c>
      <c r="BM464">
        <v>1250</v>
      </c>
      <c r="BN464">
        <v>4397</v>
      </c>
      <c r="BO464">
        <v>1</v>
      </c>
      <c r="BP464">
        <v>4</v>
      </c>
      <c r="BQ464">
        <v>2</v>
      </c>
      <c r="BR464">
        <v>1</v>
      </c>
      <c r="BS464" t="b">
        <v>1</v>
      </c>
      <c r="CA464" s="122"/>
      <c r="CJ464" t="s">
        <v>302</v>
      </c>
      <c r="CK464" t="s">
        <v>303</v>
      </c>
      <c r="CL464" t="s">
        <v>2035</v>
      </c>
      <c r="CM464" t="s">
        <v>305</v>
      </c>
      <c r="CN464" t="s">
        <v>306</v>
      </c>
      <c r="CO464" t="s">
        <v>307</v>
      </c>
      <c r="CP464" t="s">
        <v>1622</v>
      </c>
      <c r="CQ464" t="s">
        <v>309</v>
      </c>
      <c r="CR464" t="s">
        <v>1623</v>
      </c>
      <c r="CS464" t="s">
        <v>311</v>
      </c>
      <c r="CT464" t="s">
        <v>4249</v>
      </c>
      <c r="CU464" t="s">
        <v>4250</v>
      </c>
      <c r="CV464" s="122">
        <v>43790.520833333336</v>
      </c>
      <c r="CW464" s="122"/>
      <c r="CX464" s="122"/>
      <c r="CY464" s="122"/>
      <c r="CZ464" s="122"/>
      <c r="DA464" s="122"/>
      <c r="DB464" t="s">
        <v>314</v>
      </c>
      <c r="DC464" t="s">
        <v>315</v>
      </c>
      <c r="DD464" t="s">
        <v>316</v>
      </c>
      <c r="DE464" t="b">
        <v>0</v>
      </c>
      <c r="DG464" t="s">
        <v>351</v>
      </c>
      <c r="DI464" s="122"/>
      <c r="DJ464">
        <v>-31.947475900000001</v>
      </c>
      <c r="DK464">
        <v>115.8218877</v>
      </c>
      <c r="DL464" t="s">
        <v>367</v>
      </c>
      <c r="DM464" t="s">
        <v>318</v>
      </c>
      <c r="DN464">
        <v>0</v>
      </c>
      <c r="DO464">
        <v>0</v>
      </c>
    </row>
    <row r="465" spans="1:119" x14ac:dyDescent="0.3">
      <c r="A465" t="s">
        <v>4251</v>
      </c>
      <c r="B465" t="s">
        <v>288</v>
      </c>
      <c r="C465" t="s">
        <v>4197</v>
      </c>
      <c r="D465" t="s">
        <v>290</v>
      </c>
      <c r="E465" t="s">
        <v>4198</v>
      </c>
      <c r="F465" t="s">
        <v>4197</v>
      </c>
      <c r="G465" t="s">
        <v>4199</v>
      </c>
      <c r="I465" t="b">
        <v>0</v>
      </c>
      <c r="J465" t="s">
        <v>4200</v>
      </c>
      <c r="K465" t="s">
        <v>4142</v>
      </c>
      <c r="L465" t="s">
        <v>4201</v>
      </c>
      <c r="N465" t="s">
        <v>4202</v>
      </c>
      <c r="O465" t="s">
        <v>378</v>
      </c>
      <c r="S465">
        <v>8010</v>
      </c>
      <c r="T465">
        <v>320</v>
      </c>
      <c r="U465">
        <v>8010</v>
      </c>
      <c r="V465">
        <v>8010</v>
      </c>
      <c r="W465" t="s">
        <v>1841</v>
      </c>
      <c r="Y465" t="s">
        <v>4203</v>
      </c>
      <c r="AA465" t="b">
        <v>0</v>
      </c>
      <c r="AC465" t="s">
        <v>300</v>
      </c>
      <c r="AD465" t="s">
        <v>330</v>
      </c>
      <c r="AF465" s="140">
        <v>43790.481435185182</v>
      </c>
      <c r="AG465" s="140">
        <v>43790.481226851851</v>
      </c>
      <c r="AH465" s="140">
        <v>43790.491875</v>
      </c>
      <c r="AI465" s="140">
        <v>43790.649305555555</v>
      </c>
      <c r="AJ465">
        <v>-60</v>
      </c>
      <c r="AK465" s="122"/>
      <c r="AM465" s="122"/>
      <c r="AO465" s="122"/>
      <c r="AQ465" s="122"/>
      <c r="AS465" s="122"/>
      <c r="AU465" s="122">
        <v>43790.492662037039</v>
      </c>
      <c r="AV465" s="122"/>
      <c r="AW465" t="b">
        <v>0</v>
      </c>
      <c r="AX465" t="b">
        <v>1</v>
      </c>
      <c r="AZ465" t="b">
        <v>1</v>
      </c>
      <c r="BB465" s="122"/>
      <c r="BD465" t="b">
        <v>1</v>
      </c>
      <c r="BF465" t="b">
        <v>1</v>
      </c>
      <c r="BG465" s="122"/>
      <c r="BH465" t="b">
        <v>1</v>
      </c>
      <c r="BI465" t="b">
        <v>1</v>
      </c>
      <c r="BL465">
        <v>420</v>
      </c>
      <c r="BM465">
        <v>1896</v>
      </c>
      <c r="BN465">
        <v>5434</v>
      </c>
      <c r="BO465">
        <v>1</v>
      </c>
      <c r="BP465">
        <v>4</v>
      </c>
      <c r="BQ465">
        <v>2</v>
      </c>
      <c r="BR465">
        <v>1</v>
      </c>
      <c r="BS465" t="b">
        <v>1</v>
      </c>
      <c r="CA465" s="122"/>
      <c r="CJ465" t="s">
        <v>380</v>
      </c>
      <c r="CK465" t="s">
        <v>422</v>
      </c>
      <c r="CL465" t="s">
        <v>423</v>
      </c>
      <c r="CM465" t="s">
        <v>305</v>
      </c>
      <c r="CN465" t="s">
        <v>306</v>
      </c>
      <c r="CO465" t="s">
        <v>307</v>
      </c>
      <c r="CP465" t="s">
        <v>4204</v>
      </c>
      <c r="CQ465" t="s">
        <v>4205</v>
      </c>
      <c r="CR465" t="s">
        <v>4150</v>
      </c>
      <c r="CS465" t="s">
        <v>311</v>
      </c>
      <c r="CT465" t="s">
        <v>4252</v>
      </c>
      <c r="CU465" t="s">
        <v>4253</v>
      </c>
      <c r="CV465" s="122">
        <v>43790.607638888891</v>
      </c>
      <c r="CW465" s="122"/>
      <c r="CX465" s="122"/>
      <c r="CY465" s="122"/>
      <c r="CZ465" s="122"/>
      <c r="DA465" s="122"/>
      <c r="DB465" t="s">
        <v>314</v>
      </c>
      <c r="DC465" t="s">
        <v>315</v>
      </c>
      <c r="DD465" t="s">
        <v>316</v>
      </c>
      <c r="DE465" t="b">
        <v>0</v>
      </c>
      <c r="DG465" t="s">
        <v>351</v>
      </c>
      <c r="DI465" s="122"/>
      <c r="DJ465">
        <v>-27.523957899999999</v>
      </c>
      <c r="DK465">
        <v>153.2214438</v>
      </c>
      <c r="DL465" t="s">
        <v>674</v>
      </c>
      <c r="DM465" t="s">
        <v>386</v>
      </c>
      <c r="DN465">
        <v>0</v>
      </c>
      <c r="DO465">
        <v>0</v>
      </c>
    </row>
    <row r="466" spans="1:119" x14ac:dyDescent="0.3">
      <c r="A466" t="s">
        <v>4254</v>
      </c>
      <c r="B466" t="s">
        <v>288</v>
      </c>
      <c r="C466" t="s">
        <v>372</v>
      </c>
      <c r="D466" t="s">
        <v>290</v>
      </c>
      <c r="E466" t="s">
        <v>373</v>
      </c>
      <c r="F466" t="s">
        <v>372</v>
      </c>
      <c r="G466" t="s">
        <v>340</v>
      </c>
      <c r="I466" t="b">
        <v>0</v>
      </c>
      <c r="J466" t="s">
        <v>374</v>
      </c>
      <c r="K466" t="s">
        <v>375</v>
      </c>
      <c r="L466" t="s">
        <v>376</v>
      </c>
      <c r="N466" t="s">
        <v>377</v>
      </c>
      <c r="O466" t="s">
        <v>378</v>
      </c>
      <c r="S466">
        <v>8002</v>
      </c>
      <c r="T466">
        <v>320</v>
      </c>
      <c r="U466">
        <v>8002</v>
      </c>
      <c r="V466">
        <v>8002</v>
      </c>
      <c r="W466" t="s">
        <v>1841</v>
      </c>
      <c r="Y466" t="s">
        <v>379</v>
      </c>
      <c r="AA466" t="b">
        <v>0</v>
      </c>
      <c r="AC466" t="s">
        <v>300</v>
      </c>
      <c r="AD466" t="s">
        <v>330</v>
      </c>
      <c r="AF466" s="140">
        <v>43790.494652777779</v>
      </c>
      <c r="AG466" s="140">
        <v>43790.494351851848</v>
      </c>
      <c r="AH466" s="140">
        <v>43790.497372685182</v>
      </c>
      <c r="AI466" s="140">
        <v>43790.663194444445</v>
      </c>
      <c r="AJ466">
        <v>-60</v>
      </c>
      <c r="AK466" s="122"/>
      <c r="AM466" s="122"/>
      <c r="AO466" s="122"/>
      <c r="AQ466" s="122"/>
      <c r="AS466" s="122"/>
      <c r="AU466" s="122">
        <v>43790.497754629629</v>
      </c>
      <c r="AV466" s="122"/>
      <c r="AW466" t="b">
        <v>0</v>
      </c>
      <c r="AX466" t="b">
        <v>1</v>
      </c>
      <c r="AZ466" t="b">
        <v>1</v>
      </c>
      <c r="BB466" s="122"/>
      <c r="BD466" t="b">
        <v>1</v>
      </c>
      <c r="BF466" t="b">
        <v>1</v>
      </c>
      <c r="BG466" s="122"/>
      <c r="BH466" t="b">
        <v>1</v>
      </c>
      <c r="BI466" t="b">
        <v>1</v>
      </c>
      <c r="BL466">
        <v>420</v>
      </c>
      <c r="BM466">
        <v>1479</v>
      </c>
      <c r="BN466">
        <v>4254</v>
      </c>
      <c r="BO466">
        <v>1</v>
      </c>
      <c r="BP466">
        <v>4</v>
      </c>
      <c r="BQ466">
        <v>2</v>
      </c>
      <c r="BR466">
        <v>1</v>
      </c>
      <c r="BS466" t="b">
        <v>1</v>
      </c>
      <c r="CA466" s="122"/>
      <c r="CJ466" t="s">
        <v>380</v>
      </c>
      <c r="CK466" t="s">
        <v>1640</v>
      </c>
      <c r="CL466" t="s">
        <v>1641</v>
      </c>
      <c r="CM466" t="s">
        <v>305</v>
      </c>
      <c r="CN466" t="s">
        <v>306</v>
      </c>
      <c r="CO466" t="s">
        <v>307</v>
      </c>
      <c r="CP466" t="s">
        <v>381</v>
      </c>
      <c r="CQ466" t="s">
        <v>309</v>
      </c>
      <c r="CR466" t="s">
        <v>382</v>
      </c>
      <c r="CS466" t="s">
        <v>311</v>
      </c>
      <c r="CT466" t="s">
        <v>4255</v>
      </c>
      <c r="CU466" t="s">
        <v>4256</v>
      </c>
      <c r="CV466" s="122">
        <v>43790.621527777781</v>
      </c>
      <c r="CW466" s="122"/>
      <c r="CX466" s="122"/>
      <c r="CY466" s="122"/>
      <c r="CZ466" s="122"/>
      <c r="DA466" s="122"/>
      <c r="DB466" t="s">
        <v>314</v>
      </c>
      <c r="DC466" t="s">
        <v>315</v>
      </c>
      <c r="DD466" t="s">
        <v>316</v>
      </c>
      <c r="DE466" t="b">
        <v>0</v>
      </c>
      <c r="DG466" t="s">
        <v>351</v>
      </c>
      <c r="DI466" s="122"/>
      <c r="DJ466">
        <v>-27.237552300000001</v>
      </c>
      <c r="DK466">
        <v>153.02207659999999</v>
      </c>
      <c r="DL466" t="s">
        <v>385</v>
      </c>
      <c r="DM466" t="s">
        <v>386</v>
      </c>
      <c r="DN466">
        <v>0</v>
      </c>
      <c r="DO466">
        <v>0</v>
      </c>
    </row>
    <row r="467" spans="1:119" x14ac:dyDescent="0.3">
      <c r="A467" t="s">
        <v>4257</v>
      </c>
      <c r="B467" t="s">
        <v>288</v>
      </c>
      <c r="C467" t="s">
        <v>353</v>
      </c>
      <c r="D467" t="s">
        <v>290</v>
      </c>
      <c r="E467" t="s">
        <v>354</v>
      </c>
      <c r="F467" t="s">
        <v>353</v>
      </c>
      <c r="G467" t="s">
        <v>340</v>
      </c>
      <c r="I467" t="b">
        <v>0</v>
      </c>
      <c r="J467" t="s">
        <v>355</v>
      </c>
      <c r="K467" t="s">
        <v>356</v>
      </c>
      <c r="L467" t="s">
        <v>357</v>
      </c>
      <c r="N467" t="s">
        <v>358</v>
      </c>
      <c r="O467" t="s">
        <v>359</v>
      </c>
      <c r="S467">
        <v>8004</v>
      </c>
      <c r="T467">
        <v>320</v>
      </c>
      <c r="U467">
        <v>8004</v>
      </c>
      <c r="V467">
        <v>8004</v>
      </c>
      <c r="W467" t="s">
        <v>1929</v>
      </c>
      <c r="Y467" t="s">
        <v>361</v>
      </c>
      <c r="AA467" t="b">
        <v>0</v>
      </c>
      <c r="AC467" t="s">
        <v>300</v>
      </c>
      <c r="AD467" t="s">
        <v>301</v>
      </c>
      <c r="AF467" s="140">
        <v>43790.498356481483</v>
      </c>
      <c r="AG467" s="140">
        <v>43790.498206018521</v>
      </c>
      <c r="AH467" s="140">
        <v>43790.499189814815</v>
      </c>
      <c r="AI467" s="140">
        <v>43790.666666666664</v>
      </c>
      <c r="AJ467">
        <v>0</v>
      </c>
      <c r="AK467" s="122"/>
      <c r="AM467" s="122"/>
      <c r="AO467" s="122"/>
      <c r="AQ467" s="122"/>
      <c r="AS467" s="122"/>
      <c r="AU467" s="122">
        <v>43790.499467592592</v>
      </c>
      <c r="AV467" s="122"/>
      <c r="AW467" t="b">
        <v>0</v>
      </c>
      <c r="AX467" t="b">
        <v>1</v>
      </c>
      <c r="AZ467" t="b">
        <v>1</v>
      </c>
      <c r="BB467" s="122"/>
      <c r="BD467" t="b">
        <v>1</v>
      </c>
      <c r="BF467" t="b">
        <v>1</v>
      </c>
      <c r="BG467" s="122"/>
      <c r="BH467" t="b">
        <v>1</v>
      </c>
      <c r="BI467" t="b">
        <v>1</v>
      </c>
      <c r="BL467">
        <v>212</v>
      </c>
      <c r="BM467">
        <v>1900</v>
      </c>
      <c r="BN467">
        <v>5454</v>
      </c>
      <c r="BO467">
        <v>1</v>
      </c>
      <c r="BP467">
        <v>4</v>
      </c>
      <c r="BQ467">
        <v>2</v>
      </c>
      <c r="BR467">
        <v>1</v>
      </c>
      <c r="BS467" t="b">
        <v>1</v>
      </c>
      <c r="CA467" s="122"/>
      <c r="CJ467" t="s">
        <v>362</v>
      </c>
      <c r="CK467" t="s">
        <v>363</v>
      </c>
      <c r="CL467" t="s">
        <v>363</v>
      </c>
      <c r="CM467" t="s">
        <v>305</v>
      </c>
      <c r="CN467" t="s">
        <v>306</v>
      </c>
      <c r="CO467" t="s">
        <v>307</v>
      </c>
      <c r="CP467" t="s">
        <v>364</v>
      </c>
      <c r="CR467" t="s">
        <v>365</v>
      </c>
      <c r="CS467" t="s">
        <v>311</v>
      </c>
      <c r="CT467" t="s">
        <v>4258</v>
      </c>
      <c r="CU467" t="s">
        <v>4259</v>
      </c>
      <c r="CV467" s="122">
        <v>43790.666666666664</v>
      </c>
      <c r="CW467" s="122"/>
      <c r="CX467" s="122"/>
      <c r="CY467" s="122"/>
      <c r="CZ467" s="122"/>
      <c r="DA467" s="122"/>
      <c r="DB467" t="s">
        <v>314</v>
      </c>
      <c r="DC467" t="s">
        <v>315</v>
      </c>
      <c r="DD467" t="s">
        <v>316</v>
      </c>
      <c r="DE467" t="b">
        <v>0</v>
      </c>
      <c r="DG467" t="s">
        <v>351</v>
      </c>
      <c r="DI467" s="122"/>
      <c r="DJ467">
        <v>-33.703378299999997</v>
      </c>
      <c r="DK467">
        <v>151.2086505</v>
      </c>
      <c r="DL467" t="s">
        <v>367</v>
      </c>
      <c r="DM467" t="s">
        <v>368</v>
      </c>
      <c r="DN467">
        <v>0</v>
      </c>
      <c r="DO467">
        <v>0</v>
      </c>
    </row>
    <row r="468" spans="1:119" x14ac:dyDescent="0.3">
      <c r="A468" t="s">
        <v>4260</v>
      </c>
      <c r="B468" t="s">
        <v>288</v>
      </c>
      <c r="C468" t="s">
        <v>1285</v>
      </c>
      <c r="D468" t="s">
        <v>290</v>
      </c>
      <c r="E468" t="s">
        <v>1286</v>
      </c>
      <c r="F468" t="s">
        <v>1285</v>
      </c>
      <c r="G468" t="s">
        <v>1287</v>
      </c>
      <c r="I468" t="b">
        <v>0</v>
      </c>
      <c r="J468" t="s">
        <v>1288</v>
      </c>
      <c r="K468" t="s">
        <v>1289</v>
      </c>
      <c r="L468" t="s">
        <v>1290</v>
      </c>
      <c r="N468" t="s">
        <v>1291</v>
      </c>
      <c r="O468" t="s">
        <v>297</v>
      </c>
      <c r="S468">
        <v>8001</v>
      </c>
      <c r="T468">
        <v>320</v>
      </c>
      <c r="U468">
        <v>8001</v>
      </c>
      <c r="V468">
        <v>8001</v>
      </c>
      <c r="W468" t="s">
        <v>1841</v>
      </c>
      <c r="Y468" t="s">
        <v>1292</v>
      </c>
      <c r="AA468" t="b">
        <v>0</v>
      </c>
      <c r="AC468" t="s">
        <v>300</v>
      </c>
      <c r="AD468" t="s">
        <v>301</v>
      </c>
      <c r="AF468" s="140">
        <v>43790.498854166668</v>
      </c>
      <c r="AG468" s="140">
        <v>43790.49863425926</v>
      </c>
      <c r="AH468" s="140">
        <v>43790.501064814816</v>
      </c>
      <c r="AI468" s="140">
        <v>43790.666666666664</v>
      </c>
      <c r="AJ468">
        <v>0</v>
      </c>
      <c r="AK468" s="122"/>
      <c r="AM468" s="122"/>
      <c r="AO468" s="122"/>
      <c r="AQ468" s="122"/>
      <c r="AS468" s="122"/>
      <c r="AU468" s="122">
        <v>43790.50203703704</v>
      </c>
      <c r="AV468" s="122"/>
      <c r="AW468" t="b">
        <v>0</v>
      </c>
      <c r="AX468" t="b">
        <v>1</v>
      </c>
      <c r="AZ468" t="b">
        <v>1</v>
      </c>
      <c r="BB468" s="122"/>
      <c r="BD468" t="b">
        <v>1</v>
      </c>
      <c r="BF468" t="b">
        <v>1</v>
      </c>
      <c r="BG468" s="122"/>
      <c r="BH468" t="b">
        <v>1</v>
      </c>
      <c r="BI468" t="b">
        <v>1</v>
      </c>
      <c r="BL468">
        <v>419</v>
      </c>
      <c r="BM468">
        <v>1250</v>
      </c>
      <c r="BN468">
        <v>4406</v>
      </c>
      <c r="BO468">
        <v>1</v>
      </c>
      <c r="BP468">
        <v>4</v>
      </c>
      <c r="BQ468">
        <v>2</v>
      </c>
      <c r="BR468">
        <v>1</v>
      </c>
      <c r="BS468" t="b">
        <v>1</v>
      </c>
      <c r="CA468" s="122"/>
      <c r="CJ468" t="s">
        <v>302</v>
      </c>
      <c r="CK468" t="s">
        <v>303</v>
      </c>
      <c r="CL468" t="s">
        <v>608</v>
      </c>
      <c r="CM468" t="s">
        <v>305</v>
      </c>
      <c r="CN468" t="s">
        <v>306</v>
      </c>
      <c r="CO468" t="s">
        <v>307</v>
      </c>
      <c r="CP468" t="s">
        <v>1293</v>
      </c>
      <c r="CQ468" t="s">
        <v>309</v>
      </c>
      <c r="CR468" t="s">
        <v>1294</v>
      </c>
      <c r="CS468" t="s">
        <v>311</v>
      </c>
      <c r="CT468" t="s">
        <v>4261</v>
      </c>
      <c r="CU468" t="s">
        <v>4259</v>
      </c>
      <c r="CV468" s="122">
        <v>43790.666666666664</v>
      </c>
      <c r="CW468" s="122"/>
      <c r="CX468" s="122"/>
      <c r="CY468" s="122"/>
      <c r="CZ468" s="122"/>
      <c r="DA468" s="122"/>
      <c r="DB468" t="s">
        <v>314</v>
      </c>
      <c r="DC468" t="s">
        <v>315</v>
      </c>
      <c r="DD468" t="s">
        <v>316</v>
      </c>
      <c r="DE468" t="b">
        <v>0</v>
      </c>
      <c r="DG468" t="s">
        <v>351</v>
      </c>
      <c r="DI468" s="122"/>
      <c r="DJ468">
        <v>-33.7570105</v>
      </c>
      <c r="DK468">
        <v>150.9099185</v>
      </c>
      <c r="DL468" t="s">
        <v>336</v>
      </c>
      <c r="DM468" t="s">
        <v>318</v>
      </c>
      <c r="DN468">
        <v>0</v>
      </c>
      <c r="DO468">
        <v>0</v>
      </c>
    </row>
    <row r="469" spans="1:119" x14ac:dyDescent="0.3">
      <c r="A469" t="s">
        <v>4262</v>
      </c>
      <c r="B469" t="s">
        <v>288</v>
      </c>
      <c r="C469" t="s">
        <v>4263</v>
      </c>
      <c r="D469" t="s">
        <v>290</v>
      </c>
      <c r="E469" t="s">
        <v>4264</v>
      </c>
      <c r="F469" t="s">
        <v>4263</v>
      </c>
      <c r="G469" t="s">
        <v>340</v>
      </c>
      <c r="I469" t="b">
        <v>0</v>
      </c>
      <c r="J469" t="s">
        <v>4265</v>
      </c>
      <c r="K469" t="s">
        <v>2989</v>
      </c>
      <c r="L469" t="s">
        <v>4266</v>
      </c>
      <c r="N469" t="s">
        <v>4267</v>
      </c>
      <c r="O469" t="s">
        <v>297</v>
      </c>
      <c r="S469">
        <v>8011</v>
      </c>
      <c r="T469">
        <v>320</v>
      </c>
      <c r="U469">
        <v>8011</v>
      </c>
      <c r="V469">
        <v>8011</v>
      </c>
      <c r="W469" t="s">
        <v>1841</v>
      </c>
      <c r="Y469" t="s">
        <v>4268</v>
      </c>
      <c r="AA469" t="b">
        <v>0</v>
      </c>
      <c r="AC469" t="s">
        <v>300</v>
      </c>
      <c r="AD469" t="s">
        <v>301</v>
      </c>
      <c r="AF469" s="140">
        <v>43790.499525462961</v>
      </c>
      <c r="AG469" s="140">
        <v>43790.499479166669</v>
      </c>
      <c r="AH469" s="140">
        <v>43790.503530092596</v>
      </c>
      <c r="AI469" s="140">
        <v>43793.5</v>
      </c>
      <c r="AJ469">
        <v>0</v>
      </c>
      <c r="AK469" s="122"/>
      <c r="AM469" s="122"/>
      <c r="AO469" s="122"/>
      <c r="AQ469" s="122"/>
      <c r="AS469" s="122"/>
      <c r="AU469" s="122">
        <v>43790.503692129627</v>
      </c>
      <c r="AV469" s="122"/>
      <c r="AW469" t="b">
        <v>0</v>
      </c>
      <c r="AX469" t="b">
        <v>1</v>
      </c>
      <c r="AZ469" t="b">
        <v>1</v>
      </c>
      <c r="BB469" s="122"/>
      <c r="BD469" t="b">
        <v>1</v>
      </c>
      <c r="BF469" t="b">
        <v>1</v>
      </c>
      <c r="BG469" s="122"/>
      <c r="BH469" t="b">
        <v>1</v>
      </c>
      <c r="BI469" t="b">
        <v>1</v>
      </c>
      <c r="BL469">
        <v>419</v>
      </c>
      <c r="BM469">
        <v>1250</v>
      </c>
      <c r="BN469">
        <v>4150</v>
      </c>
      <c r="BO469">
        <v>1</v>
      </c>
      <c r="BP469">
        <v>4</v>
      </c>
      <c r="BQ469">
        <v>2</v>
      </c>
      <c r="BR469">
        <v>4</v>
      </c>
      <c r="BS469" t="b">
        <v>1</v>
      </c>
      <c r="CA469" s="122"/>
      <c r="CJ469" t="s">
        <v>302</v>
      </c>
      <c r="CK469" t="s">
        <v>303</v>
      </c>
      <c r="CL469" t="s">
        <v>443</v>
      </c>
      <c r="CM469" t="s">
        <v>305</v>
      </c>
      <c r="CN469" t="s">
        <v>306</v>
      </c>
      <c r="CO469" t="s">
        <v>307</v>
      </c>
      <c r="CP469" t="s">
        <v>4269</v>
      </c>
      <c r="CQ469" t="s">
        <v>309</v>
      </c>
      <c r="CR469" t="s">
        <v>2994</v>
      </c>
      <c r="CS469" t="s">
        <v>311</v>
      </c>
      <c r="CT469" t="s">
        <v>4270</v>
      </c>
      <c r="CU469" t="s">
        <v>4271</v>
      </c>
      <c r="CV469" s="122">
        <v>43793.5</v>
      </c>
      <c r="CW469" s="122"/>
      <c r="CX469" s="122"/>
      <c r="CY469" s="122"/>
      <c r="CZ469" s="122"/>
      <c r="DA469" s="122"/>
      <c r="DB469" t="s">
        <v>314</v>
      </c>
      <c r="DC469" t="s">
        <v>315</v>
      </c>
      <c r="DD469" t="s">
        <v>316</v>
      </c>
      <c r="DE469" t="b">
        <v>0</v>
      </c>
      <c r="DG469" t="s">
        <v>498</v>
      </c>
      <c r="DI469" s="122"/>
      <c r="DJ469">
        <v>-35.369961500000002</v>
      </c>
      <c r="DK469">
        <v>150.4619313</v>
      </c>
      <c r="DL469" t="s">
        <v>336</v>
      </c>
      <c r="DM469" t="s">
        <v>318</v>
      </c>
      <c r="DN469">
        <v>0</v>
      </c>
      <c r="DO469">
        <v>0</v>
      </c>
    </row>
    <row r="470" spans="1:119" x14ac:dyDescent="0.3">
      <c r="A470" t="s">
        <v>4272</v>
      </c>
      <c r="B470" t="s">
        <v>288</v>
      </c>
      <c r="C470" t="s">
        <v>4273</v>
      </c>
      <c r="D470" t="s">
        <v>290</v>
      </c>
      <c r="E470" t="s">
        <v>4274</v>
      </c>
      <c r="F470" t="s">
        <v>4273</v>
      </c>
      <c r="G470" t="s">
        <v>4275</v>
      </c>
      <c r="I470" t="b">
        <v>0</v>
      </c>
      <c r="J470" t="s">
        <v>4276</v>
      </c>
      <c r="K470" t="s">
        <v>4277</v>
      </c>
      <c r="L470" t="s">
        <v>4278</v>
      </c>
      <c r="N470" t="s">
        <v>4279</v>
      </c>
      <c r="O470" t="s">
        <v>403</v>
      </c>
      <c r="S470">
        <v>8009</v>
      </c>
      <c r="T470">
        <v>320</v>
      </c>
      <c r="U470">
        <v>8009</v>
      </c>
      <c r="V470">
        <v>8009</v>
      </c>
      <c r="W470" t="s">
        <v>1841</v>
      </c>
      <c r="Y470" t="s">
        <v>4280</v>
      </c>
      <c r="AA470" t="b">
        <v>0</v>
      </c>
      <c r="AC470" t="s">
        <v>300</v>
      </c>
      <c r="AD470" t="s">
        <v>301</v>
      </c>
      <c r="AF470" s="140">
        <v>43790.499872685185</v>
      </c>
      <c r="AG470" s="140">
        <v>43790.499571759261</v>
      </c>
      <c r="AH470" s="140">
        <v>43790.502812500003</v>
      </c>
      <c r="AI470" s="140">
        <v>43791.5</v>
      </c>
      <c r="AJ470">
        <v>0</v>
      </c>
      <c r="AK470" s="122"/>
      <c r="AM470" s="122"/>
      <c r="AO470" s="122"/>
      <c r="AQ470" s="122"/>
      <c r="AS470" s="122"/>
      <c r="AU470" s="122">
        <v>43790.503217592595</v>
      </c>
      <c r="AV470" s="122"/>
      <c r="AW470" t="b">
        <v>0</v>
      </c>
      <c r="AX470" t="b">
        <v>1</v>
      </c>
      <c r="AZ470" t="b">
        <v>1</v>
      </c>
      <c r="BB470" s="122"/>
      <c r="BD470" t="b">
        <v>1</v>
      </c>
      <c r="BF470" t="b">
        <v>1</v>
      </c>
      <c r="BG470" s="122"/>
      <c r="BH470" t="b">
        <v>1</v>
      </c>
      <c r="BI470" t="b">
        <v>1</v>
      </c>
      <c r="BL470">
        <v>354</v>
      </c>
      <c r="BM470">
        <v>1455</v>
      </c>
      <c r="BN470">
        <v>4173</v>
      </c>
      <c r="BO470">
        <v>1</v>
      </c>
      <c r="BP470">
        <v>4</v>
      </c>
      <c r="BQ470">
        <v>2</v>
      </c>
      <c r="BR470">
        <v>3</v>
      </c>
      <c r="BS470" t="b">
        <v>1</v>
      </c>
      <c r="CA470" s="122"/>
      <c r="CJ470" t="s">
        <v>405</v>
      </c>
      <c r="CK470" t="s">
        <v>492</v>
      </c>
      <c r="CL470" t="s">
        <v>3149</v>
      </c>
      <c r="CM470" t="s">
        <v>305</v>
      </c>
      <c r="CN470" t="s">
        <v>306</v>
      </c>
      <c r="CO470" t="s">
        <v>307</v>
      </c>
      <c r="CP470" t="s">
        <v>4281</v>
      </c>
      <c r="CQ470" t="s">
        <v>309</v>
      </c>
      <c r="CR470" t="s">
        <v>4282</v>
      </c>
      <c r="CS470" t="s">
        <v>311</v>
      </c>
      <c r="CT470" t="s">
        <v>4270</v>
      </c>
      <c r="CU470" t="s">
        <v>3406</v>
      </c>
      <c r="CV470" s="122">
        <v>43791.5</v>
      </c>
      <c r="CW470" s="122"/>
      <c r="CX470" s="122"/>
      <c r="CY470" s="122"/>
      <c r="CZ470" s="122"/>
      <c r="DA470" s="122"/>
      <c r="DB470" t="s">
        <v>314</v>
      </c>
      <c r="DC470" t="s">
        <v>315</v>
      </c>
      <c r="DD470" t="s">
        <v>316</v>
      </c>
      <c r="DE470" t="b">
        <v>0</v>
      </c>
      <c r="DG470" t="s">
        <v>317</v>
      </c>
      <c r="DI470" s="122"/>
      <c r="DJ470">
        <v>-34.490777399999999</v>
      </c>
      <c r="DK470">
        <v>150.77837919999999</v>
      </c>
      <c r="DL470" t="s">
        <v>4283</v>
      </c>
      <c r="DM470" t="s">
        <v>405</v>
      </c>
      <c r="DN470">
        <v>0</v>
      </c>
      <c r="DO470">
        <v>0</v>
      </c>
    </row>
    <row r="471" spans="1:119" x14ac:dyDescent="0.3">
      <c r="A471" t="s">
        <v>4284</v>
      </c>
      <c r="B471" t="s">
        <v>288</v>
      </c>
      <c r="C471" t="s">
        <v>2801</v>
      </c>
      <c r="D471" t="s">
        <v>290</v>
      </c>
      <c r="E471" t="s">
        <v>2802</v>
      </c>
      <c r="F471" t="s">
        <v>2801</v>
      </c>
      <c r="G471" t="s">
        <v>2803</v>
      </c>
      <c r="I471" t="b">
        <v>0</v>
      </c>
      <c r="J471" t="s">
        <v>2804</v>
      </c>
      <c r="K471" t="s">
        <v>2805</v>
      </c>
      <c r="L471" t="s">
        <v>2806</v>
      </c>
      <c r="N471" t="s">
        <v>2807</v>
      </c>
      <c r="O471" t="s">
        <v>297</v>
      </c>
      <c r="S471">
        <v>8007</v>
      </c>
      <c r="T471">
        <v>320</v>
      </c>
      <c r="U471">
        <v>8007</v>
      </c>
      <c r="V471">
        <v>8007</v>
      </c>
      <c r="W471" t="s">
        <v>1841</v>
      </c>
      <c r="Y471" t="s">
        <v>2808</v>
      </c>
      <c r="AA471" t="b">
        <v>0</v>
      </c>
      <c r="AC471" t="s">
        <v>300</v>
      </c>
      <c r="AD471" t="s">
        <v>330</v>
      </c>
      <c r="AF471" s="140">
        <v>43790.512708333335</v>
      </c>
      <c r="AG471" s="140">
        <v>43790.511689814812</v>
      </c>
      <c r="AH471" s="140">
        <v>43790.516631944447</v>
      </c>
      <c r="AI471" s="140">
        <v>43790.680555555555</v>
      </c>
      <c r="AJ471">
        <v>-60</v>
      </c>
      <c r="AK471" s="122"/>
      <c r="AM471" s="122"/>
      <c r="AO471" s="122"/>
      <c r="AQ471" s="122"/>
      <c r="AS471" s="122"/>
      <c r="AU471" s="122">
        <v>43790.516863425924</v>
      </c>
      <c r="AV471" s="122"/>
      <c r="AW471" t="b">
        <v>0</v>
      </c>
      <c r="AX471" t="b">
        <v>1</v>
      </c>
      <c r="AZ471" t="b">
        <v>1</v>
      </c>
      <c r="BB471" s="122"/>
      <c r="BD471" t="b">
        <v>1</v>
      </c>
      <c r="BF471" t="b">
        <v>1</v>
      </c>
      <c r="BG471" s="122"/>
      <c r="BH471" t="b">
        <v>1</v>
      </c>
      <c r="BI471" t="b">
        <v>1</v>
      </c>
      <c r="BL471">
        <v>419</v>
      </c>
      <c r="BM471">
        <v>820</v>
      </c>
      <c r="BN471">
        <v>1455</v>
      </c>
      <c r="BO471">
        <v>1</v>
      </c>
      <c r="BP471">
        <v>4</v>
      </c>
      <c r="BQ471">
        <v>2</v>
      </c>
      <c r="BR471">
        <v>1</v>
      </c>
      <c r="BS471" t="b">
        <v>1</v>
      </c>
      <c r="CA471" s="122"/>
      <c r="CJ471" t="s">
        <v>302</v>
      </c>
      <c r="CK471" t="s">
        <v>766</v>
      </c>
      <c r="CL471" t="s">
        <v>767</v>
      </c>
      <c r="CM471" t="s">
        <v>305</v>
      </c>
      <c r="CN471" t="s">
        <v>306</v>
      </c>
      <c r="CO471" t="s">
        <v>307</v>
      </c>
      <c r="CP471" t="s">
        <v>2809</v>
      </c>
      <c r="CQ471" t="s">
        <v>309</v>
      </c>
      <c r="CR471" t="s">
        <v>2810</v>
      </c>
      <c r="CS471" t="s">
        <v>311</v>
      </c>
      <c r="CT471" t="s">
        <v>4285</v>
      </c>
      <c r="CU471" t="s">
        <v>4286</v>
      </c>
      <c r="CV471" s="122">
        <v>43790.638888888891</v>
      </c>
      <c r="CW471" s="122"/>
      <c r="CX471" s="122"/>
      <c r="CY471" s="122"/>
      <c r="CZ471" s="122"/>
      <c r="DA471" s="122"/>
      <c r="DB471" t="s">
        <v>314</v>
      </c>
      <c r="DC471" t="s">
        <v>315</v>
      </c>
      <c r="DD471" t="s">
        <v>316</v>
      </c>
      <c r="DE471" t="b">
        <v>0</v>
      </c>
      <c r="DG471" t="s">
        <v>351</v>
      </c>
      <c r="DI471" s="122"/>
      <c r="DJ471">
        <v>-27.512508199999999</v>
      </c>
      <c r="DK471">
        <v>153.18048400000001</v>
      </c>
      <c r="DL471" t="s">
        <v>367</v>
      </c>
      <c r="DM471" t="s">
        <v>318</v>
      </c>
      <c r="DN471">
        <v>0</v>
      </c>
      <c r="DO471">
        <v>0</v>
      </c>
    </row>
    <row r="472" spans="1:119" x14ac:dyDescent="0.3">
      <c r="A472" t="s">
        <v>4287</v>
      </c>
      <c r="B472" t="s">
        <v>288</v>
      </c>
      <c r="C472" t="s">
        <v>4288</v>
      </c>
      <c r="D472" t="s">
        <v>290</v>
      </c>
      <c r="E472" t="s">
        <v>4289</v>
      </c>
      <c r="F472" t="s">
        <v>4288</v>
      </c>
      <c r="G472" t="s">
        <v>4290</v>
      </c>
      <c r="I472" t="b">
        <v>0</v>
      </c>
      <c r="J472" t="s">
        <v>4291</v>
      </c>
      <c r="K472" t="s">
        <v>4292</v>
      </c>
      <c r="L472" t="s">
        <v>4293</v>
      </c>
      <c r="N472" t="s">
        <v>4294</v>
      </c>
      <c r="O472" t="s">
        <v>297</v>
      </c>
      <c r="S472">
        <v>8001</v>
      </c>
      <c r="T472">
        <v>320</v>
      </c>
      <c r="U472">
        <v>8001</v>
      </c>
      <c r="V472">
        <v>8001</v>
      </c>
      <c r="W472" t="s">
        <v>1841</v>
      </c>
      <c r="Y472" t="s">
        <v>4295</v>
      </c>
      <c r="AA472" t="b">
        <v>0</v>
      </c>
      <c r="AC472" t="s">
        <v>300</v>
      </c>
      <c r="AD472" t="s">
        <v>636</v>
      </c>
      <c r="AF472" s="140">
        <v>43790.539479166669</v>
      </c>
      <c r="AG472" s="140">
        <v>43790.512881944444</v>
      </c>
      <c r="AH472" s="140">
        <v>43790.54546296296</v>
      </c>
      <c r="AI472" s="140">
        <v>43790.680555555555</v>
      </c>
      <c r="AJ472">
        <v>-180</v>
      </c>
      <c r="AK472" s="122"/>
      <c r="AM472" s="122"/>
      <c r="AO472" s="122"/>
      <c r="AQ472" s="122"/>
      <c r="AS472" s="122"/>
      <c r="AU472" s="122">
        <v>43790.545810185184</v>
      </c>
      <c r="AV472" s="122"/>
      <c r="AW472" t="b">
        <v>0</v>
      </c>
      <c r="AX472" t="b">
        <v>1</v>
      </c>
      <c r="AZ472" t="b">
        <v>1</v>
      </c>
      <c r="BB472" s="122"/>
      <c r="BD472" t="b">
        <v>1</v>
      </c>
      <c r="BF472" t="b">
        <v>1</v>
      </c>
      <c r="BG472" s="122"/>
      <c r="BH472" t="b">
        <v>1</v>
      </c>
      <c r="BI472" t="b">
        <v>1</v>
      </c>
      <c r="BL472">
        <v>419</v>
      </c>
      <c r="BM472">
        <v>1555</v>
      </c>
      <c r="BN472">
        <v>5313</v>
      </c>
      <c r="BO472">
        <v>1</v>
      </c>
      <c r="BP472">
        <v>4</v>
      </c>
      <c r="BQ472">
        <v>2</v>
      </c>
      <c r="BR472">
        <v>1</v>
      </c>
      <c r="BS472" t="b">
        <v>1</v>
      </c>
      <c r="CA472" s="122"/>
      <c r="CJ472" t="s">
        <v>302</v>
      </c>
      <c r="CK472" t="s">
        <v>470</v>
      </c>
      <c r="CL472" t="s">
        <v>4296</v>
      </c>
      <c r="CM472" t="s">
        <v>305</v>
      </c>
      <c r="CN472" t="s">
        <v>306</v>
      </c>
      <c r="CO472" t="s">
        <v>307</v>
      </c>
      <c r="CP472" t="s">
        <v>4297</v>
      </c>
      <c r="CQ472" t="s">
        <v>309</v>
      </c>
      <c r="CR472" t="s">
        <v>4298</v>
      </c>
      <c r="CS472" t="s">
        <v>311</v>
      </c>
      <c r="CT472" t="s">
        <v>4299</v>
      </c>
      <c r="CU472" t="s">
        <v>4286</v>
      </c>
      <c r="CV472" s="122">
        <v>43790.555555555555</v>
      </c>
      <c r="CW472" s="122"/>
      <c r="CX472" s="122"/>
      <c r="CY472" s="122"/>
      <c r="CZ472" s="122"/>
      <c r="DA472" s="122"/>
      <c r="DB472" t="s">
        <v>314</v>
      </c>
      <c r="DC472" t="s">
        <v>315</v>
      </c>
      <c r="DD472" t="s">
        <v>316</v>
      </c>
      <c r="DE472" t="b">
        <v>0</v>
      </c>
      <c r="DG472" t="s">
        <v>351</v>
      </c>
      <c r="DI472" s="122"/>
      <c r="DJ472">
        <v>-31.9405</v>
      </c>
      <c r="DK472">
        <v>115.80115000000001</v>
      </c>
      <c r="DL472" t="s">
        <v>336</v>
      </c>
      <c r="DM472" t="s">
        <v>318</v>
      </c>
      <c r="DN472">
        <v>0</v>
      </c>
      <c r="DO472">
        <v>0</v>
      </c>
    </row>
    <row r="473" spans="1:119" x14ac:dyDescent="0.3">
      <c r="A473" t="s">
        <v>4300</v>
      </c>
      <c r="B473" t="s">
        <v>288</v>
      </c>
      <c r="C473" t="s">
        <v>4301</v>
      </c>
      <c r="D473" t="s">
        <v>290</v>
      </c>
      <c r="E473" t="s">
        <v>4302</v>
      </c>
      <c r="F473" t="s">
        <v>4301</v>
      </c>
      <c r="G473" t="s">
        <v>340</v>
      </c>
      <c r="I473" t="b">
        <v>0</v>
      </c>
      <c r="J473" t="s">
        <v>4303</v>
      </c>
      <c r="K473" t="s">
        <v>4304</v>
      </c>
      <c r="L473" t="s">
        <v>4305</v>
      </c>
      <c r="N473" t="s">
        <v>4306</v>
      </c>
      <c r="O473" t="s">
        <v>297</v>
      </c>
      <c r="S473">
        <v>8011</v>
      </c>
      <c r="T473">
        <v>320</v>
      </c>
      <c r="U473">
        <v>8011</v>
      </c>
      <c r="V473">
        <v>8011</v>
      </c>
      <c r="W473" t="s">
        <v>1841</v>
      </c>
      <c r="Y473" t="s">
        <v>4307</v>
      </c>
      <c r="AA473" t="b">
        <v>0</v>
      </c>
      <c r="AC473" t="s">
        <v>300</v>
      </c>
      <c r="AD473" t="s">
        <v>441</v>
      </c>
      <c r="AF473" s="140">
        <v>43790.514108796298</v>
      </c>
      <c r="AG473" s="140">
        <v>43790.513865740744</v>
      </c>
      <c r="AH473" s="140">
        <v>43790.518576388888</v>
      </c>
      <c r="AI473" s="140">
        <v>43791.513888888891</v>
      </c>
      <c r="AJ473">
        <v>0</v>
      </c>
      <c r="AK473" s="122"/>
      <c r="AM473" s="122"/>
      <c r="AO473" s="122"/>
      <c r="AQ473" s="122"/>
      <c r="AS473" s="122"/>
      <c r="AU473" s="122">
        <v>43790.51934027778</v>
      </c>
      <c r="AV473" s="122"/>
      <c r="AW473" t="b">
        <v>0</v>
      </c>
      <c r="AX473" t="b">
        <v>1</v>
      </c>
      <c r="AZ473" t="b">
        <v>1</v>
      </c>
      <c r="BB473" s="122"/>
      <c r="BD473" t="b">
        <v>1</v>
      </c>
      <c r="BF473" t="b">
        <v>1</v>
      </c>
      <c r="BG473" s="122"/>
      <c r="BH473" t="b">
        <v>1</v>
      </c>
      <c r="BI473" t="b">
        <v>1</v>
      </c>
      <c r="BL473">
        <v>419</v>
      </c>
      <c r="BM473">
        <v>1771</v>
      </c>
      <c r="BN473">
        <v>5380</v>
      </c>
      <c r="BO473">
        <v>2</v>
      </c>
      <c r="BP473">
        <v>4</v>
      </c>
      <c r="BQ473">
        <v>2</v>
      </c>
      <c r="BR473">
        <v>3</v>
      </c>
      <c r="BS473" t="b">
        <v>1</v>
      </c>
      <c r="CA473" s="122"/>
      <c r="CH473">
        <v>11</v>
      </c>
      <c r="CJ473" t="s">
        <v>302</v>
      </c>
      <c r="CK473" t="s">
        <v>666</v>
      </c>
      <c r="CL473" t="s">
        <v>2887</v>
      </c>
      <c r="CM473" t="s">
        <v>735</v>
      </c>
      <c r="CN473" t="s">
        <v>306</v>
      </c>
      <c r="CO473" t="s">
        <v>307</v>
      </c>
      <c r="CP473" t="s">
        <v>4308</v>
      </c>
      <c r="CQ473" t="s">
        <v>309</v>
      </c>
      <c r="CR473" t="s">
        <v>4309</v>
      </c>
      <c r="CS473" t="s">
        <v>311</v>
      </c>
      <c r="CT473" t="s">
        <v>4310</v>
      </c>
      <c r="CU473" t="s">
        <v>3424</v>
      </c>
      <c r="CV473" s="122">
        <v>43791.513888888891</v>
      </c>
      <c r="CW473" s="122"/>
      <c r="CX473" s="122"/>
      <c r="CY473" s="122"/>
      <c r="CZ473" s="122"/>
      <c r="DA473" s="122"/>
      <c r="DB473" t="s">
        <v>314</v>
      </c>
      <c r="DC473" t="s">
        <v>315</v>
      </c>
      <c r="DD473" t="s">
        <v>316</v>
      </c>
      <c r="DE473" t="b">
        <v>0</v>
      </c>
      <c r="DG473" t="s">
        <v>317</v>
      </c>
      <c r="DI473" s="122"/>
      <c r="DJ473">
        <v>-37.550759599999999</v>
      </c>
      <c r="DK473">
        <v>143.84614550000001</v>
      </c>
      <c r="DL473" t="s">
        <v>336</v>
      </c>
      <c r="DM473" t="s">
        <v>318</v>
      </c>
      <c r="DN473">
        <v>0</v>
      </c>
      <c r="DO473">
        <v>0</v>
      </c>
    </row>
    <row r="474" spans="1:119" x14ac:dyDescent="0.3">
      <c r="A474" t="s">
        <v>4311</v>
      </c>
      <c r="B474" t="s">
        <v>288</v>
      </c>
      <c r="C474" t="s">
        <v>353</v>
      </c>
      <c r="D474" t="s">
        <v>290</v>
      </c>
      <c r="E474" t="s">
        <v>354</v>
      </c>
      <c r="F474" t="s">
        <v>353</v>
      </c>
      <c r="H474" t="s">
        <v>535</v>
      </c>
      <c r="I474" t="b">
        <v>0</v>
      </c>
      <c r="J474" t="s">
        <v>355</v>
      </c>
      <c r="K474" t="s">
        <v>356</v>
      </c>
      <c r="L474" t="s">
        <v>357</v>
      </c>
      <c r="N474" t="s">
        <v>358</v>
      </c>
      <c r="O474" t="s">
        <v>359</v>
      </c>
      <c r="S474">
        <v>8007</v>
      </c>
      <c r="T474">
        <v>320</v>
      </c>
      <c r="U474">
        <v>8007</v>
      </c>
      <c r="V474">
        <v>8007</v>
      </c>
      <c r="X474" t="s">
        <v>535</v>
      </c>
      <c r="AA474" t="b">
        <v>0</v>
      </c>
      <c r="AC474" t="s">
        <v>300</v>
      </c>
      <c r="AD474" t="s">
        <v>301</v>
      </c>
      <c r="AF474" s="140">
        <v>43790.516238425924</v>
      </c>
      <c r="AG474" s="140">
        <v>43790.516238425924</v>
      </c>
      <c r="AH474" s="140">
        <v>43790.516238425924</v>
      </c>
      <c r="AK474" s="122"/>
      <c r="AM474" s="122"/>
      <c r="AO474" s="122"/>
      <c r="AQ474" s="122">
        <v>43790.516238425924</v>
      </c>
      <c r="AR474">
        <v>0</v>
      </c>
      <c r="AS474" s="122">
        <v>43790.516238425924</v>
      </c>
      <c r="AT474">
        <v>0</v>
      </c>
      <c r="AU474" s="122">
        <v>43790.516238425924</v>
      </c>
      <c r="AV474" s="122"/>
      <c r="AW474" t="b">
        <v>0</v>
      </c>
      <c r="AX474" t="b">
        <v>1</v>
      </c>
      <c r="AZ474" t="b">
        <v>1</v>
      </c>
      <c r="BB474" s="122"/>
      <c r="BD474" t="b">
        <v>1</v>
      </c>
      <c r="BF474" t="b">
        <v>0</v>
      </c>
      <c r="BG474" s="122"/>
      <c r="BH474" t="b">
        <v>0</v>
      </c>
      <c r="BI474" t="b">
        <v>1</v>
      </c>
      <c r="BL474">
        <v>196</v>
      </c>
      <c r="BM474">
        <v>1235</v>
      </c>
      <c r="BN474">
        <v>3576</v>
      </c>
      <c r="BO474">
        <v>1</v>
      </c>
      <c r="BP474">
        <v>4</v>
      </c>
      <c r="BQ474">
        <v>1</v>
      </c>
      <c r="BR474">
        <v>1</v>
      </c>
      <c r="BS474" t="b">
        <v>1</v>
      </c>
      <c r="CA474" s="122"/>
      <c r="CJ474" t="s">
        <v>536</v>
      </c>
      <c r="CK474" t="s">
        <v>537</v>
      </c>
      <c r="CL474" t="s">
        <v>537</v>
      </c>
      <c r="CM474" t="s">
        <v>305</v>
      </c>
      <c r="CN474" t="s">
        <v>306</v>
      </c>
      <c r="CO474" t="s">
        <v>300</v>
      </c>
      <c r="CP474" t="s">
        <v>364</v>
      </c>
      <c r="CR474" t="s">
        <v>365</v>
      </c>
      <c r="CS474" t="s">
        <v>311</v>
      </c>
      <c r="CT474" t="s">
        <v>4312</v>
      </c>
      <c r="CV474" s="122"/>
      <c r="CW474" s="122"/>
      <c r="CX474" s="122"/>
      <c r="CY474" s="122"/>
      <c r="CZ474" s="122">
        <v>43790.516238425924</v>
      </c>
      <c r="DA474" s="122">
        <v>43790.516238425924</v>
      </c>
      <c r="DB474" t="s">
        <v>314</v>
      </c>
      <c r="DC474" t="s">
        <v>315</v>
      </c>
      <c r="DD474" t="s">
        <v>316</v>
      </c>
      <c r="DE474" t="b">
        <v>0</v>
      </c>
      <c r="DG474" t="s">
        <v>351</v>
      </c>
      <c r="DI474" s="122"/>
      <c r="DJ474">
        <v>-33.703378299999997</v>
      </c>
      <c r="DK474">
        <v>151.2086505</v>
      </c>
      <c r="DL474" t="s">
        <v>367</v>
      </c>
      <c r="DM474" t="s">
        <v>368</v>
      </c>
      <c r="DN474">
        <v>0</v>
      </c>
      <c r="DO474">
        <v>0</v>
      </c>
    </row>
    <row r="475" spans="1:119" x14ac:dyDescent="0.3">
      <c r="A475" t="s">
        <v>4313</v>
      </c>
      <c r="B475" t="s">
        <v>288</v>
      </c>
      <c r="C475" t="s">
        <v>353</v>
      </c>
      <c r="D475" t="s">
        <v>290</v>
      </c>
      <c r="E475" t="s">
        <v>354</v>
      </c>
      <c r="F475" t="s">
        <v>353</v>
      </c>
      <c r="H475" t="s">
        <v>535</v>
      </c>
      <c r="I475" t="b">
        <v>0</v>
      </c>
      <c r="J475" t="s">
        <v>355</v>
      </c>
      <c r="K475" t="s">
        <v>356</v>
      </c>
      <c r="L475" t="s">
        <v>357</v>
      </c>
      <c r="N475" t="s">
        <v>358</v>
      </c>
      <c r="O475" t="s">
        <v>359</v>
      </c>
      <c r="S475">
        <v>8007</v>
      </c>
      <c r="T475">
        <v>320</v>
      </c>
      <c r="U475">
        <v>8007</v>
      </c>
      <c r="V475">
        <v>8007</v>
      </c>
      <c r="X475" t="s">
        <v>535</v>
      </c>
      <c r="AA475" t="b">
        <v>0</v>
      </c>
      <c r="AC475" t="s">
        <v>300</v>
      </c>
      <c r="AD475" t="s">
        <v>301</v>
      </c>
      <c r="AF475" s="140">
        <v>43790.51630787037</v>
      </c>
      <c r="AG475" s="140">
        <v>43790.51630787037</v>
      </c>
      <c r="AH475" s="140">
        <v>43790.51630787037</v>
      </c>
      <c r="AK475" s="122"/>
      <c r="AM475" s="122"/>
      <c r="AO475" s="122"/>
      <c r="AQ475" s="122">
        <v>43790.51630787037</v>
      </c>
      <c r="AR475">
        <v>0</v>
      </c>
      <c r="AS475" s="122">
        <v>43790.51630787037</v>
      </c>
      <c r="AT475">
        <v>0</v>
      </c>
      <c r="AU475" s="122">
        <v>43790.51630787037</v>
      </c>
      <c r="AV475" s="122"/>
      <c r="AW475" t="b">
        <v>0</v>
      </c>
      <c r="AX475" t="b">
        <v>1</v>
      </c>
      <c r="AZ475" t="b">
        <v>1</v>
      </c>
      <c r="BB475" s="122"/>
      <c r="BD475" t="b">
        <v>1</v>
      </c>
      <c r="BF475" t="b">
        <v>0</v>
      </c>
      <c r="BG475" s="122"/>
      <c r="BH475" t="b">
        <v>0</v>
      </c>
      <c r="BI475" t="b">
        <v>1</v>
      </c>
      <c r="BL475">
        <v>196</v>
      </c>
      <c r="BM475">
        <v>1235</v>
      </c>
      <c r="BN475">
        <v>3576</v>
      </c>
      <c r="BO475">
        <v>1</v>
      </c>
      <c r="BP475">
        <v>4</v>
      </c>
      <c r="BQ475">
        <v>1</v>
      </c>
      <c r="BR475">
        <v>1</v>
      </c>
      <c r="BS475" t="b">
        <v>1</v>
      </c>
      <c r="CA475" s="122"/>
      <c r="CJ475" t="s">
        <v>536</v>
      </c>
      <c r="CK475" t="s">
        <v>537</v>
      </c>
      <c r="CL475" t="s">
        <v>537</v>
      </c>
      <c r="CM475" t="s">
        <v>305</v>
      </c>
      <c r="CN475" t="s">
        <v>306</v>
      </c>
      <c r="CO475" t="s">
        <v>300</v>
      </c>
      <c r="CP475" t="s">
        <v>364</v>
      </c>
      <c r="CR475" t="s">
        <v>365</v>
      </c>
      <c r="CS475" t="s">
        <v>311</v>
      </c>
      <c r="CT475" t="s">
        <v>4312</v>
      </c>
      <c r="CV475" s="122"/>
      <c r="CW475" s="122"/>
      <c r="CX475" s="122"/>
      <c r="CY475" s="122"/>
      <c r="CZ475" s="122">
        <v>43790.51630787037</v>
      </c>
      <c r="DA475" s="122">
        <v>43790.51630787037</v>
      </c>
      <c r="DB475" t="s">
        <v>314</v>
      </c>
      <c r="DC475" t="s">
        <v>315</v>
      </c>
      <c r="DD475" t="s">
        <v>316</v>
      </c>
      <c r="DE475" t="b">
        <v>0</v>
      </c>
      <c r="DG475" t="s">
        <v>351</v>
      </c>
      <c r="DI475" s="122"/>
      <c r="DJ475">
        <v>-33.703378299999997</v>
      </c>
      <c r="DK475">
        <v>151.2086505</v>
      </c>
      <c r="DL475" t="s">
        <v>367</v>
      </c>
      <c r="DM475" t="s">
        <v>368</v>
      </c>
      <c r="DN475">
        <v>0</v>
      </c>
      <c r="DO475">
        <v>0</v>
      </c>
    </row>
    <row r="476" spans="1:119" x14ac:dyDescent="0.3">
      <c r="A476" t="s">
        <v>4314</v>
      </c>
      <c r="B476" t="s">
        <v>388</v>
      </c>
      <c r="C476" t="s">
        <v>4315</v>
      </c>
      <c r="D476" t="s">
        <v>290</v>
      </c>
      <c r="E476" t="s">
        <v>4316</v>
      </c>
      <c r="F476" t="s">
        <v>4315</v>
      </c>
      <c r="G476" t="s">
        <v>435</v>
      </c>
      <c r="I476" t="b">
        <v>0</v>
      </c>
      <c r="J476" t="s">
        <v>4317</v>
      </c>
      <c r="K476" t="s">
        <v>454</v>
      </c>
      <c r="L476" t="s">
        <v>1482</v>
      </c>
      <c r="N476" t="s">
        <v>1483</v>
      </c>
      <c r="O476" t="s">
        <v>297</v>
      </c>
      <c r="S476">
        <v>8002</v>
      </c>
      <c r="T476">
        <v>3314</v>
      </c>
      <c r="U476">
        <v>8002</v>
      </c>
      <c r="V476">
        <v>-3314</v>
      </c>
      <c r="W476" t="s">
        <v>1841</v>
      </c>
      <c r="Y476" t="s">
        <v>4318</v>
      </c>
      <c r="AA476" t="b">
        <v>0</v>
      </c>
      <c r="AC476" t="s">
        <v>300</v>
      </c>
      <c r="AD476" t="s">
        <v>441</v>
      </c>
      <c r="AF476" s="140">
        <v>43790.518587962964</v>
      </c>
      <c r="AG476" s="140">
        <v>43790.518159722225</v>
      </c>
      <c r="AH476" s="140">
        <v>43790.519224537034</v>
      </c>
      <c r="AI476" s="140">
        <v>43790.6875</v>
      </c>
      <c r="AJ476">
        <v>0</v>
      </c>
      <c r="AK476" s="122">
        <v>43790.6875</v>
      </c>
      <c r="AL476">
        <v>0</v>
      </c>
      <c r="AM476" s="122"/>
      <c r="AO476" s="122">
        <v>43790.6875</v>
      </c>
      <c r="AP476">
        <v>0</v>
      </c>
      <c r="AQ476" s="122">
        <v>43790.822916666664</v>
      </c>
      <c r="AR476">
        <v>0</v>
      </c>
      <c r="AS476" s="122">
        <v>43790.838888888888</v>
      </c>
      <c r="AT476">
        <v>0</v>
      </c>
      <c r="AU476" s="122">
        <v>43790.839432870373</v>
      </c>
      <c r="AV476" s="122"/>
      <c r="AW476" t="b">
        <v>0</v>
      </c>
      <c r="AX476" t="b">
        <v>0</v>
      </c>
      <c r="AY476">
        <v>3</v>
      </c>
      <c r="AZ476" t="b">
        <v>0</v>
      </c>
      <c r="BA476">
        <v>3</v>
      </c>
      <c r="BB476" s="122"/>
      <c r="BD476" t="b">
        <v>1</v>
      </c>
      <c r="BF476" t="b">
        <v>1</v>
      </c>
      <c r="BG476" s="122"/>
      <c r="BH476" t="b">
        <v>1</v>
      </c>
      <c r="BI476" t="b">
        <v>1</v>
      </c>
      <c r="BJ476">
        <v>1</v>
      </c>
      <c r="BL476">
        <v>419</v>
      </c>
      <c r="BM476">
        <v>1555</v>
      </c>
      <c r="BN476">
        <v>4554</v>
      </c>
      <c r="BO476">
        <v>1</v>
      </c>
      <c r="BP476">
        <v>4</v>
      </c>
      <c r="BQ476">
        <v>24</v>
      </c>
      <c r="BR476">
        <v>1</v>
      </c>
      <c r="BS476" t="b">
        <v>1</v>
      </c>
      <c r="CA476" s="122"/>
      <c r="CI476" t="s">
        <v>965</v>
      </c>
      <c r="CJ476" t="s">
        <v>302</v>
      </c>
      <c r="CK476" t="s">
        <v>470</v>
      </c>
      <c r="CL476" t="s">
        <v>2471</v>
      </c>
      <c r="CM476" t="s">
        <v>305</v>
      </c>
      <c r="CN476" t="s">
        <v>306</v>
      </c>
      <c r="CO476" t="s">
        <v>424</v>
      </c>
      <c r="CP476" t="s">
        <v>4319</v>
      </c>
      <c r="CQ476" t="s">
        <v>309</v>
      </c>
      <c r="CR476" t="s">
        <v>459</v>
      </c>
      <c r="CS476" t="s">
        <v>311</v>
      </c>
      <c r="CT476" t="s">
        <v>4320</v>
      </c>
      <c r="CU476" t="s">
        <v>4049</v>
      </c>
      <c r="CV476" s="122">
        <v>43790.6875</v>
      </c>
      <c r="CW476" s="122">
        <v>43790.6875</v>
      </c>
      <c r="CX476" s="122"/>
      <c r="CY476" s="122">
        <v>43790.6875</v>
      </c>
      <c r="CZ476" s="122">
        <v>43790.822916666664</v>
      </c>
      <c r="DA476" s="122">
        <v>43790.838888888888</v>
      </c>
      <c r="DB476" t="s">
        <v>314</v>
      </c>
      <c r="DC476" t="s">
        <v>671</v>
      </c>
      <c r="DD476" t="s">
        <v>970</v>
      </c>
      <c r="DE476" t="b">
        <v>1</v>
      </c>
      <c r="DG476" t="s">
        <v>351</v>
      </c>
      <c r="DI476" s="122"/>
      <c r="DJ476">
        <v>-37.868744</v>
      </c>
      <c r="DK476">
        <v>144.980165</v>
      </c>
      <c r="DL476" t="s">
        <v>336</v>
      </c>
      <c r="DM476" t="s">
        <v>318</v>
      </c>
      <c r="DN476">
        <v>1</v>
      </c>
      <c r="DO476">
        <v>0</v>
      </c>
    </row>
    <row r="477" spans="1:119" x14ac:dyDescent="0.3">
      <c r="A477" t="s">
        <v>4321</v>
      </c>
      <c r="B477" t="s">
        <v>288</v>
      </c>
      <c r="C477" t="s">
        <v>4301</v>
      </c>
      <c r="D477" t="s">
        <v>290</v>
      </c>
      <c r="E477" t="s">
        <v>4302</v>
      </c>
      <c r="F477" t="s">
        <v>4301</v>
      </c>
      <c r="G477" t="s">
        <v>340</v>
      </c>
      <c r="I477" t="b">
        <v>0</v>
      </c>
      <c r="J477" t="s">
        <v>4303</v>
      </c>
      <c r="K477" t="s">
        <v>4304</v>
      </c>
      <c r="L477" t="s">
        <v>4305</v>
      </c>
      <c r="N477" t="s">
        <v>4306</v>
      </c>
      <c r="O477" t="s">
        <v>297</v>
      </c>
      <c r="S477">
        <v>8011</v>
      </c>
      <c r="T477">
        <v>320</v>
      </c>
      <c r="U477">
        <v>8011</v>
      </c>
      <c r="V477">
        <v>8011</v>
      </c>
      <c r="W477" t="s">
        <v>1841</v>
      </c>
      <c r="Y477" t="s">
        <v>4307</v>
      </c>
      <c r="Z477" t="s">
        <v>4300</v>
      </c>
      <c r="AA477" t="b">
        <v>0</v>
      </c>
      <c r="AC477" t="s">
        <v>300</v>
      </c>
      <c r="AD477" t="s">
        <v>441</v>
      </c>
      <c r="AF477" s="140">
        <v>43790.514108796298</v>
      </c>
      <c r="AG477" s="140">
        <v>43790.519341006948</v>
      </c>
      <c r="AH477" s="140">
        <v>43791.711863425924</v>
      </c>
      <c r="AK477" s="122"/>
      <c r="AM477" s="122"/>
      <c r="AO477" s="122"/>
      <c r="AQ477" s="122"/>
      <c r="AS477" s="122"/>
      <c r="AU477" s="122">
        <v>43791.712476851855</v>
      </c>
      <c r="AV477" s="122"/>
      <c r="AW477" t="b">
        <v>0</v>
      </c>
      <c r="AX477" t="b">
        <v>1</v>
      </c>
      <c r="AZ477" t="b">
        <v>1</v>
      </c>
      <c r="BB477" s="122"/>
      <c r="BD477" t="b">
        <v>1</v>
      </c>
      <c r="BF477" t="b">
        <v>1</v>
      </c>
      <c r="BG477" s="122"/>
      <c r="BH477" t="b">
        <v>1</v>
      </c>
      <c r="BI477" t="b">
        <v>1</v>
      </c>
      <c r="BL477">
        <v>419</v>
      </c>
      <c r="BM477">
        <v>1555</v>
      </c>
      <c r="BN477">
        <v>1516</v>
      </c>
      <c r="BO477">
        <v>2</v>
      </c>
      <c r="BP477">
        <v>4</v>
      </c>
      <c r="BQ477">
        <v>2</v>
      </c>
      <c r="BR477">
        <v>3</v>
      </c>
      <c r="BS477" t="b">
        <v>1</v>
      </c>
      <c r="CA477" s="122"/>
      <c r="CH477">
        <v>11</v>
      </c>
      <c r="CJ477" t="s">
        <v>302</v>
      </c>
      <c r="CK477" t="s">
        <v>470</v>
      </c>
      <c r="CL477" t="s">
        <v>1222</v>
      </c>
      <c r="CM477" t="s">
        <v>735</v>
      </c>
      <c r="CN477" t="s">
        <v>306</v>
      </c>
      <c r="CO477" t="s">
        <v>307</v>
      </c>
      <c r="CP477" t="s">
        <v>4308</v>
      </c>
      <c r="CQ477" t="s">
        <v>309</v>
      </c>
      <c r="CR477" t="s">
        <v>4309</v>
      </c>
      <c r="CS477" t="s">
        <v>311</v>
      </c>
      <c r="CT477" t="s">
        <v>4322</v>
      </c>
      <c r="CV477" s="122"/>
      <c r="CW477" s="122"/>
      <c r="CX477" s="122"/>
      <c r="CY477" s="122"/>
      <c r="CZ477" s="122"/>
      <c r="DA477" s="122"/>
      <c r="DB477" t="s">
        <v>314</v>
      </c>
      <c r="DC477" t="s">
        <v>315</v>
      </c>
      <c r="DD477" t="s">
        <v>316</v>
      </c>
      <c r="DE477" t="b">
        <v>0</v>
      </c>
      <c r="DG477" t="s">
        <v>317</v>
      </c>
      <c r="DI477" s="122"/>
      <c r="DJ477">
        <v>-37.550759599999999</v>
      </c>
      <c r="DK477">
        <v>143.84614550000001</v>
      </c>
      <c r="DL477" t="s">
        <v>336</v>
      </c>
      <c r="DM477" t="s">
        <v>318</v>
      </c>
      <c r="DN477">
        <v>0</v>
      </c>
      <c r="DO477">
        <v>0</v>
      </c>
    </row>
    <row r="478" spans="1:119" x14ac:dyDescent="0.3">
      <c r="A478" t="s">
        <v>4323</v>
      </c>
      <c r="B478" t="s">
        <v>288</v>
      </c>
      <c r="C478" t="s">
        <v>4324</v>
      </c>
      <c r="D478" t="s">
        <v>290</v>
      </c>
      <c r="E478" t="s">
        <v>4325</v>
      </c>
      <c r="F478" t="s">
        <v>4324</v>
      </c>
      <c r="G478" t="s">
        <v>4326</v>
      </c>
      <c r="I478" t="b">
        <v>0</v>
      </c>
      <c r="J478" t="s">
        <v>4327</v>
      </c>
      <c r="K478" t="s">
        <v>3649</v>
      </c>
      <c r="L478" t="s">
        <v>4328</v>
      </c>
      <c r="N478" t="s">
        <v>4329</v>
      </c>
      <c r="O478" t="s">
        <v>297</v>
      </c>
      <c r="S478">
        <v>8010</v>
      </c>
      <c r="T478">
        <v>320</v>
      </c>
      <c r="U478">
        <v>8010</v>
      </c>
      <c r="V478">
        <v>8010</v>
      </c>
      <c r="W478" t="s">
        <v>1841</v>
      </c>
      <c r="Y478" t="s">
        <v>4330</v>
      </c>
      <c r="AA478" t="b">
        <v>0</v>
      </c>
      <c r="AC478" t="s">
        <v>300</v>
      </c>
      <c r="AD478" t="s">
        <v>441</v>
      </c>
      <c r="AF478" s="140">
        <v>43790.530960648146</v>
      </c>
      <c r="AG478" s="140">
        <v>43790.530624999999</v>
      </c>
      <c r="AH478" s="140">
        <v>43790.535740740743</v>
      </c>
      <c r="AI478" s="140">
        <v>43790.697916666664</v>
      </c>
      <c r="AJ478">
        <v>0</v>
      </c>
      <c r="AK478" s="122"/>
      <c r="AM478" s="122"/>
      <c r="AO478" s="122"/>
      <c r="AQ478" s="122"/>
      <c r="AS478" s="122"/>
      <c r="AU478" s="122">
        <v>43790.53628472222</v>
      </c>
      <c r="AV478" s="122"/>
      <c r="AW478" t="b">
        <v>0</v>
      </c>
      <c r="AX478" t="b">
        <v>1</v>
      </c>
      <c r="AZ478" t="b">
        <v>1</v>
      </c>
      <c r="BB478" s="122"/>
      <c r="BD478" t="b">
        <v>1</v>
      </c>
      <c r="BF478" t="b">
        <v>1</v>
      </c>
      <c r="BG478" s="122"/>
      <c r="BH478" t="b">
        <v>1</v>
      </c>
      <c r="BI478" t="b">
        <v>1</v>
      </c>
      <c r="BL478">
        <v>419</v>
      </c>
      <c r="BM478">
        <v>1250</v>
      </c>
      <c r="BN478">
        <v>4406</v>
      </c>
      <c r="BO478">
        <v>1</v>
      </c>
      <c r="BP478">
        <v>4</v>
      </c>
      <c r="BQ478">
        <v>2</v>
      </c>
      <c r="BR478">
        <v>1</v>
      </c>
      <c r="BS478" t="b">
        <v>1</v>
      </c>
      <c r="CA478" s="122"/>
      <c r="CJ478" t="s">
        <v>302</v>
      </c>
      <c r="CK478" t="s">
        <v>303</v>
      </c>
      <c r="CL478" t="s">
        <v>608</v>
      </c>
      <c r="CM478" t="s">
        <v>305</v>
      </c>
      <c r="CN478" t="s">
        <v>306</v>
      </c>
      <c r="CO478" t="s">
        <v>307</v>
      </c>
      <c r="CP478" t="s">
        <v>4331</v>
      </c>
      <c r="CQ478" t="s">
        <v>309</v>
      </c>
      <c r="CR478" t="s">
        <v>3654</v>
      </c>
      <c r="CS478" t="s">
        <v>311</v>
      </c>
      <c r="CT478" t="s">
        <v>4332</v>
      </c>
      <c r="CU478" t="s">
        <v>4333</v>
      </c>
      <c r="CV478" s="122">
        <v>43790.697916666664</v>
      </c>
      <c r="CW478" s="122"/>
      <c r="CX478" s="122"/>
      <c r="CY478" s="122"/>
      <c r="CZ478" s="122"/>
      <c r="DA478" s="122"/>
      <c r="DB478" t="s">
        <v>314</v>
      </c>
      <c r="DC478" t="s">
        <v>315</v>
      </c>
      <c r="DD478" t="s">
        <v>316</v>
      </c>
      <c r="DE478" t="b">
        <v>0</v>
      </c>
      <c r="DG478" t="s">
        <v>351</v>
      </c>
      <c r="DI478" s="122"/>
      <c r="DJ478">
        <v>-37.869011399999998</v>
      </c>
      <c r="DK478">
        <v>145.24143269999999</v>
      </c>
      <c r="DM478" t="s">
        <v>318</v>
      </c>
      <c r="DN478">
        <v>0</v>
      </c>
      <c r="DO478">
        <v>0</v>
      </c>
    </row>
    <row r="479" spans="1:119" x14ac:dyDescent="0.3">
      <c r="A479" t="s">
        <v>4334</v>
      </c>
      <c r="B479" t="s">
        <v>288</v>
      </c>
      <c r="C479" t="s">
        <v>2801</v>
      </c>
      <c r="D479" t="s">
        <v>290</v>
      </c>
      <c r="E479" t="s">
        <v>2802</v>
      </c>
      <c r="F479" t="s">
        <v>2801</v>
      </c>
      <c r="G479" t="s">
        <v>2803</v>
      </c>
      <c r="I479" t="b">
        <v>0</v>
      </c>
      <c r="J479" t="s">
        <v>2804</v>
      </c>
      <c r="K479" t="s">
        <v>2805</v>
      </c>
      <c r="L479" t="s">
        <v>2806</v>
      </c>
      <c r="N479" t="s">
        <v>2807</v>
      </c>
      <c r="O479" t="s">
        <v>297</v>
      </c>
      <c r="S479">
        <v>8009</v>
      </c>
      <c r="T479">
        <v>101</v>
      </c>
      <c r="U479">
        <v>8009</v>
      </c>
      <c r="V479">
        <v>8009</v>
      </c>
      <c r="W479" t="s">
        <v>1841</v>
      </c>
      <c r="Y479" t="s">
        <v>2808</v>
      </c>
      <c r="AA479" t="b">
        <v>0</v>
      </c>
      <c r="AC479" t="s">
        <v>300</v>
      </c>
      <c r="AD479" t="s">
        <v>330</v>
      </c>
      <c r="AF479" s="140">
        <v>43790.532118055555</v>
      </c>
      <c r="AG479" s="140">
        <v>43790.532037037039</v>
      </c>
      <c r="AH479" s="140">
        <v>43790.548067129632</v>
      </c>
      <c r="AI479" s="140">
        <v>43790.701388888891</v>
      </c>
      <c r="AJ479">
        <v>-60</v>
      </c>
      <c r="AK479" s="122">
        <v>43790.701388888891</v>
      </c>
      <c r="AL479">
        <v>-60</v>
      </c>
      <c r="AM479" s="122"/>
      <c r="AO479" s="122">
        <v>43791.465277777781</v>
      </c>
      <c r="AP479">
        <v>-60</v>
      </c>
      <c r="AQ479" s="122"/>
      <c r="AS479" s="122"/>
      <c r="AU479" s="122">
        <v>43790.554363425923</v>
      </c>
      <c r="AV479" s="122"/>
      <c r="AW479" t="b">
        <v>0</v>
      </c>
      <c r="AX479" t="b">
        <v>1</v>
      </c>
      <c r="AZ479" t="b">
        <v>1</v>
      </c>
      <c r="BB479" s="122">
        <v>43791.465277777781</v>
      </c>
      <c r="BC479">
        <v>-60</v>
      </c>
      <c r="BD479" t="b">
        <v>1</v>
      </c>
      <c r="BF479" t="b">
        <v>1</v>
      </c>
      <c r="BG479" s="122"/>
      <c r="BH479" t="b">
        <v>1</v>
      </c>
      <c r="BI479" t="b">
        <v>1</v>
      </c>
      <c r="BL479">
        <v>419</v>
      </c>
      <c r="BO479">
        <v>1</v>
      </c>
      <c r="BQ479">
        <v>2</v>
      </c>
      <c r="BR479">
        <v>1</v>
      </c>
      <c r="BS479" t="b">
        <v>1</v>
      </c>
      <c r="CA479" s="122"/>
      <c r="CJ479" t="s">
        <v>302</v>
      </c>
      <c r="CM479" t="s">
        <v>305</v>
      </c>
      <c r="CO479" t="s">
        <v>307</v>
      </c>
      <c r="CP479" t="s">
        <v>2809</v>
      </c>
      <c r="CQ479" t="s">
        <v>309</v>
      </c>
      <c r="CR479" t="s">
        <v>2810</v>
      </c>
      <c r="CS479" t="s">
        <v>311</v>
      </c>
      <c r="CT479" t="s">
        <v>4335</v>
      </c>
      <c r="CU479" t="s">
        <v>4336</v>
      </c>
      <c r="CV479" s="122">
        <v>43790.659722222219</v>
      </c>
      <c r="CW479" s="122">
        <v>43790.659722222219</v>
      </c>
      <c r="CX479" s="122"/>
      <c r="CY479" s="122">
        <v>43791.423611111109</v>
      </c>
      <c r="CZ479" s="122"/>
      <c r="DA479" s="122"/>
      <c r="DB479" t="s">
        <v>314</v>
      </c>
      <c r="DC479" t="s">
        <v>4337</v>
      </c>
      <c r="DE479" t="b">
        <v>0</v>
      </c>
      <c r="DG479" t="s">
        <v>351</v>
      </c>
      <c r="DI479" s="122"/>
      <c r="DJ479">
        <v>-27.512508199999999</v>
      </c>
      <c r="DK479">
        <v>153.18048400000001</v>
      </c>
      <c r="DL479" t="s">
        <v>367</v>
      </c>
      <c r="DM479" t="s">
        <v>318</v>
      </c>
      <c r="DN479">
        <v>0</v>
      </c>
      <c r="DO479">
        <v>0</v>
      </c>
    </row>
    <row r="480" spans="1:119" x14ac:dyDescent="0.3">
      <c r="A480" t="s">
        <v>4338</v>
      </c>
      <c r="B480" t="s">
        <v>288</v>
      </c>
      <c r="C480" t="s">
        <v>4339</v>
      </c>
      <c r="D480" t="s">
        <v>290</v>
      </c>
      <c r="E480" t="s">
        <v>4340</v>
      </c>
      <c r="F480" t="s">
        <v>4339</v>
      </c>
      <c r="G480" t="s">
        <v>340</v>
      </c>
      <c r="I480" t="b">
        <v>0</v>
      </c>
      <c r="J480" t="s">
        <v>4341</v>
      </c>
      <c r="K480" t="s">
        <v>4342</v>
      </c>
      <c r="L480" t="s">
        <v>4343</v>
      </c>
      <c r="N480" t="s">
        <v>4344</v>
      </c>
      <c r="O480" t="s">
        <v>403</v>
      </c>
      <c r="S480">
        <v>8007</v>
      </c>
      <c r="T480">
        <v>320</v>
      </c>
      <c r="U480">
        <v>8007</v>
      </c>
      <c r="V480">
        <v>8007</v>
      </c>
      <c r="W480" t="s">
        <v>1983</v>
      </c>
      <c r="Y480" t="s">
        <v>4345</v>
      </c>
      <c r="AA480" t="b">
        <v>0</v>
      </c>
      <c r="AC480" t="s">
        <v>300</v>
      </c>
      <c r="AD480" t="s">
        <v>636</v>
      </c>
      <c r="AF480" s="140">
        <v>43790.533993055556</v>
      </c>
      <c r="AG480" s="140">
        <v>43790.533333333333</v>
      </c>
      <c r="AH480" s="140">
        <v>43790.540219907409</v>
      </c>
      <c r="AI480" s="140">
        <v>43790.701388888891</v>
      </c>
      <c r="AJ480">
        <v>-180</v>
      </c>
      <c r="AK480" s="122"/>
      <c r="AM480" s="122"/>
      <c r="AO480" s="122"/>
      <c r="AQ480" s="122"/>
      <c r="AS480" s="122"/>
      <c r="AU480" s="122">
        <v>43790.540486111109</v>
      </c>
      <c r="AV480" s="122"/>
      <c r="AW480" t="b">
        <v>0</v>
      </c>
      <c r="AX480" t="b">
        <v>1</v>
      </c>
      <c r="AZ480" t="b">
        <v>1</v>
      </c>
      <c r="BB480" s="122"/>
      <c r="BD480" t="b">
        <v>1</v>
      </c>
      <c r="BF480" t="b">
        <v>1</v>
      </c>
      <c r="BG480" s="122"/>
      <c r="BH480" t="b">
        <v>1</v>
      </c>
      <c r="BI480" t="b">
        <v>1</v>
      </c>
      <c r="BL480">
        <v>354</v>
      </c>
      <c r="BM480">
        <v>1457</v>
      </c>
      <c r="BN480">
        <v>4181</v>
      </c>
      <c r="BO480">
        <v>1</v>
      </c>
      <c r="BP480">
        <v>4</v>
      </c>
      <c r="BQ480">
        <v>2</v>
      </c>
      <c r="BR480">
        <v>1</v>
      </c>
      <c r="BS480" t="b">
        <v>1</v>
      </c>
      <c r="CA480" s="122"/>
      <c r="CJ480" t="s">
        <v>405</v>
      </c>
      <c r="CK480" t="s">
        <v>1047</v>
      </c>
      <c r="CL480" t="s">
        <v>4346</v>
      </c>
      <c r="CM480" t="s">
        <v>305</v>
      </c>
      <c r="CN480" t="s">
        <v>306</v>
      </c>
      <c r="CO480" t="s">
        <v>307</v>
      </c>
      <c r="CP480" t="s">
        <v>4347</v>
      </c>
      <c r="CQ480" t="s">
        <v>309</v>
      </c>
      <c r="CR480" t="s">
        <v>4348</v>
      </c>
      <c r="CS480" t="s">
        <v>311</v>
      </c>
      <c r="CT480" t="s">
        <v>4349</v>
      </c>
      <c r="CU480" t="s">
        <v>4336</v>
      </c>
      <c r="CV480" s="122">
        <v>43790.576388888891</v>
      </c>
      <c r="CW480" s="122"/>
      <c r="CX480" s="122"/>
      <c r="CY480" s="122"/>
      <c r="CZ480" s="122"/>
      <c r="DA480" s="122"/>
      <c r="DB480" t="s">
        <v>314</v>
      </c>
      <c r="DC480" t="s">
        <v>315</v>
      </c>
      <c r="DD480" t="s">
        <v>316</v>
      </c>
      <c r="DE480" t="b">
        <v>0</v>
      </c>
      <c r="DG480" t="s">
        <v>351</v>
      </c>
      <c r="DI480" s="122"/>
      <c r="DJ480">
        <v>-31.980589999999999</v>
      </c>
      <c r="DK480">
        <v>115.91176</v>
      </c>
      <c r="DL480" t="s">
        <v>4350</v>
      </c>
      <c r="DM480" t="s">
        <v>405</v>
      </c>
      <c r="DN480">
        <v>0</v>
      </c>
      <c r="DO480">
        <v>0</v>
      </c>
    </row>
    <row r="481" spans="1:119" x14ac:dyDescent="0.3">
      <c r="A481" t="s">
        <v>4351</v>
      </c>
      <c r="B481" t="s">
        <v>288</v>
      </c>
      <c r="C481" t="s">
        <v>4352</v>
      </c>
      <c r="D481" t="s">
        <v>290</v>
      </c>
      <c r="E481" t="s">
        <v>4353</v>
      </c>
      <c r="F481" t="s">
        <v>4352</v>
      </c>
      <c r="G481" t="s">
        <v>340</v>
      </c>
      <c r="I481" t="b">
        <v>0</v>
      </c>
      <c r="J481" t="s">
        <v>4354</v>
      </c>
      <c r="K481" t="s">
        <v>4355</v>
      </c>
      <c r="L481" t="s">
        <v>4356</v>
      </c>
      <c r="N481" t="s">
        <v>4357</v>
      </c>
      <c r="O481" t="s">
        <v>297</v>
      </c>
      <c r="S481">
        <v>8004</v>
      </c>
      <c r="T481">
        <v>320</v>
      </c>
      <c r="U481">
        <v>8004</v>
      </c>
      <c r="V481">
        <v>8004</v>
      </c>
      <c r="W481" t="s">
        <v>1841</v>
      </c>
      <c r="Y481" t="s">
        <v>4358</v>
      </c>
      <c r="AA481" t="b">
        <v>0</v>
      </c>
      <c r="AC481" t="s">
        <v>300</v>
      </c>
      <c r="AD481" t="s">
        <v>330</v>
      </c>
      <c r="AF481" s="140">
        <v>43790.560254629629</v>
      </c>
      <c r="AG481" s="140">
        <v>43790.558923611112</v>
      </c>
      <c r="AH481" s="140">
        <v>43790.567337962966</v>
      </c>
      <c r="AI481" s="140">
        <v>43790.725694444445</v>
      </c>
      <c r="AJ481">
        <v>-60</v>
      </c>
      <c r="AK481" s="122"/>
      <c r="AM481" s="122"/>
      <c r="AO481" s="122"/>
      <c r="AQ481" s="122"/>
      <c r="AS481" s="122"/>
      <c r="AU481" s="122">
        <v>43790.568391203706</v>
      </c>
      <c r="AV481" s="122"/>
      <c r="AW481" t="b">
        <v>0</v>
      </c>
      <c r="AX481" t="b">
        <v>1</v>
      </c>
      <c r="AZ481" t="b">
        <v>1</v>
      </c>
      <c r="BB481" s="122"/>
      <c r="BD481" t="b">
        <v>1</v>
      </c>
      <c r="BF481" t="b">
        <v>1</v>
      </c>
      <c r="BG481" s="122"/>
      <c r="BH481" t="b">
        <v>1</v>
      </c>
      <c r="BI481" t="b">
        <v>1</v>
      </c>
      <c r="BL481">
        <v>419</v>
      </c>
      <c r="BM481">
        <v>1555</v>
      </c>
      <c r="BN481">
        <v>4553</v>
      </c>
      <c r="BO481">
        <v>1</v>
      </c>
      <c r="BP481">
        <v>4</v>
      </c>
      <c r="BQ481">
        <v>2</v>
      </c>
      <c r="BR481">
        <v>1</v>
      </c>
      <c r="BS481" t="b">
        <v>1</v>
      </c>
      <c r="CA481" s="122"/>
      <c r="CJ481" t="s">
        <v>302</v>
      </c>
      <c r="CK481" t="s">
        <v>470</v>
      </c>
      <c r="CL481" t="s">
        <v>592</v>
      </c>
      <c r="CM481" t="s">
        <v>305</v>
      </c>
      <c r="CN481" t="s">
        <v>306</v>
      </c>
      <c r="CO481" t="s">
        <v>307</v>
      </c>
      <c r="CP481" t="s">
        <v>4359</v>
      </c>
      <c r="CQ481" t="s">
        <v>309</v>
      </c>
      <c r="CR481" t="s">
        <v>4360</v>
      </c>
      <c r="CS481" t="s">
        <v>311</v>
      </c>
      <c r="CT481" t="s">
        <v>4361</v>
      </c>
      <c r="CU481" t="s">
        <v>4362</v>
      </c>
      <c r="CV481" s="122">
        <v>43790.684027777781</v>
      </c>
      <c r="CW481" s="122"/>
      <c r="CX481" s="122"/>
      <c r="CY481" s="122"/>
      <c r="CZ481" s="122"/>
      <c r="DA481" s="122"/>
      <c r="DB481" t="s">
        <v>314</v>
      </c>
      <c r="DC481" t="s">
        <v>315</v>
      </c>
      <c r="DD481" t="s">
        <v>316</v>
      </c>
      <c r="DE481" t="b">
        <v>0</v>
      </c>
      <c r="DG481" t="s">
        <v>351</v>
      </c>
      <c r="DI481" s="122"/>
      <c r="DJ481">
        <v>-27.2425079</v>
      </c>
      <c r="DK481">
        <v>152.99428180000001</v>
      </c>
      <c r="DL481" t="s">
        <v>336</v>
      </c>
      <c r="DM481" t="s">
        <v>318</v>
      </c>
      <c r="DN481">
        <v>0</v>
      </c>
      <c r="DO481">
        <v>0</v>
      </c>
    </row>
    <row r="482" spans="1:119" x14ac:dyDescent="0.3">
      <c r="A482" t="s">
        <v>4363</v>
      </c>
      <c r="B482" t="s">
        <v>288</v>
      </c>
      <c r="C482" t="s">
        <v>4364</v>
      </c>
      <c r="D482" t="s">
        <v>290</v>
      </c>
      <c r="E482" t="s">
        <v>4198</v>
      </c>
      <c r="F482" t="s">
        <v>4364</v>
      </c>
      <c r="G482" t="s">
        <v>4199</v>
      </c>
      <c r="I482" t="b">
        <v>0</v>
      </c>
      <c r="J482" t="s">
        <v>4200</v>
      </c>
      <c r="K482" t="s">
        <v>4142</v>
      </c>
      <c r="L482" t="s">
        <v>4201</v>
      </c>
      <c r="N482" t="s">
        <v>4202</v>
      </c>
      <c r="O482" t="s">
        <v>378</v>
      </c>
      <c r="S482">
        <v>8009</v>
      </c>
      <c r="T482">
        <v>4003</v>
      </c>
      <c r="U482">
        <v>8009</v>
      </c>
      <c r="V482">
        <v>329</v>
      </c>
      <c r="W482" t="s">
        <v>1841</v>
      </c>
      <c r="Y482" t="s">
        <v>4365</v>
      </c>
      <c r="AA482" t="b">
        <v>0</v>
      </c>
      <c r="AC482" t="s">
        <v>300</v>
      </c>
      <c r="AD482" t="s">
        <v>330</v>
      </c>
      <c r="AF482" s="140">
        <v>43790.604467592595</v>
      </c>
      <c r="AG482" s="140">
        <v>43790.604328703703</v>
      </c>
      <c r="AH482" s="140">
        <v>43790.611724537041</v>
      </c>
      <c r="AI482" s="140">
        <v>43790.770833333336</v>
      </c>
      <c r="AJ482">
        <v>-60</v>
      </c>
      <c r="AK482" s="122">
        <v>43790.791666666664</v>
      </c>
      <c r="AL482">
        <v>-60</v>
      </c>
      <c r="AM482" s="122"/>
      <c r="AO482" s="122">
        <v>43790.791666666664</v>
      </c>
      <c r="AP482">
        <v>-60</v>
      </c>
      <c r="AQ482" s="122">
        <v>43790.640972222223</v>
      </c>
      <c r="AR482">
        <v>-60</v>
      </c>
      <c r="AS482" s="122">
        <v>43790.655555555553</v>
      </c>
      <c r="AT482">
        <v>-60</v>
      </c>
      <c r="AU482" s="122">
        <v>43790.657812500001</v>
      </c>
      <c r="AV482" s="122"/>
      <c r="AW482" t="b">
        <v>0</v>
      </c>
      <c r="AX482" t="b">
        <v>1</v>
      </c>
      <c r="AZ482" t="b">
        <v>1</v>
      </c>
      <c r="BB482" s="122"/>
      <c r="BD482" t="b">
        <v>1</v>
      </c>
      <c r="BF482" t="b">
        <v>0</v>
      </c>
      <c r="BG482" s="122"/>
      <c r="BH482" t="b">
        <v>1</v>
      </c>
      <c r="BI482" t="b">
        <v>1</v>
      </c>
      <c r="BL482">
        <v>420</v>
      </c>
      <c r="BM482">
        <v>1897</v>
      </c>
      <c r="BN482">
        <v>5437</v>
      </c>
      <c r="BO482">
        <v>1</v>
      </c>
      <c r="BP482">
        <v>4</v>
      </c>
      <c r="BQ482">
        <v>6</v>
      </c>
      <c r="BR482">
        <v>1</v>
      </c>
      <c r="BS482" t="b">
        <v>1</v>
      </c>
      <c r="CA482" s="122"/>
      <c r="CI482" t="s">
        <v>4146</v>
      </c>
      <c r="CJ482" t="s">
        <v>380</v>
      </c>
      <c r="CK482" t="s">
        <v>552</v>
      </c>
      <c r="CL482" t="s">
        <v>3023</v>
      </c>
      <c r="CM482" t="s">
        <v>305</v>
      </c>
      <c r="CN482" t="s">
        <v>306</v>
      </c>
      <c r="CO482" t="s">
        <v>832</v>
      </c>
      <c r="CP482" t="s">
        <v>4204</v>
      </c>
      <c r="CQ482" t="s">
        <v>4205</v>
      </c>
      <c r="CR482" t="s">
        <v>4150</v>
      </c>
      <c r="CS482" t="s">
        <v>311</v>
      </c>
      <c r="CT482" t="s">
        <v>4170</v>
      </c>
      <c r="CU482" t="s">
        <v>4366</v>
      </c>
      <c r="CV482" s="122">
        <v>43790.729166666664</v>
      </c>
      <c r="CW482" s="122">
        <v>43790.75</v>
      </c>
      <c r="CX482" s="122"/>
      <c r="CY482" s="122">
        <v>43790.75</v>
      </c>
      <c r="CZ482" s="122">
        <v>43790.599305555559</v>
      </c>
      <c r="DA482" s="122">
        <v>43790.613888888889</v>
      </c>
      <c r="DB482" t="s">
        <v>314</v>
      </c>
      <c r="DC482" t="s">
        <v>476</v>
      </c>
      <c r="DE482" t="b">
        <v>1</v>
      </c>
      <c r="DF482" t="s">
        <v>4153</v>
      </c>
      <c r="DG482" t="s">
        <v>351</v>
      </c>
      <c r="DI482" s="122"/>
      <c r="DJ482">
        <v>-27.523957899999999</v>
      </c>
      <c r="DK482">
        <v>153.2214438</v>
      </c>
      <c r="DL482" t="s">
        <v>4367</v>
      </c>
      <c r="DM482" t="s">
        <v>386</v>
      </c>
      <c r="DN482">
        <v>1</v>
      </c>
      <c r="DO482">
        <v>0</v>
      </c>
    </row>
    <row r="483" spans="1:119" x14ac:dyDescent="0.3">
      <c r="A483" t="s">
        <v>4368</v>
      </c>
      <c r="B483" t="s">
        <v>288</v>
      </c>
      <c r="C483" t="s">
        <v>4369</v>
      </c>
      <c r="D483" t="s">
        <v>290</v>
      </c>
      <c r="E483" t="s">
        <v>4370</v>
      </c>
      <c r="F483" t="s">
        <v>4369</v>
      </c>
      <c r="G483" t="s">
        <v>340</v>
      </c>
      <c r="I483" t="b">
        <v>0</v>
      </c>
      <c r="J483" t="s">
        <v>4371</v>
      </c>
      <c r="K483" t="s">
        <v>618</v>
      </c>
      <c r="L483" t="s">
        <v>4372</v>
      </c>
      <c r="N483" t="s">
        <v>4373</v>
      </c>
      <c r="O483" t="s">
        <v>489</v>
      </c>
      <c r="S483">
        <v>8007</v>
      </c>
      <c r="T483">
        <v>2211</v>
      </c>
      <c r="U483">
        <v>8007</v>
      </c>
      <c r="V483">
        <v>-2211</v>
      </c>
      <c r="W483" t="s">
        <v>1841</v>
      </c>
      <c r="Y483" t="s">
        <v>4374</v>
      </c>
      <c r="AA483" t="b">
        <v>0</v>
      </c>
      <c r="AC483" t="s">
        <v>300</v>
      </c>
      <c r="AD483" t="s">
        <v>301</v>
      </c>
      <c r="AF483" s="140">
        <v>43790.608240740738</v>
      </c>
      <c r="AG483" s="140">
        <v>43790.608043981483</v>
      </c>
      <c r="AH483" s="140">
        <v>43790.611435185187</v>
      </c>
      <c r="AI483" s="140">
        <v>43791.357638888891</v>
      </c>
      <c r="AJ483">
        <v>0</v>
      </c>
      <c r="AK483" s="122">
        <v>43791.572916666664</v>
      </c>
      <c r="AL483">
        <v>0</v>
      </c>
      <c r="AM483" s="122"/>
      <c r="AO483" s="122">
        <v>43791.572916666664</v>
      </c>
      <c r="AP483">
        <v>0</v>
      </c>
      <c r="AQ483" s="122">
        <v>43791.545138888891</v>
      </c>
      <c r="AR483">
        <v>0</v>
      </c>
      <c r="AS483" s="122">
        <v>43791.560416666667</v>
      </c>
      <c r="AT483">
        <v>0</v>
      </c>
      <c r="AU483" s="122">
        <v>43791.566435185188</v>
      </c>
      <c r="AV483" s="122"/>
      <c r="AW483" t="b">
        <v>0</v>
      </c>
      <c r="AX483" t="b">
        <v>0</v>
      </c>
      <c r="AY483">
        <v>3</v>
      </c>
      <c r="AZ483" t="b">
        <v>1</v>
      </c>
      <c r="BA483">
        <v>27</v>
      </c>
      <c r="BB483" s="122"/>
      <c r="BD483" t="b">
        <v>1</v>
      </c>
      <c r="BF483" t="b">
        <v>1</v>
      </c>
      <c r="BG483" s="122"/>
      <c r="BH483" t="b">
        <v>1</v>
      </c>
      <c r="BI483" t="b">
        <v>1</v>
      </c>
      <c r="BJ483">
        <v>1</v>
      </c>
      <c r="BL483">
        <v>353</v>
      </c>
      <c r="BM483">
        <v>1455</v>
      </c>
      <c r="BN483">
        <v>4148</v>
      </c>
      <c r="BO483">
        <v>1</v>
      </c>
      <c r="BP483">
        <v>4</v>
      </c>
      <c r="BQ483">
        <v>2</v>
      </c>
      <c r="BR483">
        <v>1</v>
      </c>
      <c r="BS483" t="b">
        <v>1</v>
      </c>
      <c r="CA483" s="122"/>
      <c r="CI483" t="s">
        <v>4375</v>
      </c>
      <c r="CJ483" t="s">
        <v>491</v>
      </c>
      <c r="CK483" t="s">
        <v>492</v>
      </c>
      <c r="CL483" t="s">
        <v>3827</v>
      </c>
      <c r="CM483" t="s">
        <v>305</v>
      </c>
      <c r="CN483" t="s">
        <v>306</v>
      </c>
      <c r="CO483" t="s">
        <v>307</v>
      </c>
      <c r="CP483" t="s">
        <v>4376</v>
      </c>
      <c r="CQ483" t="s">
        <v>4377</v>
      </c>
      <c r="CR483" t="s">
        <v>879</v>
      </c>
      <c r="CS483" t="s">
        <v>311</v>
      </c>
      <c r="CT483" t="s">
        <v>4176</v>
      </c>
      <c r="CU483" t="s">
        <v>4378</v>
      </c>
      <c r="CV483" s="122">
        <v>43791.357638888891</v>
      </c>
      <c r="CW483" s="122">
        <v>43791.572916666664</v>
      </c>
      <c r="CX483" s="122"/>
      <c r="CY483" s="122">
        <v>43791.572916666664</v>
      </c>
      <c r="CZ483" s="122">
        <v>43791.545138888891</v>
      </c>
      <c r="DA483" s="122">
        <v>43791.560416666667</v>
      </c>
      <c r="DB483" t="s">
        <v>314</v>
      </c>
      <c r="DC483" t="s">
        <v>1512</v>
      </c>
      <c r="DD483" t="s">
        <v>4379</v>
      </c>
      <c r="DE483" t="b">
        <v>1</v>
      </c>
      <c r="DF483" t="s">
        <v>4380</v>
      </c>
      <c r="DG483" t="s">
        <v>351</v>
      </c>
      <c r="DI483" s="122"/>
      <c r="DJ483">
        <v>-33.872281999999998</v>
      </c>
      <c r="DK483">
        <v>151.20366440000001</v>
      </c>
      <c r="DL483" t="s">
        <v>4381</v>
      </c>
      <c r="DM483" t="s">
        <v>491</v>
      </c>
      <c r="DN483">
        <v>1</v>
      </c>
      <c r="DO483">
        <v>0</v>
      </c>
    </row>
    <row r="484" spans="1:119" x14ac:dyDescent="0.3">
      <c r="A484" t="s">
        <v>4382</v>
      </c>
      <c r="B484" t="s">
        <v>288</v>
      </c>
      <c r="C484" t="s">
        <v>2885</v>
      </c>
      <c r="D484" t="s">
        <v>290</v>
      </c>
      <c r="E484" t="s">
        <v>983</v>
      </c>
      <c r="F484" t="s">
        <v>2885</v>
      </c>
      <c r="G484" t="s">
        <v>435</v>
      </c>
      <c r="I484" t="b">
        <v>0</v>
      </c>
      <c r="J484" t="s">
        <v>984</v>
      </c>
      <c r="K484" t="s">
        <v>985</v>
      </c>
      <c r="L484" t="s">
        <v>986</v>
      </c>
      <c r="N484" t="s">
        <v>987</v>
      </c>
      <c r="O484" t="s">
        <v>297</v>
      </c>
      <c r="S484">
        <v>8003</v>
      </c>
      <c r="T484">
        <v>2209</v>
      </c>
      <c r="U484">
        <v>8003</v>
      </c>
      <c r="V484">
        <v>-2209</v>
      </c>
      <c r="W484" t="s">
        <v>1841</v>
      </c>
      <c r="Y484" t="s">
        <v>2886</v>
      </c>
      <c r="AA484" t="b">
        <v>0</v>
      </c>
      <c r="AC484" t="s">
        <v>300</v>
      </c>
      <c r="AD484" t="s">
        <v>301</v>
      </c>
      <c r="AF484" s="140">
        <v>43790.623657407406</v>
      </c>
      <c r="AG484" s="140">
        <v>43790.623541666668</v>
      </c>
      <c r="AH484" s="140">
        <v>43790.62809027778</v>
      </c>
      <c r="AI484" s="140">
        <v>43791.375</v>
      </c>
      <c r="AJ484">
        <v>0</v>
      </c>
      <c r="AK484" s="122">
        <v>43791.4375</v>
      </c>
      <c r="AL484">
        <v>0</v>
      </c>
      <c r="AM484" s="122"/>
      <c r="AO484" s="122">
        <v>43791.4375</v>
      </c>
      <c r="AP484">
        <v>0</v>
      </c>
      <c r="AQ484" s="122">
        <v>43791.333333333336</v>
      </c>
      <c r="AR484">
        <v>0</v>
      </c>
      <c r="AS484" s="122">
        <v>43791.341666666667</v>
      </c>
      <c r="AT484">
        <v>0</v>
      </c>
      <c r="AU484" s="122">
        <v>43791.337962962964</v>
      </c>
      <c r="AV484" s="122"/>
      <c r="AW484" t="b">
        <v>0</v>
      </c>
      <c r="AX484" t="b">
        <v>1</v>
      </c>
      <c r="AZ484" t="b">
        <v>1</v>
      </c>
      <c r="BB484" s="122"/>
      <c r="BD484" t="b">
        <v>1</v>
      </c>
      <c r="BF484" t="b">
        <v>1</v>
      </c>
      <c r="BG484" s="122"/>
      <c r="BH484" t="b">
        <v>1</v>
      </c>
      <c r="BI484" t="b">
        <v>1</v>
      </c>
      <c r="BJ484">
        <v>1</v>
      </c>
      <c r="BL484">
        <v>419</v>
      </c>
      <c r="BM484">
        <v>1897</v>
      </c>
      <c r="BN484">
        <v>5439</v>
      </c>
      <c r="BO484">
        <v>1</v>
      </c>
      <c r="BP484">
        <v>4</v>
      </c>
      <c r="BQ484">
        <v>24</v>
      </c>
      <c r="BR484">
        <v>1</v>
      </c>
      <c r="BS484" t="b">
        <v>1</v>
      </c>
      <c r="CA484" s="122"/>
      <c r="CI484" t="s">
        <v>2243</v>
      </c>
      <c r="CJ484" t="s">
        <v>302</v>
      </c>
      <c r="CK484" t="s">
        <v>552</v>
      </c>
      <c r="CL484" t="s">
        <v>4383</v>
      </c>
      <c r="CM484" t="s">
        <v>305</v>
      </c>
      <c r="CN484" t="s">
        <v>306</v>
      </c>
      <c r="CO484" t="s">
        <v>424</v>
      </c>
      <c r="CP484" t="s">
        <v>989</v>
      </c>
      <c r="CQ484" t="s">
        <v>309</v>
      </c>
      <c r="CR484" t="s">
        <v>990</v>
      </c>
      <c r="CS484" t="s">
        <v>311</v>
      </c>
      <c r="CT484" t="s">
        <v>4384</v>
      </c>
      <c r="CU484" t="s">
        <v>4385</v>
      </c>
      <c r="CV484" s="122">
        <v>43791.375</v>
      </c>
      <c r="CW484" s="122">
        <v>43791.4375</v>
      </c>
      <c r="CX484" s="122"/>
      <c r="CY484" s="122">
        <v>43791.4375</v>
      </c>
      <c r="CZ484" s="122">
        <v>43791.333333333336</v>
      </c>
      <c r="DA484" s="122">
        <v>43791.341666666667</v>
      </c>
      <c r="DB484" t="s">
        <v>314</v>
      </c>
      <c r="DC484" t="s">
        <v>1512</v>
      </c>
      <c r="DE484" t="b">
        <v>1</v>
      </c>
      <c r="DF484" t="s">
        <v>2247</v>
      </c>
      <c r="DG484" t="s">
        <v>351</v>
      </c>
      <c r="DI484" s="122"/>
      <c r="DJ484">
        <v>-33.931226199999998</v>
      </c>
      <c r="DK484">
        <v>151.18556670000001</v>
      </c>
      <c r="DM484" t="s">
        <v>318</v>
      </c>
      <c r="DN484">
        <v>1</v>
      </c>
      <c r="DO484">
        <v>0</v>
      </c>
    </row>
    <row r="485" spans="1:119" x14ac:dyDescent="0.3">
      <c r="A485" t="s">
        <v>4386</v>
      </c>
      <c r="B485" t="s">
        <v>388</v>
      </c>
      <c r="C485" t="s">
        <v>4387</v>
      </c>
      <c r="D485" t="s">
        <v>290</v>
      </c>
      <c r="E485" t="s">
        <v>4388</v>
      </c>
      <c r="F485" t="s">
        <v>4387</v>
      </c>
      <c r="G485" t="s">
        <v>1629</v>
      </c>
      <c r="I485" t="b">
        <v>0</v>
      </c>
      <c r="J485" t="s">
        <v>4389</v>
      </c>
      <c r="K485" t="s">
        <v>1546</v>
      </c>
      <c r="L485" t="s">
        <v>4390</v>
      </c>
      <c r="N485" t="s">
        <v>4391</v>
      </c>
      <c r="O485" t="s">
        <v>297</v>
      </c>
      <c r="S485">
        <v>8001</v>
      </c>
      <c r="T485">
        <v>320</v>
      </c>
      <c r="U485">
        <v>8001</v>
      </c>
      <c r="V485">
        <v>8001</v>
      </c>
      <c r="W485" t="s">
        <v>1841</v>
      </c>
      <c r="Y485" t="s">
        <v>4392</v>
      </c>
      <c r="AA485" t="b">
        <v>0</v>
      </c>
      <c r="AC485" t="s">
        <v>300</v>
      </c>
      <c r="AD485" t="s">
        <v>441</v>
      </c>
      <c r="AF485" s="140">
        <v>43790.629849537036</v>
      </c>
      <c r="AG485" s="140">
        <v>43790.629675925928</v>
      </c>
      <c r="AH485" s="140">
        <v>43790.634444444448</v>
      </c>
      <c r="AI485" s="140">
        <v>43791.381944444445</v>
      </c>
      <c r="AJ485">
        <v>0</v>
      </c>
      <c r="AK485" s="122"/>
      <c r="AM485" s="122"/>
      <c r="AO485" s="122"/>
      <c r="AQ485" s="122"/>
      <c r="AS485" s="122"/>
      <c r="AU485" s="122">
        <v>43790.640648148146</v>
      </c>
      <c r="AV485" s="122"/>
      <c r="AW485" t="b">
        <v>0</v>
      </c>
      <c r="AX485" t="b">
        <v>1</v>
      </c>
      <c r="AZ485" t="b">
        <v>1</v>
      </c>
      <c r="BB485" s="122"/>
      <c r="BD485" t="b">
        <v>1</v>
      </c>
      <c r="BF485" t="b">
        <v>1</v>
      </c>
      <c r="BG485" s="122"/>
      <c r="BH485" t="b">
        <v>1</v>
      </c>
      <c r="BI485" t="b">
        <v>1</v>
      </c>
      <c r="BL485">
        <v>419</v>
      </c>
      <c r="BM485">
        <v>1250</v>
      </c>
      <c r="BN485">
        <v>1591</v>
      </c>
      <c r="BO485">
        <v>1</v>
      </c>
      <c r="BP485">
        <v>4</v>
      </c>
      <c r="BQ485">
        <v>2</v>
      </c>
      <c r="BR485">
        <v>1</v>
      </c>
      <c r="BS485" t="b">
        <v>1</v>
      </c>
      <c r="CA485" s="122"/>
      <c r="CJ485" t="s">
        <v>302</v>
      </c>
      <c r="CK485" t="s">
        <v>303</v>
      </c>
      <c r="CL485" t="s">
        <v>1463</v>
      </c>
      <c r="CM485" t="s">
        <v>305</v>
      </c>
      <c r="CN485" t="s">
        <v>306</v>
      </c>
      <c r="CO485" t="s">
        <v>307</v>
      </c>
      <c r="CP485" t="s">
        <v>4393</v>
      </c>
      <c r="CQ485" t="s">
        <v>309</v>
      </c>
      <c r="CR485" t="s">
        <v>1551</v>
      </c>
      <c r="CS485" t="s">
        <v>311</v>
      </c>
      <c r="CT485" t="s">
        <v>4394</v>
      </c>
      <c r="CU485" t="s">
        <v>4395</v>
      </c>
      <c r="CV485" s="122">
        <v>43791.381944444445</v>
      </c>
      <c r="CW485" s="122"/>
      <c r="CX485" s="122"/>
      <c r="CY485" s="122"/>
      <c r="CZ485" s="122"/>
      <c r="DA485" s="122"/>
      <c r="DB485" t="s">
        <v>314</v>
      </c>
      <c r="DC485" t="s">
        <v>315</v>
      </c>
      <c r="DD485" t="s">
        <v>316</v>
      </c>
      <c r="DE485" t="b">
        <v>0</v>
      </c>
      <c r="DG485" t="s">
        <v>351</v>
      </c>
      <c r="DI485" s="122"/>
      <c r="DJ485">
        <v>-37.855814000000002</v>
      </c>
      <c r="DK485">
        <v>144.99244899999999</v>
      </c>
      <c r="DL485" t="s">
        <v>336</v>
      </c>
      <c r="DM485" t="s">
        <v>318</v>
      </c>
      <c r="DN485">
        <v>0</v>
      </c>
      <c r="DO485">
        <v>0</v>
      </c>
    </row>
    <row r="486" spans="1:119" x14ac:dyDescent="0.3">
      <c r="A486" t="s">
        <v>4396</v>
      </c>
      <c r="B486" t="s">
        <v>288</v>
      </c>
      <c r="C486" t="s">
        <v>4397</v>
      </c>
      <c r="D486" t="s">
        <v>290</v>
      </c>
      <c r="E486" t="s">
        <v>4398</v>
      </c>
      <c r="F486" t="s">
        <v>4397</v>
      </c>
      <c r="G486" t="s">
        <v>340</v>
      </c>
      <c r="I486" t="b">
        <v>0</v>
      </c>
      <c r="J486" t="s">
        <v>4399</v>
      </c>
      <c r="K486" t="s">
        <v>4400</v>
      </c>
      <c r="L486" t="s">
        <v>4401</v>
      </c>
      <c r="N486" t="s">
        <v>4402</v>
      </c>
      <c r="O486" t="s">
        <v>297</v>
      </c>
      <c r="S486">
        <v>8007</v>
      </c>
      <c r="T486">
        <v>320</v>
      </c>
      <c r="U486">
        <v>8007</v>
      </c>
      <c r="V486">
        <v>8007</v>
      </c>
      <c r="W486" t="s">
        <v>1841</v>
      </c>
      <c r="Y486" t="s">
        <v>4403</v>
      </c>
      <c r="AA486" t="b">
        <v>0</v>
      </c>
      <c r="AC486" t="s">
        <v>300</v>
      </c>
      <c r="AD486" t="s">
        <v>330</v>
      </c>
      <c r="AF486" s="140">
        <v>43790.639085648145</v>
      </c>
      <c r="AG486" s="140">
        <v>43790.638865740744</v>
      </c>
      <c r="AH486" s="140">
        <v>43790.646597222221</v>
      </c>
      <c r="AI486" s="140">
        <v>43791.388888888891</v>
      </c>
      <c r="AJ486">
        <v>-60</v>
      </c>
      <c r="AK486" s="122"/>
      <c r="AM486" s="122"/>
      <c r="AO486" s="122"/>
      <c r="AQ486" s="122"/>
      <c r="AS486" s="122"/>
      <c r="AU486" s="122">
        <v>43790.646921296298</v>
      </c>
      <c r="AV486" s="122"/>
      <c r="AW486" t="b">
        <v>0</v>
      </c>
      <c r="AX486" t="b">
        <v>1</v>
      </c>
      <c r="AZ486" t="b">
        <v>1</v>
      </c>
      <c r="BB486" s="122"/>
      <c r="BD486" t="b">
        <v>1</v>
      </c>
      <c r="BF486" t="b">
        <v>1</v>
      </c>
      <c r="BG486" s="122"/>
      <c r="BH486" t="b">
        <v>1</v>
      </c>
      <c r="BI486" t="b">
        <v>1</v>
      </c>
      <c r="BL486">
        <v>419</v>
      </c>
      <c r="BM486">
        <v>1555</v>
      </c>
      <c r="BN486">
        <v>5445</v>
      </c>
      <c r="BO486">
        <v>1</v>
      </c>
      <c r="BP486">
        <v>4</v>
      </c>
      <c r="BQ486">
        <v>2</v>
      </c>
      <c r="BR486">
        <v>1</v>
      </c>
      <c r="BS486" t="b">
        <v>1</v>
      </c>
      <c r="CA486" s="122"/>
      <c r="CJ486" t="s">
        <v>302</v>
      </c>
      <c r="CK486" t="s">
        <v>470</v>
      </c>
      <c r="CL486" t="s">
        <v>4404</v>
      </c>
      <c r="CM486" t="s">
        <v>305</v>
      </c>
      <c r="CN486" t="s">
        <v>306</v>
      </c>
      <c r="CO486" t="s">
        <v>307</v>
      </c>
      <c r="CP486" t="s">
        <v>4405</v>
      </c>
      <c r="CQ486" t="s">
        <v>4406</v>
      </c>
      <c r="CR486" t="s">
        <v>4407</v>
      </c>
      <c r="CS486" t="s">
        <v>311</v>
      </c>
      <c r="CT486" t="s">
        <v>4408</v>
      </c>
      <c r="CU486" t="s">
        <v>4409</v>
      </c>
      <c r="CV486" s="122">
        <v>43791.347222222219</v>
      </c>
      <c r="CW486" s="122"/>
      <c r="CX486" s="122"/>
      <c r="CY486" s="122"/>
      <c r="CZ486" s="122"/>
      <c r="DA486" s="122"/>
      <c r="DB486" t="s">
        <v>314</v>
      </c>
      <c r="DC486" t="s">
        <v>315</v>
      </c>
      <c r="DD486" t="s">
        <v>316</v>
      </c>
      <c r="DE486" t="b">
        <v>0</v>
      </c>
      <c r="DG486" t="s">
        <v>351</v>
      </c>
      <c r="DI486" s="122"/>
      <c r="DJ486">
        <v>-27.594681600000001</v>
      </c>
      <c r="DK486">
        <v>153.11554150000001</v>
      </c>
      <c r="DL486" t="s">
        <v>336</v>
      </c>
      <c r="DM486" t="s">
        <v>318</v>
      </c>
      <c r="DN486">
        <v>0</v>
      </c>
      <c r="DO486">
        <v>0</v>
      </c>
    </row>
    <row r="487" spans="1:119" x14ac:dyDescent="0.3">
      <c r="A487" t="s">
        <v>4410</v>
      </c>
      <c r="B487" t="s">
        <v>288</v>
      </c>
      <c r="C487" t="s">
        <v>4063</v>
      </c>
      <c r="D487" t="s">
        <v>290</v>
      </c>
      <c r="E487" t="s">
        <v>4064</v>
      </c>
      <c r="F487" t="s">
        <v>4063</v>
      </c>
      <c r="G487" t="s">
        <v>1229</v>
      </c>
      <c r="I487" t="b">
        <v>0</v>
      </c>
      <c r="J487" t="s">
        <v>4065</v>
      </c>
      <c r="K487" t="s">
        <v>4066</v>
      </c>
      <c r="L487" t="s">
        <v>4067</v>
      </c>
      <c r="N487" t="s">
        <v>4068</v>
      </c>
      <c r="O487" t="s">
        <v>297</v>
      </c>
      <c r="S487">
        <v>8008</v>
      </c>
      <c r="T487">
        <v>320</v>
      </c>
      <c r="U487">
        <v>8008</v>
      </c>
      <c r="V487">
        <v>8008</v>
      </c>
      <c r="W487" t="s">
        <v>1841</v>
      </c>
      <c r="Y487" t="s">
        <v>4069</v>
      </c>
      <c r="AA487" t="b">
        <v>0</v>
      </c>
      <c r="AC487" t="s">
        <v>300</v>
      </c>
      <c r="AD487" t="s">
        <v>441</v>
      </c>
      <c r="AF487" s="140">
        <v>43790.642569444448</v>
      </c>
      <c r="AG487" s="140">
        <v>43790.642314814817</v>
      </c>
      <c r="AH487" s="140">
        <v>43790.666539351849</v>
      </c>
      <c r="AI487" s="140">
        <v>43791.392361111109</v>
      </c>
      <c r="AJ487">
        <v>0</v>
      </c>
      <c r="AK487" s="122"/>
      <c r="AM487" s="122"/>
      <c r="AO487" s="122"/>
      <c r="AQ487" s="122"/>
      <c r="AS487" s="122"/>
      <c r="AU487" s="122">
        <v>43790.666805555556</v>
      </c>
      <c r="AV487" s="122"/>
      <c r="AW487" t="b">
        <v>0</v>
      </c>
      <c r="AX487" t="b">
        <v>1</v>
      </c>
      <c r="AZ487" t="b">
        <v>1</v>
      </c>
      <c r="BB487" s="122"/>
      <c r="BD487" t="b">
        <v>1</v>
      </c>
      <c r="BF487" t="b">
        <v>1</v>
      </c>
      <c r="BG487" s="122"/>
      <c r="BH487" t="b">
        <v>1</v>
      </c>
      <c r="BI487" t="b">
        <v>1</v>
      </c>
      <c r="BL487">
        <v>419</v>
      </c>
      <c r="BM487">
        <v>1250</v>
      </c>
      <c r="BN487">
        <v>3689</v>
      </c>
      <c r="BO487">
        <v>1</v>
      </c>
      <c r="BP487">
        <v>4</v>
      </c>
      <c r="BQ487">
        <v>2</v>
      </c>
      <c r="BR487">
        <v>1</v>
      </c>
      <c r="BS487" t="b">
        <v>1</v>
      </c>
      <c r="CA487" s="122"/>
      <c r="CJ487" t="s">
        <v>302</v>
      </c>
      <c r="CK487" t="s">
        <v>303</v>
      </c>
      <c r="CL487" t="s">
        <v>531</v>
      </c>
      <c r="CM487" t="s">
        <v>305</v>
      </c>
      <c r="CN487" t="s">
        <v>306</v>
      </c>
      <c r="CO487" t="s">
        <v>307</v>
      </c>
      <c r="CP487" t="s">
        <v>4070</v>
      </c>
      <c r="CQ487" t="s">
        <v>309</v>
      </c>
      <c r="CR487" t="s">
        <v>4071</v>
      </c>
      <c r="CS487" t="s">
        <v>311</v>
      </c>
      <c r="CT487" t="s">
        <v>4411</v>
      </c>
      <c r="CU487" t="s">
        <v>4412</v>
      </c>
      <c r="CV487" s="122">
        <v>43791.392361111109</v>
      </c>
      <c r="CW487" s="122"/>
      <c r="CX487" s="122"/>
      <c r="CY487" s="122"/>
      <c r="CZ487" s="122"/>
      <c r="DA487" s="122"/>
      <c r="DB487" t="s">
        <v>314</v>
      </c>
      <c r="DC487" t="s">
        <v>315</v>
      </c>
      <c r="DD487" t="s">
        <v>316</v>
      </c>
      <c r="DE487" t="b">
        <v>0</v>
      </c>
      <c r="DG487" t="s">
        <v>351</v>
      </c>
      <c r="DI487" s="122"/>
      <c r="DJ487">
        <v>-37.765823300000001</v>
      </c>
      <c r="DK487">
        <v>144.92698849999999</v>
      </c>
      <c r="DL487" t="s">
        <v>367</v>
      </c>
      <c r="DM487" t="s">
        <v>318</v>
      </c>
      <c r="DN487">
        <v>0</v>
      </c>
      <c r="DO487">
        <v>0</v>
      </c>
    </row>
    <row r="488" spans="1:119" x14ac:dyDescent="0.3">
      <c r="A488" t="s">
        <v>4413</v>
      </c>
      <c r="B488" t="s">
        <v>288</v>
      </c>
      <c r="C488" t="s">
        <v>2237</v>
      </c>
      <c r="D488" t="s">
        <v>290</v>
      </c>
      <c r="E488" t="s">
        <v>2238</v>
      </c>
      <c r="F488" t="s">
        <v>2237</v>
      </c>
      <c r="G488" t="s">
        <v>340</v>
      </c>
      <c r="I488" t="b">
        <v>0</v>
      </c>
      <c r="J488" t="s">
        <v>2239</v>
      </c>
      <c r="K488" t="s">
        <v>618</v>
      </c>
      <c r="L488" t="s">
        <v>2240</v>
      </c>
      <c r="N488" t="s">
        <v>2241</v>
      </c>
      <c r="O488" t="s">
        <v>297</v>
      </c>
      <c r="S488">
        <v>8004</v>
      </c>
      <c r="T488">
        <v>2209</v>
      </c>
      <c r="U488">
        <v>8004</v>
      </c>
      <c r="V488">
        <v>1307</v>
      </c>
      <c r="W488" t="s">
        <v>1841</v>
      </c>
      <c r="Y488" t="s">
        <v>2242</v>
      </c>
      <c r="AA488" t="b">
        <v>0</v>
      </c>
      <c r="AC488" t="s">
        <v>300</v>
      </c>
      <c r="AD488" t="s">
        <v>301</v>
      </c>
      <c r="AF488" s="140">
        <v>43790.648229166669</v>
      </c>
      <c r="AG488" s="140">
        <v>43790.647997685184</v>
      </c>
      <c r="AH488" s="140">
        <v>43790.666192129633</v>
      </c>
      <c r="AI488" s="140">
        <v>43791.399305555555</v>
      </c>
      <c r="AJ488">
        <v>0</v>
      </c>
      <c r="AK488" s="122">
        <v>43791.833333333336</v>
      </c>
      <c r="AL488">
        <v>0</v>
      </c>
      <c r="AM488" s="122"/>
      <c r="AO488" s="122">
        <v>43791.833333333336</v>
      </c>
      <c r="AP488">
        <v>0</v>
      </c>
      <c r="AQ488" s="122">
        <v>43790.791666666664</v>
      </c>
      <c r="AR488">
        <v>0</v>
      </c>
      <c r="AS488" s="122">
        <v>43790.797222222223</v>
      </c>
      <c r="AT488">
        <v>0</v>
      </c>
      <c r="AU488" s="122">
        <v>43790.85670138889</v>
      </c>
      <c r="AV488" s="122"/>
      <c r="AW488" t="b">
        <v>0</v>
      </c>
      <c r="AX488" t="b">
        <v>1</v>
      </c>
      <c r="AZ488" t="b">
        <v>1</v>
      </c>
      <c r="BB488" s="122"/>
      <c r="BD488" t="b">
        <v>1</v>
      </c>
      <c r="BF488" t="b">
        <v>0</v>
      </c>
      <c r="BG488" s="122"/>
      <c r="BH488" t="b">
        <v>1</v>
      </c>
      <c r="BI488" t="b">
        <v>1</v>
      </c>
      <c r="BL488">
        <v>419</v>
      </c>
      <c r="BM488">
        <v>1897</v>
      </c>
      <c r="BN488">
        <v>5437</v>
      </c>
      <c r="BO488">
        <v>2</v>
      </c>
      <c r="BP488">
        <v>4</v>
      </c>
      <c r="BQ488">
        <v>6</v>
      </c>
      <c r="BR488">
        <v>1</v>
      </c>
      <c r="BS488" t="b">
        <v>1</v>
      </c>
      <c r="CA488" s="122"/>
      <c r="CH488">
        <v>9</v>
      </c>
      <c r="CI488" t="s">
        <v>2243</v>
      </c>
      <c r="CJ488" t="s">
        <v>302</v>
      </c>
      <c r="CK488" t="s">
        <v>552</v>
      </c>
      <c r="CL488" t="s">
        <v>3023</v>
      </c>
      <c r="CM488" t="s">
        <v>735</v>
      </c>
      <c r="CN488" t="s">
        <v>306</v>
      </c>
      <c r="CO488" t="s">
        <v>832</v>
      </c>
      <c r="CP488" t="s">
        <v>2244</v>
      </c>
      <c r="CQ488" t="s">
        <v>309</v>
      </c>
      <c r="CR488" t="s">
        <v>879</v>
      </c>
      <c r="CS488" t="s">
        <v>311</v>
      </c>
      <c r="CT488" t="s">
        <v>4414</v>
      </c>
      <c r="CU488" t="s">
        <v>4415</v>
      </c>
      <c r="CV488" s="122">
        <v>43791.399305555555</v>
      </c>
      <c r="CW488" s="122">
        <v>43791.833333333336</v>
      </c>
      <c r="CX488" s="122"/>
      <c r="CY488" s="122">
        <v>43791.833333333336</v>
      </c>
      <c r="CZ488" s="122">
        <v>43790.791666666664</v>
      </c>
      <c r="DA488" s="122">
        <v>43790.797222222223</v>
      </c>
      <c r="DB488" t="s">
        <v>314</v>
      </c>
      <c r="DC488" t="s">
        <v>1512</v>
      </c>
      <c r="DE488" t="b">
        <v>1</v>
      </c>
      <c r="DF488" t="s">
        <v>2247</v>
      </c>
      <c r="DG488" t="s">
        <v>351</v>
      </c>
      <c r="DI488" s="122"/>
      <c r="DJ488">
        <v>-33.868426999999997</v>
      </c>
      <c r="DK488">
        <v>151.20921730000001</v>
      </c>
      <c r="DL488" t="s">
        <v>367</v>
      </c>
      <c r="DM488" t="s">
        <v>318</v>
      </c>
      <c r="DN488">
        <v>1</v>
      </c>
      <c r="DO488">
        <v>0</v>
      </c>
    </row>
    <row r="489" spans="1:119" x14ac:dyDescent="0.3">
      <c r="A489" t="s">
        <v>4416</v>
      </c>
      <c r="B489" t="s">
        <v>288</v>
      </c>
      <c r="C489" t="s">
        <v>4417</v>
      </c>
      <c r="D489" t="s">
        <v>290</v>
      </c>
      <c r="E489" t="s">
        <v>4418</v>
      </c>
      <c r="F489" t="s">
        <v>4417</v>
      </c>
      <c r="G489" t="s">
        <v>4419</v>
      </c>
      <c r="I489" t="b">
        <v>0</v>
      </c>
      <c r="J489" t="s">
        <v>4420</v>
      </c>
      <c r="K489" t="s">
        <v>4421</v>
      </c>
      <c r="L489" t="s">
        <v>4422</v>
      </c>
      <c r="N489" t="s">
        <v>4423</v>
      </c>
      <c r="O489" t="s">
        <v>297</v>
      </c>
      <c r="S489">
        <v>8010</v>
      </c>
      <c r="T489">
        <v>320</v>
      </c>
      <c r="U489">
        <v>8010</v>
      </c>
      <c r="V489">
        <v>8010</v>
      </c>
      <c r="W489" t="s">
        <v>1841</v>
      </c>
      <c r="Y489" t="s">
        <v>4424</v>
      </c>
      <c r="AA489" t="b">
        <v>0</v>
      </c>
      <c r="AC489" t="s">
        <v>300</v>
      </c>
      <c r="AD489" t="s">
        <v>301</v>
      </c>
      <c r="AF489" s="140">
        <v>43790.650706018518</v>
      </c>
      <c r="AG489" s="140">
        <v>43790.650590277779</v>
      </c>
      <c r="AH489" s="140">
        <v>43790.656192129631</v>
      </c>
      <c r="AI489" s="140">
        <v>43791.402777777781</v>
      </c>
      <c r="AJ489">
        <v>0</v>
      </c>
      <c r="AK489" s="122"/>
      <c r="AM489" s="122"/>
      <c r="AO489" s="122"/>
      <c r="AQ489" s="122"/>
      <c r="AS489" s="122"/>
      <c r="AU489" s="122">
        <v>43790.656423611108</v>
      </c>
      <c r="AV489" s="122"/>
      <c r="AW489" t="b">
        <v>0</v>
      </c>
      <c r="AX489" t="b">
        <v>1</v>
      </c>
      <c r="AZ489" t="b">
        <v>1</v>
      </c>
      <c r="BB489" s="122"/>
      <c r="BD489" t="b">
        <v>1</v>
      </c>
      <c r="BF489" t="b">
        <v>1</v>
      </c>
      <c r="BG489" s="122"/>
      <c r="BH489" t="b">
        <v>1</v>
      </c>
      <c r="BI489" t="b">
        <v>1</v>
      </c>
      <c r="BL489">
        <v>419</v>
      </c>
      <c r="BM489">
        <v>1250</v>
      </c>
      <c r="BN489">
        <v>4406</v>
      </c>
      <c r="BO489">
        <v>1</v>
      </c>
      <c r="BP489">
        <v>4</v>
      </c>
      <c r="BQ489">
        <v>2</v>
      </c>
      <c r="BR489">
        <v>1</v>
      </c>
      <c r="BS489" t="b">
        <v>1</v>
      </c>
      <c r="CA489" s="122"/>
      <c r="CJ489" t="s">
        <v>302</v>
      </c>
      <c r="CK489" t="s">
        <v>303</v>
      </c>
      <c r="CL489" t="s">
        <v>608</v>
      </c>
      <c r="CM489" t="s">
        <v>305</v>
      </c>
      <c r="CN489" t="s">
        <v>306</v>
      </c>
      <c r="CO489" t="s">
        <v>307</v>
      </c>
      <c r="CP489" t="s">
        <v>4425</v>
      </c>
      <c r="CQ489" t="s">
        <v>309</v>
      </c>
      <c r="CR489" t="s">
        <v>4426</v>
      </c>
      <c r="CS489" t="s">
        <v>311</v>
      </c>
      <c r="CT489" t="s">
        <v>4427</v>
      </c>
      <c r="CU489" t="s">
        <v>4428</v>
      </c>
      <c r="CV489" s="122">
        <v>43791.402777777781</v>
      </c>
      <c r="CW489" s="122"/>
      <c r="CX489" s="122"/>
      <c r="CY489" s="122"/>
      <c r="CZ489" s="122"/>
      <c r="DA489" s="122"/>
      <c r="DB489" t="s">
        <v>314</v>
      </c>
      <c r="DC489" t="s">
        <v>315</v>
      </c>
      <c r="DD489" t="s">
        <v>316</v>
      </c>
      <c r="DE489" t="b">
        <v>0</v>
      </c>
      <c r="DG489" t="s">
        <v>351</v>
      </c>
      <c r="DI489" s="122"/>
      <c r="DJ489">
        <v>-33.960860199999999</v>
      </c>
      <c r="DK489">
        <v>151.1453717</v>
      </c>
      <c r="DM489" t="s">
        <v>318</v>
      </c>
      <c r="DN489">
        <v>0</v>
      </c>
      <c r="DO489">
        <v>0</v>
      </c>
    </row>
    <row r="490" spans="1:119" x14ac:dyDescent="0.3">
      <c r="A490" t="s">
        <v>4429</v>
      </c>
      <c r="B490" t="s">
        <v>288</v>
      </c>
      <c r="C490" t="s">
        <v>4430</v>
      </c>
      <c r="D490" t="s">
        <v>290</v>
      </c>
      <c r="E490" t="s">
        <v>4431</v>
      </c>
      <c r="F490" t="s">
        <v>4430</v>
      </c>
      <c r="G490" t="s">
        <v>4432</v>
      </c>
      <c r="I490" t="b">
        <v>0</v>
      </c>
      <c r="J490" t="s">
        <v>4433</v>
      </c>
      <c r="K490" t="s">
        <v>4434</v>
      </c>
      <c r="L490" t="s">
        <v>4435</v>
      </c>
      <c r="N490" t="s">
        <v>4436</v>
      </c>
      <c r="O490" t="s">
        <v>297</v>
      </c>
      <c r="S490">
        <v>8001</v>
      </c>
      <c r="T490">
        <v>3330</v>
      </c>
      <c r="U490">
        <v>8001</v>
      </c>
      <c r="V490">
        <v>-3330</v>
      </c>
      <c r="W490" t="s">
        <v>1841</v>
      </c>
      <c r="Y490" t="s">
        <v>4437</v>
      </c>
      <c r="AA490" t="b">
        <v>0</v>
      </c>
      <c r="AC490" t="s">
        <v>300</v>
      </c>
      <c r="AD490" t="s">
        <v>441</v>
      </c>
      <c r="AF490" s="140">
        <v>43790.668321759258</v>
      </c>
      <c r="AG490" s="140">
        <v>43790.654456018521</v>
      </c>
      <c r="AH490" s="140">
        <v>43790.677025462966</v>
      </c>
      <c r="AI490" s="140">
        <v>43791.40625</v>
      </c>
      <c r="AJ490">
        <v>0</v>
      </c>
      <c r="AK490" s="122">
        <v>43791.625</v>
      </c>
      <c r="AL490">
        <v>0</v>
      </c>
      <c r="AM490" s="122"/>
      <c r="AO490" s="122">
        <v>43791.625</v>
      </c>
      <c r="AP490">
        <v>0</v>
      </c>
      <c r="AQ490" s="122">
        <v>43791.617361111108</v>
      </c>
      <c r="AR490">
        <v>0</v>
      </c>
      <c r="AS490" s="122">
        <v>43791.626388888886</v>
      </c>
      <c r="AT490">
        <v>0</v>
      </c>
      <c r="AU490" s="122">
        <v>43791.627291666664</v>
      </c>
      <c r="AV490" s="122"/>
      <c r="AW490" t="b">
        <v>0</v>
      </c>
      <c r="AX490" t="b">
        <v>0</v>
      </c>
      <c r="AY490">
        <v>2</v>
      </c>
      <c r="AZ490" t="b">
        <v>1</v>
      </c>
      <c r="BA490">
        <v>2</v>
      </c>
      <c r="BB490" s="122"/>
      <c r="BD490" t="b">
        <v>1</v>
      </c>
      <c r="BF490" t="b">
        <v>1</v>
      </c>
      <c r="BG490" s="122"/>
      <c r="BH490" t="b">
        <v>1</v>
      </c>
      <c r="BI490" t="b">
        <v>1</v>
      </c>
      <c r="BJ490">
        <v>1</v>
      </c>
      <c r="BL490">
        <v>419</v>
      </c>
      <c r="BM490">
        <v>1250</v>
      </c>
      <c r="BN490">
        <v>4150</v>
      </c>
      <c r="BO490">
        <v>1</v>
      </c>
      <c r="BP490">
        <v>4</v>
      </c>
      <c r="BQ490">
        <v>24</v>
      </c>
      <c r="BR490">
        <v>1</v>
      </c>
      <c r="BS490" t="b">
        <v>1</v>
      </c>
      <c r="CA490" s="122"/>
      <c r="CI490" t="s">
        <v>4438</v>
      </c>
      <c r="CJ490" t="s">
        <v>302</v>
      </c>
      <c r="CK490" t="s">
        <v>303</v>
      </c>
      <c r="CL490" t="s">
        <v>443</v>
      </c>
      <c r="CM490" t="s">
        <v>305</v>
      </c>
      <c r="CN490" t="s">
        <v>306</v>
      </c>
      <c r="CO490" t="s">
        <v>424</v>
      </c>
      <c r="CP490" t="s">
        <v>4439</v>
      </c>
      <c r="CQ490" t="s">
        <v>309</v>
      </c>
      <c r="CR490" t="s">
        <v>3089</v>
      </c>
      <c r="CS490" t="s">
        <v>311</v>
      </c>
      <c r="CT490" t="s">
        <v>4440</v>
      </c>
      <c r="CU490" t="s">
        <v>4441</v>
      </c>
      <c r="CV490" s="122">
        <v>43791.40625</v>
      </c>
      <c r="CW490" s="122">
        <v>43791.625</v>
      </c>
      <c r="CX490" s="122"/>
      <c r="CY490" s="122">
        <v>43791.625</v>
      </c>
      <c r="CZ490" s="122">
        <v>43791.617361111108</v>
      </c>
      <c r="DA490" s="122">
        <v>43791.626388888886</v>
      </c>
      <c r="DB490" t="s">
        <v>314</v>
      </c>
      <c r="DC490" t="s">
        <v>671</v>
      </c>
      <c r="DD490" t="s">
        <v>4442</v>
      </c>
      <c r="DE490" t="b">
        <v>1</v>
      </c>
      <c r="DF490" t="s">
        <v>4443</v>
      </c>
      <c r="DG490" t="s">
        <v>351</v>
      </c>
      <c r="DI490" s="122"/>
      <c r="DJ490">
        <v>-37.776093000000003</v>
      </c>
      <c r="DK490">
        <v>145.018382</v>
      </c>
      <c r="DL490" t="s">
        <v>367</v>
      </c>
      <c r="DM490" t="s">
        <v>318</v>
      </c>
      <c r="DN490">
        <v>1</v>
      </c>
      <c r="DO490">
        <v>0</v>
      </c>
    </row>
    <row r="491" spans="1:119" x14ac:dyDescent="0.3">
      <c r="A491" t="s">
        <v>4444</v>
      </c>
      <c r="B491" t="s">
        <v>388</v>
      </c>
      <c r="C491" t="s">
        <v>4445</v>
      </c>
      <c r="D491" t="s">
        <v>290</v>
      </c>
      <c r="E491" t="s">
        <v>4446</v>
      </c>
      <c r="F491" t="s">
        <v>4445</v>
      </c>
      <c r="G491" t="s">
        <v>340</v>
      </c>
      <c r="I491" t="b">
        <v>0</v>
      </c>
      <c r="J491" t="s">
        <v>4447</v>
      </c>
      <c r="K491" t="s">
        <v>575</v>
      </c>
      <c r="L491" t="s">
        <v>4448</v>
      </c>
      <c r="N491" t="s">
        <v>4449</v>
      </c>
      <c r="O491" t="s">
        <v>297</v>
      </c>
      <c r="S491">
        <v>8011</v>
      </c>
      <c r="T491">
        <v>320</v>
      </c>
      <c r="U491">
        <v>8011</v>
      </c>
      <c r="V491">
        <v>8011</v>
      </c>
      <c r="W491" t="s">
        <v>1841</v>
      </c>
      <c r="Y491" t="s">
        <v>4450</v>
      </c>
      <c r="AA491" t="b">
        <v>0</v>
      </c>
      <c r="AC491" t="s">
        <v>300</v>
      </c>
      <c r="AD491" t="s">
        <v>441</v>
      </c>
      <c r="AF491" s="140">
        <v>43790.654768518521</v>
      </c>
      <c r="AG491" s="140">
        <v>43790.654664351852</v>
      </c>
      <c r="AH491" s="140">
        <v>43790.659016203703</v>
      </c>
      <c r="AI491" s="140">
        <v>43791.40625</v>
      </c>
      <c r="AJ491">
        <v>0</v>
      </c>
      <c r="AK491" s="122"/>
      <c r="AM491" s="122"/>
      <c r="AO491" s="122"/>
      <c r="AQ491" s="122"/>
      <c r="AS491" s="122"/>
      <c r="AU491" s="122">
        <v>43790.659351851849</v>
      </c>
      <c r="AV491" s="122"/>
      <c r="AW491" t="b">
        <v>0</v>
      </c>
      <c r="AX491" t="b">
        <v>1</v>
      </c>
      <c r="AZ491" t="b">
        <v>1</v>
      </c>
      <c r="BB491" s="122"/>
      <c r="BD491" t="b">
        <v>1</v>
      </c>
      <c r="BF491" t="b">
        <v>1</v>
      </c>
      <c r="BG491" s="122"/>
      <c r="BH491" t="b">
        <v>1</v>
      </c>
      <c r="BI491" t="b">
        <v>1</v>
      </c>
      <c r="BL491">
        <v>419</v>
      </c>
      <c r="BM491">
        <v>1250</v>
      </c>
      <c r="BN491">
        <v>4406</v>
      </c>
      <c r="BO491">
        <v>1</v>
      </c>
      <c r="BP491">
        <v>4</v>
      </c>
      <c r="BQ491">
        <v>2</v>
      </c>
      <c r="BR491">
        <v>1</v>
      </c>
      <c r="BS491" t="b">
        <v>1</v>
      </c>
      <c r="CA491" s="122"/>
      <c r="CJ491" t="s">
        <v>302</v>
      </c>
      <c r="CK491" t="s">
        <v>303</v>
      </c>
      <c r="CL491" t="s">
        <v>608</v>
      </c>
      <c r="CM491" t="s">
        <v>305</v>
      </c>
      <c r="CN491" t="s">
        <v>306</v>
      </c>
      <c r="CO491" t="s">
        <v>307</v>
      </c>
      <c r="CP491" t="s">
        <v>4451</v>
      </c>
      <c r="CQ491" t="s">
        <v>309</v>
      </c>
      <c r="CR491" t="s">
        <v>580</v>
      </c>
      <c r="CS491" t="s">
        <v>311</v>
      </c>
      <c r="CT491" t="s">
        <v>4440</v>
      </c>
      <c r="CU491" t="s">
        <v>4441</v>
      </c>
      <c r="CV491" s="122">
        <v>43791.40625</v>
      </c>
      <c r="CW491" s="122"/>
      <c r="CX491" s="122"/>
      <c r="CY491" s="122"/>
      <c r="CZ491" s="122"/>
      <c r="DA491" s="122"/>
      <c r="DB491" t="s">
        <v>314</v>
      </c>
      <c r="DC491" t="s">
        <v>315</v>
      </c>
      <c r="DD491" t="s">
        <v>316</v>
      </c>
      <c r="DE491" t="b">
        <v>0</v>
      </c>
      <c r="DG491" t="s">
        <v>351</v>
      </c>
      <c r="DI491" s="122"/>
      <c r="DJ491">
        <v>-37.814539199999999</v>
      </c>
      <c r="DK491">
        <v>144.9414692</v>
      </c>
      <c r="DL491" t="s">
        <v>336</v>
      </c>
      <c r="DM491" t="s">
        <v>318</v>
      </c>
      <c r="DN491">
        <v>0</v>
      </c>
      <c r="DO491">
        <v>0</v>
      </c>
    </row>
    <row r="492" spans="1:119" x14ac:dyDescent="0.3">
      <c r="A492" t="s">
        <v>4452</v>
      </c>
      <c r="B492" t="s">
        <v>288</v>
      </c>
      <c r="C492" t="s">
        <v>2765</v>
      </c>
      <c r="D492" t="s">
        <v>290</v>
      </c>
      <c r="E492" t="s">
        <v>2766</v>
      </c>
      <c r="F492" t="s">
        <v>2765</v>
      </c>
      <c r="G492" t="s">
        <v>340</v>
      </c>
      <c r="I492" t="b">
        <v>0</v>
      </c>
      <c r="J492" t="s">
        <v>2767</v>
      </c>
      <c r="K492" t="s">
        <v>2768</v>
      </c>
      <c r="L492" t="s">
        <v>2769</v>
      </c>
      <c r="N492" t="s">
        <v>2770</v>
      </c>
      <c r="O492" t="s">
        <v>378</v>
      </c>
      <c r="S492">
        <v>8009</v>
      </c>
      <c r="T492">
        <v>320</v>
      </c>
      <c r="U492">
        <v>8009</v>
      </c>
      <c r="V492">
        <v>8009</v>
      </c>
      <c r="W492" t="s">
        <v>1841</v>
      </c>
      <c r="Y492" t="s">
        <v>2771</v>
      </c>
      <c r="AA492" t="b">
        <v>0</v>
      </c>
      <c r="AC492" t="s">
        <v>300</v>
      </c>
      <c r="AD492" t="s">
        <v>301</v>
      </c>
      <c r="AF492" s="140">
        <v>43790.656666666669</v>
      </c>
      <c r="AG492" s="140">
        <v>43790.6565162037</v>
      </c>
      <c r="AH492" s="140">
        <v>43790.657500000001</v>
      </c>
      <c r="AI492" s="140">
        <v>43791.40625</v>
      </c>
      <c r="AJ492">
        <v>0</v>
      </c>
      <c r="AK492" s="122"/>
      <c r="AM492" s="122"/>
      <c r="AO492" s="122"/>
      <c r="AQ492" s="122"/>
      <c r="AS492" s="122"/>
      <c r="AU492" s="122">
        <v>43790.659826388888</v>
      </c>
      <c r="AV492" s="122"/>
      <c r="AW492" t="b">
        <v>0</v>
      </c>
      <c r="AX492" t="b">
        <v>1</v>
      </c>
      <c r="AZ492" t="b">
        <v>1</v>
      </c>
      <c r="BB492" s="122"/>
      <c r="BD492" t="b">
        <v>1</v>
      </c>
      <c r="BF492" t="b">
        <v>1</v>
      </c>
      <c r="BG492" s="122"/>
      <c r="BH492" t="b">
        <v>1</v>
      </c>
      <c r="BI492" t="b">
        <v>1</v>
      </c>
      <c r="BL492">
        <v>420</v>
      </c>
      <c r="BM492">
        <v>1250</v>
      </c>
      <c r="BN492">
        <v>3703</v>
      </c>
      <c r="BO492">
        <v>1</v>
      </c>
      <c r="BP492">
        <v>4</v>
      </c>
      <c r="BQ492">
        <v>2</v>
      </c>
      <c r="BR492">
        <v>1</v>
      </c>
      <c r="BS492" t="b">
        <v>1</v>
      </c>
      <c r="CA492" s="122"/>
      <c r="CJ492" t="s">
        <v>380</v>
      </c>
      <c r="CK492" t="s">
        <v>303</v>
      </c>
      <c r="CL492" t="s">
        <v>507</v>
      </c>
      <c r="CM492" t="s">
        <v>305</v>
      </c>
      <c r="CN492" t="s">
        <v>306</v>
      </c>
      <c r="CO492" t="s">
        <v>307</v>
      </c>
      <c r="CP492" t="s">
        <v>2772</v>
      </c>
      <c r="CQ492" t="s">
        <v>309</v>
      </c>
      <c r="CR492" t="s">
        <v>2773</v>
      </c>
      <c r="CS492" t="s">
        <v>311</v>
      </c>
      <c r="CT492" t="s">
        <v>4453</v>
      </c>
      <c r="CU492" t="s">
        <v>4441</v>
      </c>
      <c r="CV492" s="122">
        <v>43791.40625</v>
      </c>
      <c r="CW492" s="122"/>
      <c r="CX492" s="122"/>
      <c r="CY492" s="122"/>
      <c r="CZ492" s="122"/>
      <c r="DA492" s="122"/>
      <c r="DB492" t="s">
        <v>314</v>
      </c>
      <c r="DC492" t="s">
        <v>315</v>
      </c>
      <c r="DD492" t="s">
        <v>316</v>
      </c>
      <c r="DE492" t="b">
        <v>0</v>
      </c>
      <c r="DG492" t="s">
        <v>351</v>
      </c>
      <c r="DI492" s="122"/>
      <c r="DJ492">
        <v>-33.998529400000002</v>
      </c>
      <c r="DK492">
        <v>150.8649111</v>
      </c>
      <c r="DL492" t="s">
        <v>2776</v>
      </c>
      <c r="DM492" t="s">
        <v>386</v>
      </c>
      <c r="DN492">
        <v>0</v>
      </c>
      <c r="DO492">
        <v>0</v>
      </c>
    </row>
    <row r="493" spans="1:119" x14ac:dyDescent="0.3">
      <c r="A493" t="s">
        <v>4454</v>
      </c>
      <c r="B493" t="s">
        <v>288</v>
      </c>
      <c r="C493" t="s">
        <v>4455</v>
      </c>
      <c r="D493" t="s">
        <v>290</v>
      </c>
      <c r="E493" t="s">
        <v>4456</v>
      </c>
      <c r="F493" t="s">
        <v>4455</v>
      </c>
      <c r="G493" t="s">
        <v>4457</v>
      </c>
      <c r="I493" t="b">
        <v>0</v>
      </c>
      <c r="J493" t="s">
        <v>4458</v>
      </c>
      <c r="K493" t="s">
        <v>4459</v>
      </c>
      <c r="L493" t="s">
        <v>4460</v>
      </c>
      <c r="N493" t="s">
        <v>4461</v>
      </c>
      <c r="O493" t="s">
        <v>297</v>
      </c>
      <c r="S493">
        <v>8003</v>
      </c>
      <c r="T493">
        <v>320</v>
      </c>
      <c r="U493">
        <v>8003</v>
      </c>
      <c r="V493">
        <v>8003</v>
      </c>
      <c r="W493" t="s">
        <v>1841</v>
      </c>
      <c r="Y493" t="s">
        <v>4462</v>
      </c>
      <c r="AA493" t="b">
        <v>0</v>
      </c>
      <c r="AC493" t="s">
        <v>300</v>
      </c>
      <c r="AD493" t="s">
        <v>330</v>
      </c>
      <c r="AF493" s="140">
        <v>43790.657708333332</v>
      </c>
      <c r="AG493" s="140">
        <v>43790.657314814816</v>
      </c>
      <c r="AH493" s="140">
        <v>43790.663657407407</v>
      </c>
      <c r="AI493" s="140">
        <v>43793.659722222219</v>
      </c>
      <c r="AJ493">
        <v>-60</v>
      </c>
      <c r="AK493" s="122"/>
      <c r="AM493" s="122"/>
      <c r="AO493" s="122"/>
      <c r="AQ493" s="122"/>
      <c r="AS493" s="122"/>
      <c r="AU493" s="122">
        <v>43790.718229166669</v>
      </c>
      <c r="AV493" s="122"/>
      <c r="AW493" t="b">
        <v>0</v>
      </c>
      <c r="AX493" t="b">
        <v>1</v>
      </c>
      <c r="AZ493" t="b">
        <v>1</v>
      </c>
      <c r="BB493" s="122"/>
      <c r="BD493" t="b">
        <v>1</v>
      </c>
      <c r="BF493" t="b">
        <v>1</v>
      </c>
      <c r="BG493" s="122"/>
      <c r="BH493" t="b">
        <v>1</v>
      </c>
      <c r="BI493" t="b">
        <v>1</v>
      </c>
      <c r="BL493">
        <v>419</v>
      </c>
      <c r="BM493">
        <v>1250</v>
      </c>
      <c r="BN493">
        <v>4406</v>
      </c>
      <c r="BO493">
        <v>1</v>
      </c>
      <c r="BP493">
        <v>4</v>
      </c>
      <c r="BQ493">
        <v>2</v>
      </c>
      <c r="BR493">
        <v>4</v>
      </c>
      <c r="BS493" t="b">
        <v>1</v>
      </c>
      <c r="CA493" s="122"/>
      <c r="CJ493" t="s">
        <v>302</v>
      </c>
      <c r="CK493" t="s">
        <v>303</v>
      </c>
      <c r="CL493" t="s">
        <v>608</v>
      </c>
      <c r="CM493" t="s">
        <v>305</v>
      </c>
      <c r="CN493" t="s">
        <v>306</v>
      </c>
      <c r="CO493" t="s">
        <v>307</v>
      </c>
      <c r="CP493" t="s">
        <v>4463</v>
      </c>
      <c r="CQ493" t="s">
        <v>309</v>
      </c>
      <c r="CR493" t="s">
        <v>4464</v>
      </c>
      <c r="CS493" t="s">
        <v>311</v>
      </c>
      <c r="CT493" t="s">
        <v>4465</v>
      </c>
      <c r="CU493" t="s">
        <v>4466</v>
      </c>
      <c r="CV493" s="122">
        <v>43793.618055555555</v>
      </c>
      <c r="CW493" s="122"/>
      <c r="CX493" s="122"/>
      <c r="CY493" s="122"/>
      <c r="CZ493" s="122"/>
      <c r="DA493" s="122"/>
      <c r="DB493" t="s">
        <v>314</v>
      </c>
      <c r="DC493" t="s">
        <v>315</v>
      </c>
      <c r="DD493" t="s">
        <v>316</v>
      </c>
      <c r="DE493" t="b">
        <v>0</v>
      </c>
      <c r="DG493" t="s">
        <v>498</v>
      </c>
      <c r="DI493" s="122"/>
      <c r="DJ493">
        <v>-28.652134100000001</v>
      </c>
      <c r="DK493">
        <v>151.9388361</v>
      </c>
      <c r="DL493" t="s">
        <v>367</v>
      </c>
      <c r="DM493" t="s">
        <v>318</v>
      </c>
      <c r="DN493">
        <v>0</v>
      </c>
      <c r="DO493">
        <v>0</v>
      </c>
    </row>
    <row r="494" spans="1:119" x14ac:dyDescent="0.3">
      <c r="A494" t="s">
        <v>4467</v>
      </c>
      <c r="B494" t="s">
        <v>388</v>
      </c>
      <c r="C494" t="s">
        <v>4468</v>
      </c>
      <c r="D494" t="s">
        <v>290</v>
      </c>
      <c r="E494" t="s">
        <v>4469</v>
      </c>
      <c r="F494" t="s">
        <v>4468</v>
      </c>
      <c r="G494" t="s">
        <v>435</v>
      </c>
      <c r="I494" t="b">
        <v>0</v>
      </c>
      <c r="J494" t="s">
        <v>4470</v>
      </c>
      <c r="K494" t="s">
        <v>4471</v>
      </c>
      <c r="L494" t="s">
        <v>4472</v>
      </c>
      <c r="N494" t="s">
        <v>4473</v>
      </c>
      <c r="O494" t="s">
        <v>378</v>
      </c>
      <c r="S494">
        <v>8007</v>
      </c>
      <c r="T494">
        <v>320</v>
      </c>
      <c r="U494">
        <v>8007</v>
      </c>
      <c r="V494">
        <v>8007</v>
      </c>
      <c r="W494" t="s">
        <v>1841</v>
      </c>
      <c r="Y494" t="s">
        <v>4474</v>
      </c>
      <c r="AA494" t="b">
        <v>0</v>
      </c>
      <c r="AC494" t="s">
        <v>300</v>
      </c>
      <c r="AD494" t="s">
        <v>441</v>
      </c>
      <c r="AF494" s="140">
        <v>43790.665625000001</v>
      </c>
      <c r="AG494" s="140">
        <v>43790.664803240739</v>
      </c>
      <c r="AH494" s="140">
        <v>43790.667303240742</v>
      </c>
      <c r="AI494" s="140">
        <v>43791.666666666664</v>
      </c>
      <c r="AJ494">
        <v>0</v>
      </c>
      <c r="AK494" s="122"/>
      <c r="AM494" s="122"/>
      <c r="AO494" s="122"/>
      <c r="AQ494" s="122"/>
      <c r="AS494" s="122"/>
      <c r="AU494" s="122">
        <v>43790.667986111112</v>
      </c>
      <c r="AV494" s="122"/>
      <c r="AW494" t="b">
        <v>0</v>
      </c>
      <c r="AX494" t="b">
        <v>1</v>
      </c>
      <c r="AZ494" t="b">
        <v>1</v>
      </c>
      <c r="BB494" s="122"/>
      <c r="BD494" t="b">
        <v>1</v>
      </c>
      <c r="BF494" t="b">
        <v>1</v>
      </c>
      <c r="BG494" s="122"/>
      <c r="BH494" t="b">
        <v>1</v>
      </c>
      <c r="BI494" t="b">
        <v>1</v>
      </c>
      <c r="BL494">
        <v>420</v>
      </c>
      <c r="BM494">
        <v>1250</v>
      </c>
      <c r="BN494">
        <v>4406</v>
      </c>
      <c r="BO494">
        <v>1</v>
      </c>
      <c r="BP494">
        <v>4</v>
      </c>
      <c r="BQ494">
        <v>2</v>
      </c>
      <c r="BR494">
        <v>3</v>
      </c>
      <c r="BS494" t="b">
        <v>1</v>
      </c>
      <c r="CA494" s="122"/>
      <c r="CJ494" t="s">
        <v>380</v>
      </c>
      <c r="CK494" t="s">
        <v>303</v>
      </c>
      <c r="CL494" t="s">
        <v>608</v>
      </c>
      <c r="CM494" t="s">
        <v>305</v>
      </c>
      <c r="CN494" t="s">
        <v>306</v>
      </c>
      <c r="CO494" t="s">
        <v>307</v>
      </c>
      <c r="CP494" t="s">
        <v>4475</v>
      </c>
      <c r="CQ494" t="s">
        <v>309</v>
      </c>
      <c r="CR494" t="s">
        <v>4476</v>
      </c>
      <c r="CS494" t="s">
        <v>311</v>
      </c>
      <c r="CT494" t="s">
        <v>4477</v>
      </c>
      <c r="CU494" t="s">
        <v>4478</v>
      </c>
      <c r="CV494" s="122">
        <v>43791.666666666664</v>
      </c>
      <c r="CW494" s="122"/>
      <c r="CX494" s="122"/>
      <c r="CY494" s="122"/>
      <c r="CZ494" s="122"/>
      <c r="DA494" s="122"/>
      <c r="DB494" t="s">
        <v>314</v>
      </c>
      <c r="DC494" t="s">
        <v>315</v>
      </c>
      <c r="DD494" t="s">
        <v>316</v>
      </c>
      <c r="DE494" t="b">
        <v>0</v>
      </c>
      <c r="DG494" t="s">
        <v>317</v>
      </c>
      <c r="DI494" s="122"/>
      <c r="DJ494">
        <v>-38.319794799999997</v>
      </c>
      <c r="DK494">
        <v>144.71464779999999</v>
      </c>
      <c r="DL494" t="s">
        <v>528</v>
      </c>
      <c r="DM494" t="s">
        <v>386</v>
      </c>
      <c r="DN494">
        <v>0</v>
      </c>
      <c r="DO494">
        <v>0</v>
      </c>
    </row>
    <row r="495" spans="1:119" x14ac:dyDescent="0.3">
      <c r="A495" t="s">
        <v>4479</v>
      </c>
      <c r="B495" t="s">
        <v>288</v>
      </c>
      <c r="C495" t="s">
        <v>4480</v>
      </c>
      <c r="D495" t="s">
        <v>290</v>
      </c>
      <c r="E495" t="s">
        <v>2766</v>
      </c>
      <c r="F495" t="s">
        <v>4480</v>
      </c>
      <c r="G495" t="s">
        <v>340</v>
      </c>
      <c r="I495" t="b">
        <v>0</v>
      </c>
      <c r="J495" t="s">
        <v>2767</v>
      </c>
      <c r="K495" t="s">
        <v>2768</v>
      </c>
      <c r="L495" t="s">
        <v>4481</v>
      </c>
      <c r="N495" t="s">
        <v>4482</v>
      </c>
      <c r="O495" t="s">
        <v>297</v>
      </c>
      <c r="S495">
        <v>8002</v>
      </c>
      <c r="T495">
        <v>320</v>
      </c>
      <c r="U495">
        <v>8002</v>
      </c>
      <c r="V495">
        <v>8002</v>
      </c>
      <c r="W495" t="s">
        <v>1841</v>
      </c>
      <c r="Y495" t="s">
        <v>4483</v>
      </c>
      <c r="AA495" t="b">
        <v>0</v>
      </c>
      <c r="AC495" t="s">
        <v>300</v>
      </c>
      <c r="AD495" t="s">
        <v>301</v>
      </c>
      <c r="AF495" s="140">
        <v>43790.666655092595</v>
      </c>
      <c r="AG495" s="140">
        <v>43790.666493055556</v>
      </c>
      <c r="AH495" s="140">
        <v>43790.671238425923</v>
      </c>
      <c r="AI495" s="140">
        <v>43791.416666666664</v>
      </c>
      <c r="AJ495">
        <v>0</v>
      </c>
      <c r="AK495" s="122"/>
      <c r="AM495" s="122"/>
      <c r="AO495" s="122"/>
      <c r="AQ495" s="122"/>
      <c r="AS495" s="122"/>
      <c r="AU495" s="122">
        <v>43790.672719907408</v>
      </c>
      <c r="AV495" s="122"/>
      <c r="AW495" t="b">
        <v>0</v>
      </c>
      <c r="AX495" t="b">
        <v>1</v>
      </c>
      <c r="AZ495" t="b">
        <v>1</v>
      </c>
      <c r="BB495" s="122"/>
      <c r="BD495" t="b">
        <v>1</v>
      </c>
      <c r="BF495" t="b">
        <v>1</v>
      </c>
      <c r="BG495" s="122"/>
      <c r="BH495" t="b">
        <v>1</v>
      </c>
      <c r="BI495" t="b">
        <v>1</v>
      </c>
      <c r="BL495">
        <v>419</v>
      </c>
      <c r="BM495">
        <v>1250</v>
      </c>
      <c r="BN495">
        <v>3703</v>
      </c>
      <c r="BO495">
        <v>1</v>
      </c>
      <c r="BP495">
        <v>4</v>
      </c>
      <c r="BQ495">
        <v>2</v>
      </c>
      <c r="BR495">
        <v>1</v>
      </c>
      <c r="BS495" t="b">
        <v>1</v>
      </c>
      <c r="CA495" s="122"/>
      <c r="CJ495" t="s">
        <v>302</v>
      </c>
      <c r="CK495" t="s">
        <v>303</v>
      </c>
      <c r="CL495" t="s">
        <v>507</v>
      </c>
      <c r="CM495" t="s">
        <v>305</v>
      </c>
      <c r="CN495" t="s">
        <v>306</v>
      </c>
      <c r="CO495" t="s">
        <v>307</v>
      </c>
      <c r="CP495" t="s">
        <v>4484</v>
      </c>
      <c r="CQ495" t="s">
        <v>309</v>
      </c>
      <c r="CR495" t="s">
        <v>2773</v>
      </c>
      <c r="CS495" t="s">
        <v>311</v>
      </c>
      <c r="CT495" t="s">
        <v>4485</v>
      </c>
      <c r="CU495" t="s">
        <v>3278</v>
      </c>
      <c r="CV495" s="122">
        <v>43791.416666666664</v>
      </c>
      <c r="CW495" s="122"/>
      <c r="CX495" s="122"/>
      <c r="CY495" s="122"/>
      <c r="CZ495" s="122"/>
      <c r="DA495" s="122"/>
      <c r="DB495" t="s">
        <v>314</v>
      </c>
      <c r="DC495" t="s">
        <v>315</v>
      </c>
      <c r="DD495" t="s">
        <v>316</v>
      </c>
      <c r="DE495" t="b">
        <v>0</v>
      </c>
      <c r="DG495" t="s">
        <v>351</v>
      </c>
      <c r="DI495" s="122"/>
      <c r="DJ495">
        <v>-33.998224800000003</v>
      </c>
      <c r="DK495">
        <v>150.86488840000001</v>
      </c>
      <c r="DL495" t="s">
        <v>367</v>
      </c>
      <c r="DM495" t="s">
        <v>318</v>
      </c>
      <c r="DN495">
        <v>0</v>
      </c>
      <c r="DO495">
        <v>0</v>
      </c>
    </row>
    <row r="496" spans="1:119" x14ac:dyDescent="0.3">
      <c r="A496" t="s">
        <v>4486</v>
      </c>
      <c r="B496" t="s">
        <v>388</v>
      </c>
      <c r="C496" t="s">
        <v>4445</v>
      </c>
      <c r="D496" t="s">
        <v>290</v>
      </c>
      <c r="E496" t="s">
        <v>4446</v>
      </c>
      <c r="F496" t="s">
        <v>4445</v>
      </c>
      <c r="G496" t="s">
        <v>340</v>
      </c>
      <c r="I496" t="b">
        <v>0</v>
      </c>
      <c r="J496" t="s">
        <v>4447</v>
      </c>
      <c r="K496" t="s">
        <v>575</v>
      </c>
      <c r="L496" t="s">
        <v>4448</v>
      </c>
      <c r="N496" t="s">
        <v>4449</v>
      </c>
      <c r="O496" t="s">
        <v>297</v>
      </c>
      <c r="S496">
        <v>8010</v>
      </c>
      <c r="T496">
        <v>320</v>
      </c>
      <c r="U496">
        <v>8010</v>
      </c>
      <c r="V496">
        <v>8010</v>
      </c>
      <c r="W496" t="s">
        <v>1841</v>
      </c>
      <c r="Y496" t="s">
        <v>4450</v>
      </c>
      <c r="AA496" t="b">
        <v>0</v>
      </c>
      <c r="AC496" t="s">
        <v>300</v>
      </c>
      <c r="AD496" t="s">
        <v>441</v>
      </c>
      <c r="AF496" s="140">
        <v>43790.667199074072</v>
      </c>
      <c r="AG496" s="140">
        <v>43790.66678240741</v>
      </c>
      <c r="AH496" s="140">
        <v>43790.669803240744</v>
      </c>
      <c r="AI496" s="140">
        <v>43791.416666666664</v>
      </c>
      <c r="AJ496">
        <v>0</v>
      </c>
      <c r="AK496" s="122"/>
      <c r="AM496" s="122"/>
      <c r="AO496" s="122"/>
      <c r="AQ496" s="122"/>
      <c r="AS496" s="122"/>
      <c r="AU496" s="122">
        <v>43790.67015046296</v>
      </c>
      <c r="AV496" s="122"/>
      <c r="AW496" t="b">
        <v>0</v>
      </c>
      <c r="AX496" t="b">
        <v>1</v>
      </c>
      <c r="AZ496" t="b">
        <v>1</v>
      </c>
      <c r="BB496" s="122"/>
      <c r="BD496" t="b">
        <v>1</v>
      </c>
      <c r="BF496" t="b">
        <v>1</v>
      </c>
      <c r="BG496" s="122"/>
      <c r="BH496" t="b">
        <v>1</v>
      </c>
      <c r="BI496" t="b">
        <v>1</v>
      </c>
      <c r="BL496">
        <v>419</v>
      </c>
      <c r="BM496">
        <v>1250</v>
      </c>
      <c r="BN496">
        <v>4409</v>
      </c>
      <c r="BO496">
        <v>1</v>
      </c>
      <c r="BP496">
        <v>4</v>
      </c>
      <c r="BQ496">
        <v>2</v>
      </c>
      <c r="BR496">
        <v>1</v>
      </c>
      <c r="BS496" t="b">
        <v>1</v>
      </c>
      <c r="CA496" s="122"/>
      <c r="CJ496" t="s">
        <v>302</v>
      </c>
      <c r="CK496" t="s">
        <v>303</v>
      </c>
      <c r="CL496" t="s">
        <v>2702</v>
      </c>
      <c r="CM496" t="s">
        <v>305</v>
      </c>
      <c r="CN496" t="s">
        <v>306</v>
      </c>
      <c r="CO496" t="s">
        <v>307</v>
      </c>
      <c r="CP496" t="s">
        <v>4451</v>
      </c>
      <c r="CQ496" t="s">
        <v>309</v>
      </c>
      <c r="CR496" t="s">
        <v>580</v>
      </c>
      <c r="CS496" t="s">
        <v>311</v>
      </c>
      <c r="CT496" t="s">
        <v>4259</v>
      </c>
      <c r="CU496" t="s">
        <v>3278</v>
      </c>
      <c r="CV496" s="122">
        <v>43791.416666666664</v>
      </c>
      <c r="CW496" s="122"/>
      <c r="CX496" s="122"/>
      <c r="CY496" s="122"/>
      <c r="CZ496" s="122"/>
      <c r="DA496" s="122"/>
      <c r="DB496" t="s">
        <v>314</v>
      </c>
      <c r="DC496" t="s">
        <v>315</v>
      </c>
      <c r="DD496" t="s">
        <v>316</v>
      </c>
      <c r="DE496" t="b">
        <v>0</v>
      </c>
      <c r="DG496" t="s">
        <v>351</v>
      </c>
      <c r="DI496" s="122"/>
      <c r="DJ496">
        <v>-37.814539199999999</v>
      </c>
      <c r="DK496">
        <v>144.9414692</v>
      </c>
      <c r="DL496" t="s">
        <v>336</v>
      </c>
      <c r="DM496" t="s">
        <v>318</v>
      </c>
      <c r="DN496">
        <v>0</v>
      </c>
      <c r="DO496">
        <v>0</v>
      </c>
    </row>
    <row r="497" spans="1:119" x14ac:dyDescent="0.3">
      <c r="A497" t="s">
        <v>4487</v>
      </c>
      <c r="B497" t="s">
        <v>288</v>
      </c>
      <c r="C497" t="s">
        <v>4488</v>
      </c>
      <c r="D497" t="s">
        <v>290</v>
      </c>
      <c r="E497" t="s">
        <v>4489</v>
      </c>
      <c r="F497" t="s">
        <v>4488</v>
      </c>
      <c r="G497" t="s">
        <v>340</v>
      </c>
      <c r="I497" t="b">
        <v>0</v>
      </c>
      <c r="J497" t="s">
        <v>4490</v>
      </c>
      <c r="K497" t="s">
        <v>4491</v>
      </c>
      <c r="L497" t="s">
        <v>4492</v>
      </c>
      <c r="N497" t="s">
        <v>4493</v>
      </c>
      <c r="O497" t="s">
        <v>403</v>
      </c>
      <c r="S497">
        <v>8011</v>
      </c>
      <c r="T497">
        <v>2208</v>
      </c>
      <c r="U497">
        <v>8011</v>
      </c>
      <c r="V497">
        <v>-2208</v>
      </c>
      <c r="W497" t="s">
        <v>1841</v>
      </c>
      <c r="Y497" t="s">
        <v>4494</v>
      </c>
      <c r="AA497" t="b">
        <v>0</v>
      </c>
      <c r="AC497" t="s">
        <v>300</v>
      </c>
      <c r="AD497" t="s">
        <v>301</v>
      </c>
      <c r="AF497" s="140">
        <v>43790.668287037035</v>
      </c>
      <c r="AG497" s="140">
        <v>43790.668217592596</v>
      </c>
      <c r="AH497" s="140">
        <v>43790.671053240738</v>
      </c>
      <c r="AI497" s="140">
        <v>43791.420138888891</v>
      </c>
      <c r="AJ497">
        <v>0</v>
      </c>
      <c r="AK497" s="122">
        <v>43791.4375</v>
      </c>
      <c r="AL497">
        <v>0</v>
      </c>
      <c r="AM497" s="122"/>
      <c r="AO497" s="122">
        <v>43791.4375</v>
      </c>
      <c r="AP497">
        <v>0</v>
      </c>
      <c r="AQ497" s="122">
        <v>43791.4375</v>
      </c>
      <c r="AR497">
        <v>0</v>
      </c>
      <c r="AS497" s="122">
        <v>43791.447916666664</v>
      </c>
      <c r="AT497">
        <v>0</v>
      </c>
      <c r="AU497" s="122">
        <v>43791.453969907408</v>
      </c>
      <c r="AV497" s="122"/>
      <c r="AW497" t="b">
        <v>0</v>
      </c>
      <c r="AX497" t="b">
        <v>0</v>
      </c>
      <c r="AY497">
        <v>3</v>
      </c>
      <c r="AZ497" t="b">
        <v>1</v>
      </c>
      <c r="BB497" s="122"/>
      <c r="BD497" t="b">
        <v>1</v>
      </c>
      <c r="BF497" t="b">
        <v>1</v>
      </c>
      <c r="BG497" s="122"/>
      <c r="BH497" t="b">
        <v>1</v>
      </c>
      <c r="BI497" t="b">
        <v>1</v>
      </c>
      <c r="BJ497">
        <v>19</v>
      </c>
      <c r="BL497">
        <v>354</v>
      </c>
      <c r="BM497">
        <v>1455</v>
      </c>
      <c r="BN497">
        <v>5298</v>
      </c>
      <c r="BO497">
        <v>1</v>
      </c>
      <c r="BP497">
        <v>4</v>
      </c>
      <c r="BQ497">
        <v>2</v>
      </c>
      <c r="BR497">
        <v>1</v>
      </c>
      <c r="BS497" t="b">
        <v>1</v>
      </c>
      <c r="CA497" s="122"/>
      <c r="CI497" t="s">
        <v>4495</v>
      </c>
      <c r="CJ497" t="s">
        <v>405</v>
      </c>
      <c r="CK497" t="s">
        <v>492</v>
      </c>
      <c r="CL497" t="s">
        <v>3599</v>
      </c>
      <c r="CM497" t="s">
        <v>305</v>
      </c>
      <c r="CN497" t="s">
        <v>306</v>
      </c>
      <c r="CO497" t="s">
        <v>307</v>
      </c>
      <c r="CP497" t="s">
        <v>4496</v>
      </c>
      <c r="CQ497" t="s">
        <v>309</v>
      </c>
      <c r="CR497" t="s">
        <v>4497</v>
      </c>
      <c r="CS497" t="s">
        <v>311</v>
      </c>
      <c r="CT497" t="s">
        <v>4498</v>
      </c>
      <c r="CU497" t="s">
        <v>4499</v>
      </c>
      <c r="CV497" s="122">
        <v>43791.420138888891</v>
      </c>
      <c r="CW497" s="122">
        <v>43791.4375</v>
      </c>
      <c r="CX497" s="122"/>
      <c r="CY497" s="122">
        <v>43791.4375</v>
      </c>
      <c r="CZ497" s="122">
        <v>43791.4375</v>
      </c>
      <c r="DA497" s="122">
        <v>43791.447916666664</v>
      </c>
      <c r="DB497" t="s">
        <v>314</v>
      </c>
      <c r="DC497" t="s">
        <v>1512</v>
      </c>
      <c r="DD497" t="s">
        <v>4500</v>
      </c>
      <c r="DE497" t="b">
        <v>1</v>
      </c>
      <c r="DF497" t="s">
        <v>4501</v>
      </c>
      <c r="DG497" t="s">
        <v>351</v>
      </c>
      <c r="DI497" s="122"/>
      <c r="DJ497">
        <v>-33.7535308</v>
      </c>
      <c r="DK497">
        <v>151.28431689999999</v>
      </c>
      <c r="DL497" t="s">
        <v>4502</v>
      </c>
      <c r="DM497" t="s">
        <v>405</v>
      </c>
      <c r="DN497">
        <v>1</v>
      </c>
      <c r="DO497">
        <v>0</v>
      </c>
    </row>
    <row r="498" spans="1:119" x14ac:dyDescent="0.3">
      <c r="A498" t="s">
        <v>4503</v>
      </c>
      <c r="B498" t="s">
        <v>288</v>
      </c>
      <c r="C498" t="s">
        <v>3877</v>
      </c>
      <c r="D498" t="s">
        <v>290</v>
      </c>
      <c r="E498" t="s">
        <v>3878</v>
      </c>
      <c r="F498" t="s">
        <v>3877</v>
      </c>
      <c r="G498" t="s">
        <v>3879</v>
      </c>
      <c r="I498" t="b">
        <v>0</v>
      </c>
      <c r="J498" t="s">
        <v>3880</v>
      </c>
      <c r="K498" t="s">
        <v>3881</v>
      </c>
      <c r="L498" t="s">
        <v>3882</v>
      </c>
      <c r="N498" t="s">
        <v>3883</v>
      </c>
      <c r="O498" t="s">
        <v>378</v>
      </c>
      <c r="S498">
        <v>8004</v>
      </c>
      <c r="T498">
        <v>320</v>
      </c>
      <c r="U498">
        <v>8004</v>
      </c>
      <c r="V498">
        <v>8004</v>
      </c>
      <c r="W498" t="s">
        <v>1841</v>
      </c>
      <c r="Y498" t="s">
        <v>3884</v>
      </c>
      <c r="AA498" t="b">
        <v>0</v>
      </c>
      <c r="AC498" t="s">
        <v>300</v>
      </c>
      <c r="AD498" t="s">
        <v>301</v>
      </c>
      <c r="AF498" s="140">
        <v>43790.676087962966</v>
      </c>
      <c r="AG498" s="140">
        <v>43790.675810185188</v>
      </c>
      <c r="AH498" s="140">
        <v>43790.689629629633</v>
      </c>
      <c r="AI498" s="140">
        <v>43791.427083333336</v>
      </c>
      <c r="AJ498">
        <v>0</v>
      </c>
      <c r="AK498" s="122"/>
      <c r="AM498" s="122"/>
      <c r="AO498" s="122"/>
      <c r="AQ498" s="122"/>
      <c r="AS498" s="122"/>
      <c r="AU498" s="122">
        <v>43790.689942129633</v>
      </c>
      <c r="AV498" s="122"/>
      <c r="AW498" t="b">
        <v>0</v>
      </c>
      <c r="AX498" t="b">
        <v>1</v>
      </c>
      <c r="AZ498" t="b">
        <v>1</v>
      </c>
      <c r="BB498" s="122"/>
      <c r="BD498" t="b">
        <v>1</v>
      </c>
      <c r="BF498" t="b">
        <v>1</v>
      </c>
      <c r="BG498" s="122"/>
      <c r="BH498" t="b">
        <v>1</v>
      </c>
      <c r="BI498" t="b">
        <v>1</v>
      </c>
      <c r="BL498">
        <v>420</v>
      </c>
      <c r="BM498">
        <v>1250</v>
      </c>
      <c r="BN498">
        <v>4407</v>
      </c>
      <c r="BO498">
        <v>1</v>
      </c>
      <c r="BP498">
        <v>4</v>
      </c>
      <c r="BQ498">
        <v>2</v>
      </c>
      <c r="BR498">
        <v>1</v>
      </c>
      <c r="BS498" t="b">
        <v>1</v>
      </c>
      <c r="CA498" s="122"/>
      <c r="CJ498" t="s">
        <v>380</v>
      </c>
      <c r="CK498" t="s">
        <v>303</v>
      </c>
      <c r="CL498" t="s">
        <v>896</v>
      </c>
      <c r="CM498" t="s">
        <v>305</v>
      </c>
      <c r="CN498" t="s">
        <v>306</v>
      </c>
      <c r="CO498" t="s">
        <v>307</v>
      </c>
      <c r="CP498" t="s">
        <v>3885</v>
      </c>
      <c r="CQ498" t="s">
        <v>309</v>
      </c>
      <c r="CR498" t="s">
        <v>3886</v>
      </c>
      <c r="CS498" t="s">
        <v>311</v>
      </c>
      <c r="CT498" t="s">
        <v>4504</v>
      </c>
      <c r="CU498" t="s">
        <v>4505</v>
      </c>
      <c r="CV498" s="122">
        <v>43791.427083333336</v>
      </c>
      <c r="CW498" s="122"/>
      <c r="CX498" s="122"/>
      <c r="CY498" s="122"/>
      <c r="CZ498" s="122"/>
      <c r="DA498" s="122"/>
      <c r="DB498" t="s">
        <v>314</v>
      </c>
      <c r="DC498" t="s">
        <v>315</v>
      </c>
      <c r="DD498" t="s">
        <v>316</v>
      </c>
      <c r="DE498" t="b">
        <v>0</v>
      </c>
      <c r="DG498" t="s">
        <v>351</v>
      </c>
      <c r="DI498" s="122"/>
      <c r="DJ498">
        <v>-33.745386199999999</v>
      </c>
      <c r="DK498">
        <v>150.8357762</v>
      </c>
      <c r="DL498" t="s">
        <v>3403</v>
      </c>
      <c r="DM498" t="s">
        <v>386</v>
      </c>
      <c r="DN498">
        <v>0</v>
      </c>
      <c r="DO498">
        <v>0</v>
      </c>
    </row>
    <row r="499" spans="1:119" x14ac:dyDescent="0.3">
      <c r="A499" t="s">
        <v>4506</v>
      </c>
      <c r="B499" t="s">
        <v>288</v>
      </c>
      <c r="C499" t="s">
        <v>4507</v>
      </c>
      <c r="D499" t="s">
        <v>290</v>
      </c>
      <c r="E499" t="s">
        <v>4508</v>
      </c>
      <c r="F499" t="s">
        <v>4507</v>
      </c>
      <c r="G499" t="s">
        <v>340</v>
      </c>
      <c r="I499" t="b">
        <v>0</v>
      </c>
      <c r="J499" t="s">
        <v>4509</v>
      </c>
      <c r="K499" t="s">
        <v>4510</v>
      </c>
      <c r="L499" t="s">
        <v>4511</v>
      </c>
      <c r="N499" t="s">
        <v>377</v>
      </c>
      <c r="O499" t="s">
        <v>378</v>
      </c>
      <c r="S499">
        <v>8008</v>
      </c>
      <c r="T499">
        <v>320</v>
      </c>
      <c r="U499">
        <v>8008</v>
      </c>
      <c r="V499">
        <v>8008</v>
      </c>
      <c r="W499" t="s">
        <v>1841</v>
      </c>
      <c r="Y499" t="s">
        <v>4512</v>
      </c>
      <c r="AA499" t="b">
        <v>0</v>
      </c>
      <c r="AC499" t="s">
        <v>300</v>
      </c>
      <c r="AD499" t="s">
        <v>330</v>
      </c>
      <c r="AF499" s="140">
        <v>43790.677685185183</v>
      </c>
      <c r="AG499" s="140">
        <v>43790.677314814813</v>
      </c>
      <c r="AH499" s="140">
        <v>43790.695219907408</v>
      </c>
      <c r="AI499" s="140">
        <v>43791.677083333336</v>
      </c>
      <c r="AJ499">
        <v>-60</v>
      </c>
      <c r="AK499" s="122"/>
      <c r="AM499" s="122"/>
      <c r="AO499" s="122"/>
      <c r="AQ499" s="122"/>
      <c r="AS499" s="122"/>
      <c r="AU499" s="122">
        <v>43790.695497685185</v>
      </c>
      <c r="AV499" s="122"/>
      <c r="AW499" t="b">
        <v>0</v>
      </c>
      <c r="AX499" t="b">
        <v>1</v>
      </c>
      <c r="AZ499" t="b">
        <v>1</v>
      </c>
      <c r="BB499" s="122"/>
      <c r="BD499" t="b">
        <v>1</v>
      </c>
      <c r="BF499" t="b">
        <v>1</v>
      </c>
      <c r="BG499" s="122"/>
      <c r="BH499" t="b">
        <v>1</v>
      </c>
      <c r="BI499" t="b">
        <v>1</v>
      </c>
      <c r="BL499">
        <v>420</v>
      </c>
      <c r="BM499">
        <v>1250</v>
      </c>
      <c r="BN499">
        <v>4397</v>
      </c>
      <c r="BO499">
        <v>1</v>
      </c>
      <c r="BP499">
        <v>4</v>
      </c>
      <c r="BQ499">
        <v>2</v>
      </c>
      <c r="BR499">
        <v>3</v>
      </c>
      <c r="BS499" t="b">
        <v>1</v>
      </c>
      <c r="CA499" s="122"/>
      <c r="CJ499" t="s">
        <v>380</v>
      </c>
      <c r="CK499" t="s">
        <v>303</v>
      </c>
      <c r="CL499" t="s">
        <v>2035</v>
      </c>
      <c r="CM499" t="s">
        <v>305</v>
      </c>
      <c r="CN499" t="s">
        <v>306</v>
      </c>
      <c r="CO499" t="s">
        <v>307</v>
      </c>
      <c r="CP499" t="s">
        <v>4513</v>
      </c>
      <c r="CQ499" t="s">
        <v>309</v>
      </c>
      <c r="CR499" t="s">
        <v>4514</v>
      </c>
      <c r="CS499" t="s">
        <v>311</v>
      </c>
      <c r="CT499" t="s">
        <v>4045</v>
      </c>
      <c r="CU499" t="s">
        <v>3701</v>
      </c>
      <c r="CV499" s="122">
        <v>43791.635416666664</v>
      </c>
      <c r="CW499" s="122"/>
      <c r="CX499" s="122"/>
      <c r="CY499" s="122"/>
      <c r="CZ499" s="122"/>
      <c r="DA499" s="122"/>
      <c r="DB499" t="s">
        <v>314</v>
      </c>
      <c r="DC499" t="s">
        <v>315</v>
      </c>
      <c r="DD499" t="s">
        <v>316</v>
      </c>
      <c r="DE499" t="b">
        <v>0</v>
      </c>
      <c r="DG499" t="s">
        <v>317</v>
      </c>
      <c r="DI499" s="122"/>
      <c r="DJ499">
        <v>-26.404404</v>
      </c>
      <c r="DK499">
        <v>153.07340289999999</v>
      </c>
      <c r="DL499" t="s">
        <v>385</v>
      </c>
      <c r="DM499" t="s">
        <v>386</v>
      </c>
      <c r="DN499">
        <v>0</v>
      </c>
      <c r="DO499">
        <v>0</v>
      </c>
    </row>
    <row r="500" spans="1:119" x14ac:dyDescent="0.3">
      <c r="A500" t="s">
        <v>4515</v>
      </c>
      <c r="B500" t="s">
        <v>288</v>
      </c>
      <c r="C500" t="s">
        <v>4516</v>
      </c>
      <c r="D500" t="s">
        <v>290</v>
      </c>
      <c r="E500" t="s">
        <v>4517</v>
      </c>
      <c r="F500" t="s">
        <v>4516</v>
      </c>
      <c r="G500" t="s">
        <v>340</v>
      </c>
      <c r="I500" t="b">
        <v>0</v>
      </c>
      <c r="J500" t="s">
        <v>4518</v>
      </c>
      <c r="K500" t="s">
        <v>4519</v>
      </c>
      <c r="L500" t="s">
        <v>2009</v>
      </c>
      <c r="N500" t="s">
        <v>4520</v>
      </c>
      <c r="O500" t="s">
        <v>297</v>
      </c>
      <c r="S500">
        <v>8003</v>
      </c>
      <c r="T500">
        <v>320</v>
      </c>
      <c r="U500">
        <v>8003</v>
      </c>
      <c r="V500">
        <v>8003</v>
      </c>
      <c r="W500" t="s">
        <v>1841</v>
      </c>
      <c r="Y500" t="s">
        <v>4521</v>
      </c>
      <c r="AA500" t="b">
        <v>0</v>
      </c>
      <c r="AC500" t="s">
        <v>300</v>
      </c>
      <c r="AD500" t="s">
        <v>301</v>
      </c>
      <c r="AF500" s="140">
        <v>43790.679097222222</v>
      </c>
      <c r="AG500" s="140">
        <v>43790.678738425922</v>
      </c>
      <c r="AH500" s="140">
        <v>43790.68482638889</v>
      </c>
      <c r="AI500" s="140">
        <v>43791.680555555555</v>
      </c>
      <c r="AJ500">
        <v>0</v>
      </c>
      <c r="AK500" s="122"/>
      <c r="AM500" s="122"/>
      <c r="AO500" s="122"/>
      <c r="AQ500" s="122"/>
      <c r="AS500" s="122"/>
      <c r="AU500" s="122">
        <v>43790.685150462959</v>
      </c>
      <c r="AV500" s="122"/>
      <c r="AW500" t="b">
        <v>0</v>
      </c>
      <c r="AX500" t="b">
        <v>1</v>
      </c>
      <c r="AZ500" t="b">
        <v>1</v>
      </c>
      <c r="BB500" s="122"/>
      <c r="BD500" t="b">
        <v>1</v>
      </c>
      <c r="BF500" t="b">
        <v>1</v>
      </c>
      <c r="BG500" s="122"/>
      <c r="BH500" t="b">
        <v>1</v>
      </c>
      <c r="BI500" t="b">
        <v>1</v>
      </c>
      <c r="BL500">
        <v>419</v>
      </c>
      <c r="BM500">
        <v>1771</v>
      </c>
      <c r="BN500">
        <v>5380</v>
      </c>
      <c r="BO500">
        <v>1</v>
      </c>
      <c r="BP500">
        <v>4</v>
      </c>
      <c r="BQ500">
        <v>2</v>
      </c>
      <c r="BR500">
        <v>3</v>
      </c>
      <c r="BS500" t="b">
        <v>1</v>
      </c>
      <c r="CA500" s="122"/>
      <c r="CJ500" t="s">
        <v>302</v>
      </c>
      <c r="CK500" t="s">
        <v>666</v>
      </c>
      <c r="CL500" t="s">
        <v>2887</v>
      </c>
      <c r="CM500" t="s">
        <v>305</v>
      </c>
      <c r="CN500" t="s">
        <v>306</v>
      </c>
      <c r="CO500" t="s">
        <v>307</v>
      </c>
      <c r="CP500" t="s">
        <v>4522</v>
      </c>
      <c r="CQ500" t="s">
        <v>309</v>
      </c>
      <c r="CR500" t="s">
        <v>4523</v>
      </c>
      <c r="CS500" t="s">
        <v>311</v>
      </c>
      <c r="CT500" t="s">
        <v>4524</v>
      </c>
      <c r="CU500" t="s">
        <v>4525</v>
      </c>
      <c r="CV500" s="122">
        <v>43791.680555555555</v>
      </c>
      <c r="CW500" s="122"/>
      <c r="CX500" s="122"/>
      <c r="CY500" s="122"/>
      <c r="CZ500" s="122"/>
      <c r="DA500" s="122"/>
      <c r="DB500" t="s">
        <v>314</v>
      </c>
      <c r="DC500" t="s">
        <v>315</v>
      </c>
      <c r="DD500" t="s">
        <v>316</v>
      </c>
      <c r="DE500" t="b">
        <v>0</v>
      </c>
      <c r="DG500" t="s">
        <v>317</v>
      </c>
      <c r="DI500" s="122"/>
      <c r="DJ500">
        <v>-36.041894800000001</v>
      </c>
      <c r="DK500">
        <v>146.97613899999999</v>
      </c>
      <c r="DL500" t="s">
        <v>336</v>
      </c>
      <c r="DM500" t="s">
        <v>318</v>
      </c>
      <c r="DN500">
        <v>0</v>
      </c>
      <c r="DO500">
        <v>0</v>
      </c>
    </row>
    <row r="501" spans="1:119" x14ac:dyDescent="0.3">
      <c r="A501" t="s">
        <v>4526</v>
      </c>
      <c r="B501" t="s">
        <v>288</v>
      </c>
      <c r="C501" t="s">
        <v>3877</v>
      </c>
      <c r="D501" t="s">
        <v>290</v>
      </c>
      <c r="E501" t="s">
        <v>3878</v>
      </c>
      <c r="F501" t="s">
        <v>3877</v>
      </c>
      <c r="G501" t="s">
        <v>3879</v>
      </c>
      <c r="I501" t="b">
        <v>0</v>
      </c>
      <c r="J501" t="s">
        <v>3880</v>
      </c>
      <c r="K501" t="s">
        <v>3881</v>
      </c>
      <c r="L501" t="s">
        <v>3882</v>
      </c>
      <c r="N501" t="s">
        <v>3883</v>
      </c>
      <c r="O501" t="s">
        <v>378</v>
      </c>
      <c r="S501">
        <v>8005</v>
      </c>
      <c r="T501">
        <v>320</v>
      </c>
      <c r="U501">
        <v>8005</v>
      </c>
      <c r="V501">
        <v>8005</v>
      </c>
      <c r="W501" t="s">
        <v>1841</v>
      </c>
      <c r="Y501" t="s">
        <v>3884</v>
      </c>
      <c r="AA501" t="b">
        <v>0</v>
      </c>
      <c r="AC501" t="s">
        <v>300</v>
      </c>
      <c r="AD501" t="s">
        <v>301</v>
      </c>
      <c r="AG501" s="140">
        <v>43790.682696759257</v>
      </c>
      <c r="AH501" s="140">
        <v>43790.686493055553</v>
      </c>
      <c r="AI501" s="140">
        <v>43791.434027777781</v>
      </c>
      <c r="AJ501">
        <v>0</v>
      </c>
      <c r="AK501" s="122"/>
      <c r="AM501" s="122"/>
      <c r="AO501" s="122"/>
      <c r="AQ501" s="122"/>
      <c r="AS501" s="122"/>
      <c r="AU501" s="122">
        <v>43790.686828703707</v>
      </c>
      <c r="AV501" s="122"/>
      <c r="AW501" t="b">
        <v>0</v>
      </c>
      <c r="AX501" t="b">
        <v>1</v>
      </c>
      <c r="AZ501" t="b">
        <v>1</v>
      </c>
      <c r="BB501" s="122"/>
      <c r="BD501" t="b">
        <v>1</v>
      </c>
      <c r="BF501" t="b">
        <v>1</v>
      </c>
      <c r="BG501" s="122"/>
      <c r="BH501" t="b">
        <v>1</v>
      </c>
      <c r="BI501" t="b">
        <v>1</v>
      </c>
      <c r="BO501">
        <v>1</v>
      </c>
      <c r="BP501">
        <v>4</v>
      </c>
      <c r="BQ501">
        <v>2</v>
      </c>
      <c r="BR501">
        <v>1</v>
      </c>
      <c r="BS501" t="b">
        <v>1</v>
      </c>
      <c r="CA501" s="122"/>
      <c r="CM501" t="s">
        <v>305</v>
      </c>
      <c r="CN501" t="s">
        <v>306</v>
      </c>
      <c r="CO501" t="s">
        <v>307</v>
      </c>
      <c r="CP501" t="s">
        <v>3885</v>
      </c>
      <c r="CQ501" t="s">
        <v>309</v>
      </c>
      <c r="CR501" t="s">
        <v>3886</v>
      </c>
      <c r="CS501" t="s">
        <v>311</v>
      </c>
      <c r="CT501" t="s">
        <v>4527</v>
      </c>
      <c r="CU501" t="s">
        <v>4528</v>
      </c>
      <c r="CV501" s="122">
        <v>43791.434027777781</v>
      </c>
      <c r="CW501" s="122"/>
      <c r="CX501" s="122"/>
      <c r="CY501" s="122"/>
      <c r="CZ501" s="122"/>
      <c r="DA501" s="122"/>
      <c r="DB501" t="s">
        <v>314</v>
      </c>
      <c r="DC501" t="s">
        <v>315</v>
      </c>
      <c r="DD501" t="s">
        <v>316</v>
      </c>
      <c r="DE501" t="b">
        <v>0</v>
      </c>
      <c r="DG501" t="s">
        <v>351</v>
      </c>
      <c r="DI501" s="122"/>
      <c r="DJ501">
        <v>-33.745386199999999</v>
      </c>
      <c r="DK501">
        <v>150.8357762</v>
      </c>
      <c r="DL501" t="s">
        <v>3403</v>
      </c>
      <c r="DM501" t="s">
        <v>386</v>
      </c>
      <c r="DN501">
        <v>0</v>
      </c>
      <c r="DO501">
        <v>0</v>
      </c>
    </row>
    <row r="502" spans="1:119" x14ac:dyDescent="0.3">
      <c r="A502" t="s">
        <v>4529</v>
      </c>
      <c r="B502" t="s">
        <v>288</v>
      </c>
      <c r="C502" t="s">
        <v>4530</v>
      </c>
      <c r="D502" t="s">
        <v>290</v>
      </c>
      <c r="E502" t="s">
        <v>4531</v>
      </c>
      <c r="F502" t="s">
        <v>4530</v>
      </c>
      <c r="G502" t="s">
        <v>690</v>
      </c>
      <c r="I502" t="b">
        <v>0</v>
      </c>
      <c r="J502" t="s">
        <v>4532</v>
      </c>
      <c r="K502" t="s">
        <v>4533</v>
      </c>
      <c r="L502" t="s">
        <v>4534</v>
      </c>
      <c r="N502" t="s">
        <v>4535</v>
      </c>
      <c r="O502" t="s">
        <v>378</v>
      </c>
      <c r="S502">
        <v>8007</v>
      </c>
      <c r="T502">
        <v>320</v>
      </c>
      <c r="U502">
        <v>8007</v>
      </c>
      <c r="V502">
        <v>8007</v>
      </c>
      <c r="W502" t="s">
        <v>1841</v>
      </c>
      <c r="Y502" t="s">
        <v>4536</v>
      </c>
      <c r="AA502" t="b">
        <v>0</v>
      </c>
      <c r="AC502" t="s">
        <v>300</v>
      </c>
      <c r="AD502" t="s">
        <v>441</v>
      </c>
      <c r="AF502" s="140">
        <v>43790.685567129629</v>
      </c>
      <c r="AG502" s="140">
        <v>43790.684999999998</v>
      </c>
      <c r="AH502" s="140">
        <v>43790.688958333332</v>
      </c>
      <c r="AI502" s="140">
        <v>43791.4375</v>
      </c>
      <c r="AJ502">
        <v>0</v>
      </c>
      <c r="AK502" s="122"/>
      <c r="AM502" s="122"/>
      <c r="AO502" s="122"/>
      <c r="AQ502" s="122"/>
      <c r="AS502" s="122"/>
      <c r="AU502" s="122">
        <v>43790.68922453704</v>
      </c>
      <c r="AV502" s="122"/>
      <c r="AW502" t="b">
        <v>0</v>
      </c>
      <c r="AX502" t="b">
        <v>1</v>
      </c>
      <c r="AZ502" t="b">
        <v>1</v>
      </c>
      <c r="BB502" s="122"/>
      <c r="BD502" t="b">
        <v>1</v>
      </c>
      <c r="BF502" t="b">
        <v>1</v>
      </c>
      <c r="BG502" s="122"/>
      <c r="BH502" t="b">
        <v>1</v>
      </c>
      <c r="BI502" t="b">
        <v>1</v>
      </c>
      <c r="BL502">
        <v>420</v>
      </c>
      <c r="BM502">
        <v>820</v>
      </c>
      <c r="BN502">
        <v>1455</v>
      </c>
      <c r="BO502">
        <v>1</v>
      </c>
      <c r="BP502">
        <v>4</v>
      </c>
      <c r="BQ502">
        <v>2</v>
      </c>
      <c r="BR502">
        <v>1</v>
      </c>
      <c r="BS502" t="b">
        <v>1</v>
      </c>
      <c r="CA502" s="122"/>
      <c r="CJ502" t="s">
        <v>380</v>
      </c>
      <c r="CK502" t="s">
        <v>766</v>
      </c>
      <c r="CL502" t="s">
        <v>767</v>
      </c>
      <c r="CM502" t="s">
        <v>305</v>
      </c>
      <c r="CN502" t="s">
        <v>306</v>
      </c>
      <c r="CO502" t="s">
        <v>307</v>
      </c>
      <c r="CP502" t="s">
        <v>4537</v>
      </c>
      <c r="CQ502" t="s">
        <v>309</v>
      </c>
      <c r="CR502" t="s">
        <v>4538</v>
      </c>
      <c r="CS502" t="s">
        <v>311</v>
      </c>
      <c r="CT502" t="s">
        <v>4539</v>
      </c>
      <c r="CU502" t="s">
        <v>4540</v>
      </c>
      <c r="CV502" s="122">
        <v>43791.4375</v>
      </c>
      <c r="CW502" s="122"/>
      <c r="CX502" s="122"/>
      <c r="CY502" s="122"/>
      <c r="CZ502" s="122"/>
      <c r="DA502" s="122"/>
      <c r="DB502" t="s">
        <v>314</v>
      </c>
      <c r="DC502" t="s">
        <v>315</v>
      </c>
      <c r="DD502" t="s">
        <v>316</v>
      </c>
      <c r="DE502" t="b">
        <v>0</v>
      </c>
      <c r="DG502" t="s">
        <v>351</v>
      </c>
      <c r="DI502" s="122"/>
      <c r="DJ502">
        <v>-38.003939000000003</v>
      </c>
      <c r="DK502">
        <v>145.266637</v>
      </c>
      <c r="DL502" t="s">
        <v>3403</v>
      </c>
      <c r="DM502" t="s">
        <v>386</v>
      </c>
      <c r="DN502">
        <v>0</v>
      </c>
      <c r="DO502">
        <v>0</v>
      </c>
    </row>
    <row r="503" spans="1:119" x14ac:dyDescent="0.3">
      <c r="A503" t="s">
        <v>4541</v>
      </c>
      <c r="B503" t="s">
        <v>288</v>
      </c>
      <c r="C503" t="s">
        <v>3877</v>
      </c>
      <c r="D503" t="s">
        <v>290</v>
      </c>
      <c r="E503" t="s">
        <v>3878</v>
      </c>
      <c r="F503" t="s">
        <v>3877</v>
      </c>
      <c r="G503" t="s">
        <v>3879</v>
      </c>
      <c r="I503" t="b">
        <v>0</v>
      </c>
      <c r="J503" t="s">
        <v>3880</v>
      </c>
      <c r="K503" t="s">
        <v>3881</v>
      </c>
      <c r="L503" t="s">
        <v>3882</v>
      </c>
      <c r="N503" t="s">
        <v>3883</v>
      </c>
      <c r="O503" t="s">
        <v>378</v>
      </c>
      <c r="S503">
        <v>8002</v>
      </c>
      <c r="T503">
        <v>320</v>
      </c>
      <c r="U503">
        <v>8004</v>
      </c>
      <c r="V503">
        <v>8004</v>
      </c>
      <c r="W503" t="s">
        <v>1841</v>
      </c>
      <c r="Y503" t="s">
        <v>3884</v>
      </c>
      <c r="AA503" t="b">
        <v>0</v>
      </c>
      <c r="AC503" t="s">
        <v>300</v>
      </c>
      <c r="AD503" t="s">
        <v>301</v>
      </c>
      <c r="AF503" s="140">
        <v>43790.687627314815</v>
      </c>
      <c r="AG503" s="140">
        <v>43790.687164351853</v>
      </c>
      <c r="AH503" s="140">
        <v>43790.697835648149</v>
      </c>
      <c r="AI503" s="140">
        <v>43791.4375</v>
      </c>
      <c r="AJ503">
        <v>0</v>
      </c>
      <c r="AK503" s="122"/>
      <c r="AM503" s="122"/>
      <c r="AO503" s="122"/>
      <c r="AQ503" s="122"/>
      <c r="AS503" s="122"/>
      <c r="AU503" s="122">
        <v>43790.698136574072</v>
      </c>
      <c r="AV503" s="122"/>
      <c r="AW503" t="b">
        <v>0</v>
      </c>
      <c r="AX503" t="b">
        <v>1</v>
      </c>
      <c r="AZ503" t="b">
        <v>1</v>
      </c>
      <c r="BB503" s="122"/>
      <c r="BD503" t="b">
        <v>1</v>
      </c>
      <c r="BF503" t="b">
        <v>1</v>
      </c>
      <c r="BG503" s="122"/>
      <c r="BH503" t="b">
        <v>1</v>
      </c>
      <c r="BI503" t="b">
        <v>1</v>
      </c>
      <c r="BL503">
        <v>420</v>
      </c>
      <c r="BM503">
        <v>1250</v>
      </c>
      <c r="BN503">
        <v>4407</v>
      </c>
      <c r="BO503">
        <v>1</v>
      </c>
      <c r="BP503">
        <v>4</v>
      </c>
      <c r="BQ503">
        <v>2</v>
      </c>
      <c r="BR503">
        <v>1</v>
      </c>
      <c r="BS503" t="b">
        <v>1</v>
      </c>
      <c r="CA503" s="122"/>
      <c r="CJ503" t="s">
        <v>380</v>
      </c>
      <c r="CK503" t="s">
        <v>303</v>
      </c>
      <c r="CL503" t="s">
        <v>896</v>
      </c>
      <c r="CM503" t="s">
        <v>305</v>
      </c>
      <c r="CN503" t="s">
        <v>306</v>
      </c>
      <c r="CO503" t="s">
        <v>307</v>
      </c>
      <c r="CP503" t="s">
        <v>3885</v>
      </c>
      <c r="CQ503" t="s">
        <v>309</v>
      </c>
      <c r="CR503" t="s">
        <v>3886</v>
      </c>
      <c r="CS503" t="s">
        <v>311</v>
      </c>
      <c r="CT503" t="s">
        <v>4542</v>
      </c>
      <c r="CU503" t="s">
        <v>4540</v>
      </c>
      <c r="CV503" s="122">
        <v>43791.4375</v>
      </c>
      <c r="CW503" s="122"/>
      <c r="CX503" s="122"/>
      <c r="CY503" s="122"/>
      <c r="CZ503" s="122"/>
      <c r="DA503" s="122"/>
      <c r="DB503" t="s">
        <v>314</v>
      </c>
      <c r="DC503" t="s">
        <v>315</v>
      </c>
      <c r="DD503" t="s">
        <v>316</v>
      </c>
      <c r="DE503" t="b">
        <v>0</v>
      </c>
      <c r="DG503" t="s">
        <v>351</v>
      </c>
      <c r="DI503" s="122"/>
      <c r="DJ503">
        <v>-33.745386199999999</v>
      </c>
      <c r="DK503">
        <v>150.8357762</v>
      </c>
      <c r="DL503" t="s">
        <v>3403</v>
      </c>
      <c r="DM503" t="s">
        <v>386</v>
      </c>
      <c r="DN503">
        <v>0</v>
      </c>
      <c r="DO503">
        <v>0</v>
      </c>
    </row>
    <row r="504" spans="1:119" x14ac:dyDescent="0.3">
      <c r="A504" t="s">
        <v>4543</v>
      </c>
      <c r="B504" t="s">
        <v>288</v>
      </c>
      <c r="C504" t="s">
        <v>353</v>
      </c>
      <c r="D504" t="s">
        <v>290</v>
      </c>
      <c r="E504" t="s">
        <v>354</v>
      </c>
      <c r="F504" t="s">
        <v>353</v>
      </c>
      <c r="H504" t="s">
        <v>535</v>
      </c>
      <c r="I504" t="b">
        <v>0</v>
      </c>
      <c r="J504" t="s">
        <v>355</v>
      </c>
      <c r="K504" t="s">
        <v>356</v>
      </c>
      <c r="L504" t="s">
        <v>357</v>
      </c>
      <c r="N504" t="s">
        <v>358</v>
      </c>
      <c r="O504" t="s">
        <v>359</v>
      </c>
      <c r="S504">
        <v>8007</v>
      </c>
      <c r="T504">
        <v>320</v>
      </c>
      <c r="U504">
        <v>8007</v>
      </c>
      <c r="V504">
        <v>8007</v>
      </c>
      <c r="X504" t="s">
        <v>535</v>
      </c>
      <c r="AA504" t="b">
        <v>0</v>
      </c>
      <c r="AC504" t="s">
        <v>300</v>
      </c>
      <c r="AD504" t="s">
        <v>301</v>
      </c>
      <c r="AF504" s="140">
        <v>43790.688310185185</v>
      </c>
      <c r="AG504" s="140">
        <v>43790.688310185185</v>
      </c>
      <c r="AH504" s="140">
        <v>43790.688310185185</v>
      </c>
      <c r="AK504" s="122"/>
      <c r="AM504" s="122"/>
      <c r="AO504" s="122"/>
      <c r="AQ504" s="122">
        <v>43790.688310185185</v>
      </c>
      <c r="AR504">
        <v>0</v>
      </c>
      <c r="AS504" s="122">
        <v>43790.688310185185</v>
      </c>
      <c r="AT504">
        <v>0</v>
      </c>
      <c r="AU504" s="122">
        <v>43790.688310185185</v>
      </c>
      <c r="AV504" s="122"/>
      <c r="AW504" t="b">
        <v>0</v>
      </c>
      <c r="AX504" t="b">
        <v>1</v>
      </c>
      <c r="AZ504" t="b">
        <v>1</v>
      </c>
      <c r="BB504" s="122"/>
      <c r="BD504" t="b">
        <v>1</v>
      </c>
      <c r="BF504" t="b">
        <v>0</v>
      </c>
      <c r="BG504" s="122"/>
      <c r="BH504" t="b">
        <v>0</v>
      </c>
      <c r="BI504" t="b">
        <v>1</v>
      </c>
      <c r="BL504">
        <v>196</v>
      </c>
      <c r="BM504">
        <v>1235</v>
      </c>
      <c r="BN504">
        <v>3576</v>
      </c>
      <c r="BO504">
        <v>1</v>
      </c>
      <c r="BP504">
        <v>4</v>
      </c>
      <c r="BQ504">
        <v>1</v>
      </c>
      <c r="BR504">
        <v>1</v>
      </c>
      <c r="BS504" t="b">
        <v>1</v>
      </c>
      <c r="CA504" s="122"/>
      <c r="CJ504" t="s">
        <v>536</v>
      </c>
      <c r="CK504" t="s">
        <v>537</v>
      </c>
      <c r="CL504" t="s">
        <v>537</v>
      </c>
      <c r="CM504" t="s">
        <v>305</v>
      </c>
      <c r="CN504" t="s">
        <v>306</v>
      </c>
      <c r="CO504" t="s">
        <v>300</v>
      </c>
      <c r="CP504" t="s">
        <v>364</v>
      </c>
      <c r="CR504" t="s">
        <v>365</v>
      </c>
      <c r="CS504" t="s">
        <v>311</v>
      </c>
      <c r="CT504" t="s">
        <v>4544</v>
      </c>
      <c r="CV504" s="122"/>
      <c r="CW504" s="122"/>
      <c r="CX504" s="122"/>
      <c r="CY504" s="122"/>
      <c r="CZ504" s="122">
        <v>43790.688310185185</v>
      </c>
      <c r="DA504" s="122">
        <v>43790.688310185185</v>
      </c>
      <c r="DB504" t="s">
        <v>314</v>
      </c>
      <c r="DC504" t="s">
        <v>315</v>
      </c>
      <c r="DD504" t="s">
        <v>316</v>
      </c>
      <c r="DE504" t="b">
        <v>0</v>
      </c>
      <c r="DG504" t="s">
        <v>351</v>
      </c>
      <c r="DI504" s="122"/>
      <c r="DJ504">
        <v>-33.703378299999997</v>
      </c>
      <c r="DK504">
        <v>151.2086505</v>
      </c>
      <c r="DL504" t="s">
        <v>367</v>
      </c>
      <c r="DM504" t="s">
        <v>368</v>
      </c>
      <c r="DN504">
        <v>0</v>
      </c>
      <c r="DO504">
        <v>0</v>
      </c>
    </row>
    <row r="505" spans="1:119" x14ac:dyDescent="0.3">
      <c r="A505" t="s">
        <v>4545</v>
      </c>
      <c r="B505" t="s">
        <v>288</v>
      </c>
      <c r="C505" t="s">
        <v>4546</v>
      </c>
      <c r="D505" t="s">
        <v>290</v>
      </c>
      <c r="E505" t="s">
        <v>4547</v>
      </c>
      <c r="F505" t="s">
        <v>4546</v>
      </c>
      <c r="G505" t="s">
        <v>452</v>
      </c>
      <c r="I505" t="b">
        <v>0</v>
      </c>
      <c r="J505" t="s">
        <v>4548</v>
      </c>
      <c r="K505" t="s">
        <v>4549</v>
      </c>
      <c r="L505" t="s">
        <v>4550</v>
      </c>
      <c r="N505" t="s">
        <v>4551</v>
      </c>
      <c r="O505" t="s">
        <v>403</v>
      </c>
      <c r="S505">
        <v>8011</v>
      </c>
      <c r="T505">
        <v>320</v>
      </c>
      <c r="U505">
        <v>8011</v>
      </c>
      <c r="V505">
        <v>8011</v>
      </c>
      <c r="W505" t="s">
        <v>1956</v>
      </c>
      <c r="Y505" t="s">
        <v>4552</v>
      </c>
      <c r="AA505" t="b">
        <v>0</v>
      </c>
      <c r="AC505" t="s">
        <v>300</v>
      </c>
      <c r="AD505" t="s">
        <v>636</v>
      </c>
      <c r="AF505" s="140">
        <v>43790.69703703704</v>
      </c>
      <c r="AG505" s="140">
        <v>43790.696944444448</v>
      </c>
      <c r="AH505" s="140">
        <v>43791.467245370368</v>
      </c>
      <c r="AI505" s="140">
        <v>43791.489583333336</v>
      </c>
      <c r="AJ505">
        <v>-180</v>
      </c>
      <c r="AK505" s="122"/>
      <c r="AM505" s="122"/>
      <c r="AO505" s="122"/>
      <c r="AQ505" s="122"/>
      <c r="AS505" s="122"/>
      <c r="AU505" s="122">
        <v>43791.467638888891</v>
      </c>
      <c r="AV505" s="122"/>
      <c r="AW505" t="b">
        <v>0</v>
      </c>
      <c r="AX505" t="b">
        <v>1</v>
      </c>
      <c r="AZ505" t="b">
        <v>1</v>
      </c>
      <c r="BB505" s="122"/>
      <c r="BD505" t="b">
        <v>1</v>
      </c>
      <c r="BF505" t="b">
        <v>1</v>
      </c>
      <c r="BG505" s="122"/>
      <c r="BH505" t="b">
        <v>1</v>
      </c>
      <c r="BI505" t="b">
        <v>1</v>
      </c>
      <c r="BL505">
        <v>354</v>
      </c>
      <c r="BM505">
        <v>1455</v>
      </c>
      <c r="BN505">
        <v>4157</v>
      </c>
      <c r="BO505">
        <v>1</v>
      </c>
      <c r="BP505">
        <v>4</v>
      </c>
      <c r="BQ505">
        <v>2</v>
      </c>
      <c r="BR505">
        <v>1</v>
      </c>
      <c r="BS505" t="b">
        <v>1</v>
      </c>
      <c r="CA505" s="122"/>
      <c r="CJ505" t="s">
        <v>405</v>
      </c>
      <c r="CK505" t="s">
        <v>492</v>
      </c>
      <c r="CL505" t="s">
        <v>3212</v>
      </c>
      <c r="CM505" t="s">
        <v>305</v>
      </c>
      <c r="CN505" t="s">
        <v>306</v>
      </c>
      <c r="CO505" t="s">
        <v>307</v>
      </c>
      <c r="CP505" t="s">
        <v>4553</v>
      </c>
      <c r="CQ505" t="s">
        <v>309</v>
      </c>
      <c r="CR505" t="s">
        <v>4554</v>
      </c>
      <c r="CS505" t="s">
        <v>311</v>
      </c>
      <c r="CT505" t="s">
        <v>4555</v>
      </c>
      <c r="CU505" t="s">
        <v>3378</v>
      </c>
      <c r="CV505" s="122">
        <v>43791.364583333336</v>
      </c>
      <c r="CW505" s="122"/>
      <c r="CX505" s="122"/>
      <c r="CY505" s="122"/>
      <c r="CZ505" s="122"/>
      <c r="DA505" s="122"/>
      <c r="DB505" t="s">
        <v>314</v>
      </c>
      <c r="DC505" t="s">
        <v>315</v>
      </c>
      <c r="DD505" t="s">
        <v>316</v>
      </c>
      <c r="DE505" t="b">
        <v>0</v>
      </c>
      <c r="DG505" t="s">
        <v>351</v>
      </c>
      <c r="DI505" s="122"/>
      <c r="DJ505">
        <v>-31.972246999999999</v>
      </c>
      <c r="DK505">
        <v>115.852311</v>
      </c>
      <c r="DL505" t="s">
        <v>4556</v>
      </c>
      <c r="DM505" t="s">
        <v>405</v>
      </c>
      <c r="DN505">
        <v>0</v>
      </c>
      <c r="DO505">
        <v>0</v>
      </c>
    </row>
    <row r="506" spans="1:119" x14ac:dyDescent="0.3">
      <c r="A506" t="s">
        <v>4557</v>
      </c>
      <c r="B506" t="s">
        <v>288</v>
      </c>
      <c r="C506" t="s">
        <v>3877</v>
      </c>
      <c r="D506" t="s">
        <v>290</v>
      </c>
      <c r="E506" t="s">
        <v>3878</v>
      </c>
      <c r="F506" t="s">
        <v>3877</v>
      </c>
      <c r="G506" t="s">
        <v>3879</v>
      </c>
      <c r="I506" t="b">
        <v>0</v>
      </c>
      <c r="J506" t="s">
        <v>3880</v>
      </c>
      <c r="K506" t="s">
        <v>3881</v>
      </c>
      <c r="L506" t="s">
        <v>3882</v>
      </c>
      <c r="N506" t="s">
        <v>3883</v>
      </c>
      <c r="O506" t="s">
        <v>378</v>
      </c>
      <c r="S506">
        <v>8010</v>
      </c>
      <c r="T506">
        <v>320</v>
      </c>
      <c r="U506">
        <v>8010</v>
      </c>
      <c r="V506">
        <v>8010</v>
      </c>
      <c r="W506" t="s">
        <v>1841</v>
      </c>
      <c r="Y506" t="s">
        <v>3884</v>
      </c>
      <c r="AA506" t="b">
        <v>0</v>
      </c>
      <c r="AC506" t="s">
        <v>300</v>
      </c>
      <c r="AD506" t="s">
        <v>301</v>
      </c>
      <c r="AF506" s="140">
        <v>43790.700289351851</v>
      </c>
      <c r="AG506" s="140">
        <v>43790.700127314813</v>
      </c>
      <c r="AH506" s="140">
        <v>43790.707048611112</v>
      </c>
      <c r="AI506" s="140">
        <v>43791.451388888891</v>
      </c>
      <c r="AJ506">
        <v>0</v>
      </c>
      <c r="AK506" s="122"/>
      <c r="AM506" s="122"/>
      <c r="AO506" s="122"/>
      <c r="AQ506" s="122"/>
      <c r="AS506" s="122"/>
      <c r="AU506" s="122">
        <v>43790.707488425927</v>
      </c>
      <c r="AV506" s="122"/>
      <c r="AW506" t="b">
        <v>0</v>
      </c>
      <c r="AX506" t="b">
        <v>1</v>
      </c>
      <c r="AZ506" t="b">
        <v>1</v>
      </c>
      <c r="BB506" s="122"/>
      <c r="BD506" t="b">
        <v>1</v>
      </c>
      <c r="BF506" t="b">
        <v>1</v>
      </c>
      <c r="BG506" s="122"/>
      <c r="BH506" t="b">
        <v>1</v>
      </c>
      <c r="BI506" t="b">
        <v>1</v>
      </c>
      <c r="BL506">
        <v>420</v>
      </c>
      <c r="BM506">
        <v>1250</v>
      </c>
      <c r="BN506">
        <v>4406</v>
      </c>
      <c r="BO506">
        <v>1</v>
      </c>
      <c r="BP506">
        <v>4</v>
      </c>
      <c r="BQ506">
        <v>2</v>
      </c>
      <c r="BR506">
        <v>1</v>
      </c>
      <c r="BS506" t="b">
        <v>1</v>
      </c>
      <c r="CA506" s="122"/>
      <c r="CJ506" t="s">
        <v>380</v>
      </c>
      <c r="CK506" t="s">
        <v>303</v>
      </c>
      <c r="CL506" t="s">
        <v>608</v>
      </c>
      <c r="CM506" t="s">
        <v>305</v>
      </c>
      <c r="CN506" t="s">
        <v>306</v>
      </c>
      <c r="CO506" t="s">
        <v>307</v>
      </c>
      <c r="CP506" t="s">
        <v>3885</v>
      </c>
      <c r="CQ506" t="s">
        <v>309</v>
      </c>
      <c r="CR506" t="s">
        <v>3886</v>
      </c>
      <c r="CS506" t="s">
        <v>311</v>
      </c>
      <c r="CT506" t="s">
        <v>4558</v>
      </c>
      <c r="CU506" t="s">
        <v>4559</v>
      </c>
      <c r="CV506" s="122">
        <v>43791.451388888891</v>
      </c>
      <c r="CW506" s="122"/>
      <c r="CX506" s="122"/>
      <c r="CY506" s="122"/>
      <c r="CZ506" s="122"/>
      <c r="DA506" s="122"/>
      <c r="DB506" t="s">
        <v>314</v>
      </c>
      <c r="DC506" t="s">
        <v>315</v>
      </c>
      <c r="DD506" t="s">
        <v>316</v>
      </c>
      <c r="DE506" t="b">
        <v>0</v>
      </c>
      <c r="DG506" t="s">
        <v>351</v>
      </c>
      <c r="DI506" s="122"/>
      <c r="DJ506">
        <v>-33.745386199999999</v>
      </c>
      <c r="DK506">
        <v>150.8357762</v>
      </c>
      <c r="DL506" t="s">
        <v>3403</v>
      </c>
      <c r="DM506" t="s">
        <v>386</v>
      </c>
      <c r="DN506">
        <v>0</v>
      </c>
      <c r="DO506">
        <v>0</v>
      </c>
    </row>
    <row r="507" spans="1:119" x14ac:dyDescent="0.3">
      <c r="A507" t="s">
        <v>4560</v>
      </c>
      <c r="B507" t="s">
        <v>288</v>
      </c>
      <c r="C507" t="s">
        <v>3877</v>
      </c>
      <c r="D507" t="s">
        <v>290</v>
      </c>
      <c r="E507" t="s">
        <v>3878</v>
      </c>
      <c r="F507" t="s">
        <v>3877</v>
      </c>
      <c r="G507" t="s">
        <v>3879</v>
      </c>
      <c r="I507" t="b">
        <v>0</v>
      </c>
      <c r="J507" t="s">
        <v>3880</v>
      </c>
      <c r="K507" t="s">
        <v>3881</v>
      </c>
      <c r="L507" t="s">
        <v>3882</v>
      </c>
      <c r="N507" t="s">
        <v>3883</v>
      </c>
      <c r="O507" t="s">
        <v>378</v>
      </c>
      <c r="S507">
        <v>8002</v>
      </c>
      <c r="T507">
        <v>320</v>
      </c>
      <c r="U507">
        <v>8002</v>
      </c>
      <c r="V507">
        <v>8002</v>
      </c>
      <c r="W507" t="s">
        <v>1841</v>
      </c>
      <c r="Y507" t="s">
        <v>3884</v>
      </c>
      <c r="AA507" t="b">
        <v>0</v>
      </c>
      <c r="AC507" t="s">
        <v>300</v>
      </c>
      <c r="AD507" t="s">
        <v>301</v>
      </c>
      <c r="AF507" s="140">
        <v>43790.705810185187</v>
      </c>
      <c r="AG507" s="140">
        <v>43790.705740740741</v>
      </c>
      <c r="AH507" s="140">
        <v>43790.706805555557</v>
      </c>
      <c r="AI507" s="140">
        <v>43791.458333333336</v>
      </c>
      <c r="AJ507">
        <v>0</v>
      </c>
      <c r="AK507" s="122"/>
      <c r="AM507" s="122"/>
      <c r="AO507" s="122"/>
      <c r="AQ507" s="122"/>
      <c r="AS507" s="122"/>
      <c r="AU507" s="122">
        <v>43790.707060185188</v>
      </c>
      <c r="AV507" s="122"/>
      <c r="AW507" t="b">
        <v>0</v>
      </c>
      <c r="AX507" t="b">
        <v>1</v>
      </c>
      <c r="AZ507" t="b">
        <v>1</v>
      </c>
      <c r="BB507" s="122"/>
      <c r="BD507" t="b">
        <v>1</v>
      </c>
      <c r="BF507" t="b">
        <v>1</v>
      </c>
      <c r="BG507" s="122"/>
      <c r="BH507" t="b">
        <v>1</v>
      </c>
      <c r="BI507" t="b">
        <v>1</v>
      </c>
      <c r="BL507">
        <v>420</v>
      </c>
      <c r="BM507">
        <v>1250</v>
      </c>
      <c r="BN507">
        <v>3689</v>
      </c>
      <c r="BO507">
        <v>1</v>
      </c>
      <c r="BP507">
        <v>4</v>
      </c>
      <c r="BQ507">
        <v>2</v>
      </c>
      <c r="BR507">
        <v>1</v>
      </c>
      <c r="BS507" t="b">
        <v>1</v>
      </c>
      <c r="CA507" s="122"/>
      <c r="CJ507" t="s">
        <v>380</v>
      </c>
      <c r="CK507" t="s">
        <v>303</v>
      </c>
      <c r="CL507" t="s">
        <v>531</v>
      </c>
      <c r="CM507" t="s">
        <v>305</v>
      </c>
      <c r="CN507" t="s">
        <v>306</v>
      </c>
      <c r="CO507" t="s">
        <v>307</v>
      </c>
      <c r="CP507" t="s">
        <v>3885</v>
      </c>
      <c r="CQ507" t="s">
        <v>309</v>
      </c>
      <c r="CR507" t="s">
        <v>3886</v>
      </c>
      <c r="CS507" t="s">
        <v>311</v>
      </c>
      <c r="CT507" t="s">
        <v>4561</v>
      </c>
      <c r="CU507" t="s">
        <v>4221</v>
      </c>
      <c r="CV507" s="122">
        <v>43791.458333333336</v>
      </c>
      <c r="CW507" s="122"/>
      <c r="CX507" s="122"/>
      <c r="CY507" s="122"/>
      <c r="CZ507" s="122"/>
      <c r="DA507" s="122"/>
      <c r="DB507" t="s">
        <v>314</v>
      </c>
      <c r="DC507" t="s">
        <v>315</v>
      </c>
      <c r="DD507" t="s">
        <v>316</v>
      </c>
      <c r="DE507" t="b">
        <v>0</v>
      </c>
      <c r="DG507" t="s">
        <v>351</v>
      </c>
      <c r="DI507" s="122"/>
      <c r="DJ507">
        <v>-33.745386199999999</v>
      </c>
      <c r="DK507">
        <v>150.8357762</v>
      </c>
      <c r="DL507" t="s">
        <v>3403</v>
      </c>
      <c r="DM507" t="s">
        <v>386</v>
      </c>
      <c r="DN507">
        <v>0</v>
      </c>
      <c r="DO507">
        <v>0</v>
      </c>
    </row>
    <row r="508" spans="1:119" x14ac:dyDescent="0.3">
      <c r="A508" t="s">
        <v>4562</v>
      </c>
      <c r="B508" t="s">
        <v>288</v>
      </c>
      <c r="C508" t="s">
        <v>4507</v>
      </c>
      <c r="D508" t="s">
        <v>290</v>
      </c>
      <c r="E508" t="s">
        <v>4508</v>
      </c>
      <c r="F508" t="s">
        <v>4507</v>
      </c>
      <c r="G508" t="s">
        <v>340</v>
      </c>
      <c r="I508" t="b">
        <v>0</v>
      </c>
      <c r="J508" t="s">
        <v>4509</v>
      </c>
      <c r="K508" t="s">
        <v>4510</v>
      </c>
      <c r="L508" t="s">
        <v>4511</v>
      </c>
      <c r="N508" t="s">
        <v>377</v>
      </c>
      <c r="O508" t="s">
        <v>378</v>
      </c>
      <c r="S508">
        <v>8008</v>
      </c>
      <c r="T508">
        <v>320</v>
      </c>
      <c r="U508">
        <v>8008</v>
      </c>
      <c r="V508">
        <v>8003</v>
      </c>
      <c r="W508" t="s">
        <v>1841</v>
      </c>
      <c r="Y508" t="s">
        <v>4512</v>
      </c>
      <c r="AA508" t="b">
        <v>0</v>
      </c>
      <c r="AC508" t="s">
        <v>300</v>
      </c>
      <c r="AD508" t="s">
        <v>330</v>
      </c>
      <c r="AF508" s="140">
        <v>43790.711469907408</v>
      </c>
      <c r="AG508" s="140">
        <v>43790.711400462962</v>
      </c>
      <c r="AH508" s="140">
        <v>43790.731724537036</v>
      </c>
      <c r="AI508" s="140">
        <v>43791.711805555555</v>
      </c>
      <c r="AJ508">
        <v>-60</v>
      </c>
      <c r="AK508" s="122"/>
      <c r="AM508" s="122"/>
      <c r="AO508" s="122"/>
      <c r="AQ508" s="122"/>
      <c r="AS508" s="122"/>
      <c r="AU508" s="122">
        <v>43791.724652777775</v>
      </c>
      <c r="AV508" s="122"/>
      <c r="AW508" t="b">
        <v>0</v>
      </c>
      <c r="AX508" t="b">
        <v>1</v>
      </c>
      <c r="AZ508" t="b">
        <v>1</v>
      </c>
      <c r="BB508" s="122"/>
      <c r="BD508" t="b">
        <v>1</v>
      </c>
      <c r="BF508" t="b">
        <v>1</v>
      </c>
      <c r="BG508" s="122"/>
      <c r="BH508" t="b">
        <v>1</v>
      </c>
      <c r="BI508" t="b">
        <v>1</v>
      </c>
      <c r="BL508">
        <v>420</v>
      </c>
      <c r="BM508">
        <v>1250</v>
      </c>
      <c r="BN508">
        <v>4397</v>
      </c>
      <c r="BO508">
        <v>1</v>
      </c>
      <c r="BP508">
        <v>4</v>
      </c>
      <c r="BQ508">
        <v>2</v>
      </c>
      <c r="BR508">
        <v>3</v>
      </c>
      <c r="BS508" t="b">
        <v>1</v>
      </c>
      <c r="CA508" s="122"/>
      <c r="CJ508" t="s">
        <v>380</v>
      </c>
      <c r="CK508" t="s">
        <v>303</v>
      </c>
      <c r="CL508" t="s">
        <v>2035</v>
      </c>
      <c r="CM508" t="s">
        <v>305</v>
      </c>
      <c r="CN508" t="s">
        <v>306</v>
      </c>
      <c r="CO508" t="s">
        <v>307</v>
      </c>
      <c r="CP508" t="s">
        <v>4513</v>
      </c>
      <c r="CQ508" t="s">
        <v>309</v>
      </c>
      <c r="CR508" t="s">
        <v>4514</v>
      </c>
      <c r="CS508" t="s">
        <v>311</v>
      </c>
      <c r="CT508" t="s">
        <v>4563</v>
      </c>
      <c r="CU508" t="s">
        <v>4564</v>
      </c>
      <c r="CV508" s="122">
        <v>43791.670138888891</v>
      </c>
      <c r="CW508" s="122"/>
      <c r="CX508" s="122"/>
      <c r="CY508" s="122"/>
      <c r="CZ508" s="122"/>
      <c r="DA508" s="122"/>
      <c r="DB508" t="s">
        <v>314</v>
      </c>
      <c r="DC508" t="s">
        <v>315</v>
      </c>
      <c r="DD508" t="s">
        <v>316</v>
      </c>
      <c r="DE508" t="b">
        <v>0</v>
      </c>
      <c r="DG508" t="s">
        <v>317</v>
      </c>
      <c r="DI508" s="122"/>
      <c r="DJ508">
        <v>-26.404404</v>
      </c>
      <c r="DK508">
        <v>153.07340289999999</v>
      </c>
      <c r="DL508" t="s">
        <v>385</v>
      </c>
      <c r="DM508" t="s">
        <v>386</v>
      </c>
      <c r="DN508">
        <v>0</v>
      </c>
      <c r="DO508">
        <v>0</v>
      </c>
    </row>
    <row r="509" spans="1:119" x14ac:dyDescent="0.3">
      <c r="A509" t="s">
        <v>4565</v>
      </c>
      <c r="B509" t="s">
        <v>288</v>
      </c>
      <c r="C509" t="s">
        <v>353</v>
      </c>
      <c r="D509" t="s">
        <v>290</v>
      </c>
      <c r="E509" t="s">
        <v>354</v>
      </c>
      <c r="F509" t="s">
        <v>353</v>
      </c>
      <c r="H509" t="s">
        <v>535</v>
      </c>
      <c r="I509" t="b">
        <v>0</v>
      </c>
      <c r="J509" t="s">
        <v>355</v>
      </c>
      <c r="K509" t="s">
        <v>356</v>
      </c>
      <c r="L509" t="s">
        <v>357</v>
      </c>
      <c r="N509" t="s">
        <v>358</v>
      </c>
      <c r="O509" t="s">
        <v>359</v>
      </c>
      <c r="S509">
        <v>8001</v>
      </c>
      <c r="T509">
        <v>320</v>
      </c>
      <c r="U509">
        <v>8001</v>
      </c>
      <c r="V509">
        <v>8001</v>
      </c>
      <c r="X509" t="s">
        <v>535</v>
      </c>
      <c r="AA509" t="b">
        <v>0</v>
      </c>
      <c r="AC509" t="s">
        <v>300</v>
      </c>
      <c r="AD509" t="s">
        <v>301</v>
      </c>
      <c r="AF509" s="140">
        <v>43790.720104166663</v>
      </c>
      <c r="AG509" s="140">
        <v>43790.720104166663</v>
      </c>
      <c r="AH509" s="140">
        <v>43790.720104166663</v>
      </c>
      <c r="AK509" s="122"/>
      <c r="AM509" s="122"/>
      <c r="AO509" s="122"/>
      <c r="AQ509" s="122">
        <v>43790.720104166663</v>
      </c>
      <c r="AR509">
        <v>0</v>
      </c>
      <c r="AS509" s="122">
        <v>43790.720104166663</v>
      </c>
      <c r="AT509">
        <v>0</v>
      </c>
      <c r="AU509" s="122">
        <v>43790.720104166663</v>
      </c>
      <c r="AV509" s="122"/>
      <c r="AW509" t="b">
        <v>0</v>
      </c>
      <c r="AX509" t="b">
        <v>1</v>
      </c>
      <c r="AZ509" t="b">
        <v>1</v>
      </c>
      <c r="BB509" s="122"/>
      <c r="BD509" t="b">
        <v>1</v>
      </c>
      <c r="BF509" t="b">
        <v>0</v>
      </c>
      <c r="BG509" s="122"/>
      <c r="BH509" t="b">
        <v>0</v>
      </c>
      <c r="BI509" t="b">
        <v>1</v>
      </c>
      <c r="BL509">
        <v>196</v>
      </c>
      <c r="BM509">
        <v>1235</v>
      </c>
      <c r="BN509">
        <v>3576</v>
      </c>
      <c r="BO509">
        <v>1</v>
      </c>
      <c r="BP509">
        <v>4</v>
      </c>
      <c r="BQ509">
        <v>1</v>
      </c>
      <c r="BR509">
        <v>1</v>
      </c>
      <c r="BS509" t="b">
        <v>1</v>
      </c>
      <c r="CA509" s="122"/>
      <c r="CJ509" t="s">
        <v>536</v>
      </c>
      <c r="CK509" t="s">
        <v>537</v>
      </c>
      <c r="CL509" t="s">
        <v>537</v>
      </c>
      <c r="CM509" t="s">
        <v>305</v>
      </c>
      <c r="CN509" t="s">
        <v>306</v>
      </c>
      <c r="CO509" t="s">
        <v>300</v>
      </c>
      <c r="CP509" t="s">
        <v>364</v>
      </c>
      <c r="CR509" t="s">
        <v>365</v>
      </c>
      <c r="CS509" t="s">
        <v>311</v>
      </c>
      <c r="CT509" t="s">
        <v>4566</v>
      </c>
      <c r="CV509" s="122"/>
      <c r="CW509" s="122"/>
      <c r="CX509" s="122"/>
      <c r="CY509" s="122"/>
      <c r="CZ509" s="122">
        <v>43790.720104166663</v>
      </c>
      <c r="DA509" s="122">
        <v>43790.720104166663</v>
      </c>
      <c r="DB509" t="s">
        <v>314</v>
      </c>
      <c r="DC509" t="s">
        <v>315</v>
      </c>
      <c r="DD509" t="s">
        <v>316</v>
      </c>
      <c r="DE509" t="b">
        <v>0</v>
      </c>
      <c r="DG509" t="s">
        <v>351</v>
      </c>
      <c r="DI509" s="122"/>
      <c r="DJ509">
        <v>-33.703378299999997</v>
      </c>
      <c r="DK509">
        <v>151.2086505</v>
      </c>
      <c r="DL509" t="s">
        <v>367</v>
      </c>
      <c r="DM509" t="s">
        <v>368</v>
      </c>
      <c r="DN509">
        <v>0</v>
      </c>
      <c r="DO509">
        <v>0</v>
      </c>
    </row>
    <row r="510" spans="1:119" x14ac:dyDescent="0.3">
      <c r="A510" t="s">
        <v>4567</v>
      </c>
      <c r="B510" t="s">
        <v>288</v>
      </c>
      <c r="C510" t="s">
        <v>4568</v>
      </c>
      <c r="D510" t="s">
        <v>290</v>
      </c>
      <c r="E510" t="s">
        <v>4569</v>
      </c>
      <c r="F510" t="s">
        <v>4568</v>
      </c>
      <c r="G510" t="s">
        <v>340</v>
      </c>
      <c r="I510" t="b">
        <v>0</v>
      </c>
      <c r="J510" t="s">
        <v>4570</v>
      </c>
      <c r="K510" t="s">
        <v>4571</v>
      </c>
      <c r="L510" t="s">
        <v>4572</v>
      </c>
      <c r="N510" t="s">
        <v>4573</v>
      </c>
      <c r="O510" t="s">
        <v>297</v>
      </c>
      <c r="S510">
        <v>8009</v>
      </c>
      <c r="T510">
        <v>320</v>
      </c>
      <c r="U510">
        <v>8009</v>
      </c>
      <c r="V510">
        <v>8009</v>
      </c>
      <c r="W510" t="s">
        <v>1841</v>
      </c>
      <c r="Y510" t="s">
        <v>4574</v>
      </c>
      <c r="AA510" t="b">
        <v>0</v>
      </c>
      <c r="AC510" t="s">
        <v>300</v>
      </c>
      <c r="AD510" t="s">
        <v>301</v>
      </c>
      <c r="AF510" s="140">
        <v>43790.72451388889</v>
      </c>
      <c r="AG510" s="140">
        <v>43790.72388888889</v>
      </c>
      <c r="AH510" s="140">
        <v>43790.727939814817</v>
      </c>
      <c r="AI510" s="140">
        <v>43793.725694444445</v>
      </c>
      <c r="AJ510">
        <v>0</v>
      </c>
      <c r="AK510" s="122"/>
      <c r="AM510" s="122"/>
      <c r="AO510" s="122"/>
      <c r="AQ510" s="122"/>
      <c r="AS510" s="122"/>
      <c r="AU510" s="122">
        <v>43790.72824074074</v>
      </c>
      <c r="AV510" s="122"/>
      <c r="AW510" t="b">
        <v>0</v>
      </c>
      <c r="AX510" t="b">
        <v>1</v>
      </c>
      <c r="AZ510" t="b">
        <v>1</v>
      </c>
      <c r="BB510" s="122"/>
      <c r="BD510" t="b">
        <v>1</v>
      </c>
      <c r="BF510" t="b">
        <v>1</v>
      </c>
      <c r="BG510" s="122"/>
      <c r="BH510" t="b">
        <v>1</v>
      </c>
      <c r="BI510" t="b">
        <v>1</v>
      </c>
      <c r="BL510">
        <v>419</v>
      </c>
      <c r="BM510">
        <v>1250</v>
      </c>
      <c r="BN510">
        <v>3703</v>
      </c>
      <c r="BO510">
        <v>1</v>
      </c>
      <c r="BP510">
        <v>4</v>
      </c>
      <c r="BQ510">
        <v>2</v>
      </c>
      <c r="BR510">
        <v>4</v>
      </c>
      <c r="BS510" t="b">
        <v>1</v>
      </c>
      <c r="CA510" s="122"/>
      <c r="CJ510" t="s">
        <v>302</v>
      </c>
      <c r="CK510" t="s">
        <v>303</v>
      </c>
      <c r="CL510" t="s">
        <v>507</v>
      </c>
      <c r="CM510" t="s">
        <v>305</v>
      </c>
      <c r="CN510" t="s">
        <v>306</v>
      </c>
      <c r="CO510" t="s">
        <v>307</v>
      </c>
      <c r="CP510" t="s">
        <v>4575</v>
      </c>
      <c r="CQ510" t="s">
        <v>309</v>
      </c>
      <c r="CR510" t="s">
        <v>4576</v>
      </c>
      <c r="CS510" t="s">
        <v>311</v>
      </c>
      <c r="CT510" t="s">
        <v>4577</v>
      </c>
      <c r="CU510" t="s">
        <v>4578</v>
      </c>
      <c r="CV510" s="122">
        <v>43793.725694444445</v>
      </c>
      <c r="CW510" s="122"/>
      <c r="CX510" s="122"/>
      <c r="CY510" s="122"/>
      <c r="CZ510" s="122"/>
      <c r="DA510" s="122"/>
      <c r="DB510" t="s">
        <v>314</v>
      </c>
      <c r="DC510" t="s">
        <v>315</v>
      </c>
      <c r="DD510" t="s">
        <v>316</v>
      </c>
      <c r="DE510" t="b">
        <v>0</v>
      </c>
      <c r="DG510" t="s">
        <v>498</v>
      </c>
      <c r="DI510" s="122"/>
      <c r="DJ510">
        <v>-31.4341419</v>
      </c>
      <c r="DK510">
        <v>152.9120877</v>
      </c>
      <c r="DL510" t="s">
        <v>367</v>
      </c>
      <c r="DM510" t="s">
        <v>318</v>
      </c>
      <c r="DN510">
        <v>0</v>
      </c>
      <c r="DO510">
        <v>0</v>
      </c>
    </row>
    <row r="511" spans="1:119" x14ac:dyDescent="0.3">
      <c r="A511" t="s">
        <v>4579</v>
      </c>
      <c r="B511" t="s">
        <v>288</v>
      </c>
      <c r="C511" t="s">
        <v>3877</v>
      </c>
      <c r="D511" t="s">
        <v>290</v>
      </c>
      <c r="E511" t="s">
        <v>3878</v>
      </c>
      <c r="F511" t="s">
        <v>3877</v>
      </c>
      <c r="G511" t="s">
        <v>3879</v>
      </c>
      <c r="I511" t="b">
        <v>0</v>
      </c>
      <c r="J511" t="s">
        <v>3880</v>
      </c>
      <c r="K511" t="s">
        <v>3881</v>
      </c>
      <c r="L511" t="s">
        <v>3882</v>
      </c>
      <c r="N511" t="s">
        <v>3883</v>
      </c>
      <c r="O511" t="s">
        <v>378</v>
      </c>
      <c r="S511">
        <v>8004</v>
      </c>
      <c r="T511">
        <v>320</v>
      </c>
      <c r="U511">
        <v>8004</v>
      </c>
      <c r="V511">
        <v>8004</v>
      </c>
      <c r="W511" t="s">
        <v>2375</v>
      </c>
      <c r="Y511" t="s">
        <v>3884</v>
      </c>
      <c r="AA511" t="b">
        <v>0</v>
      </c>
      <c r="AC511" t="s">
        <v>300</v>
      </c>
      <c r="AD511" t="s">
        <v>301</v>
      </c>
      <c r="AG511" s="140">
        <v>43791.365046296298</v>
      </c>
      <c r="AH511" s="140">
        <v>43791.754803240743</v>
      </c>
      <c r="AI511" s="140">
        <v>43791.53125</v>
      </c>
      <c r="AJ511">
        <v>0</v>
      </c>
      <c r="AK511" s="122"/>
      <c r="AM511" s="122"/>
      <c r="AO511" s="122"/>
      <c r="AQ511" s="122"/>
      <c r="AS511" s="122"/>
      <c r="AU511" s="122">
        <v>43791.755011574074</v>
      </c>
      <c r="AV511" s="122"/>
      <c r="AW511" t="b">
        <v>0</v>
      </c>
      <c r="AX511" t="b">
        <v>1</v>
      </c>
      <c r="AZ511" t="b">
        <v>1</v>
      </c>
      <c r="BB511" s="122"/>
      <c r="BD511" t="b">
        <v>1</v>
      </c>
      <c r="BF511" t="b">
        <v>1</v>
      </c>
      <c r="BG511" s="122"/>
      <c r="BH511" t="b">
        <v>1</v>
      </c>
      <c r="BI511" t="b">
        <v>1</v>
      </c>
      <c r="BO511">
        <v>1</v>
      </c>
      <c r="BP511">
        <v>4</v>
      </c>
      <c r="BQ511">
        <v>2</v>
      </c>
      <c r="BR511">
        <v>1</v>
      </c>
      <c r="BS511" t="b">
        <v>1</v>
      </c>
      <c r="CA511" s="122"/>
      <c r="CM511" t="s">
        <v>305</v>
      </c>
      <c r="CN511" t="s">
        <v>306</v>
      </c>
      <c r="CO511" t="s">
        <v>307</v>
      </c>
      <c r="CP511" t="s">
        <v>3885</v>
      </c>
      <c r="CQ511" t="s">
        <v>309</v>
      </c>
      <c r="CR511" t="s">
        <v>3886</v>
      </c>
      <c r="CS511" t="s">
        <v>311</v>
      </c>
      <c r="CT511" t="s">
        <v>4580</v>
      </c>
      <c r="CU511" t="s">
        <v>4581</v>
      </c>
      <c r="CV511" s="122">
        <v>43791.53125</v>
      </c>
      <c r="CW511" s="122"/>
      <c r="CX511" s="122"/>
      <c r="CY511" s="122"/>
      <c r="CZ511" s="122"/>
      <c r="DA511" s="122"/>
      <c r="DB511" t="s">
        <v>314</v>
      </c>
      <c r="DC511" t="s">
        <v>315</v>
      </c>
      <c r="DD511" t="s">
        <v>316</v>
      </c>
      <c r="DE511" t="b">
        <v>0</v>
      </c>
      <c r="DG511" t="s">
        <v>351</v>
      </c>
      <c r="DI511" s="122"/>
      <c r="DJ511">
        <v>-33.745386199999999</v>
      </c>
      <c r="DK511">
        <v>150.8357762</v>
      </c>
      <c r="DL511" t="s">
        <v>3403</v>
      </c>
      <c r="DM511" t="s">
        <v>386</v>
      </c>
      <c r="DN511">
        <v>0</v>
      </c>
      <c r="DO511">
        <v>0</v>
      </c>
    </row>
    <row r="512" spans="1:119" x14ac:dyDescent="0.3">
      <c r="A512" t="s">
        <v>4582</v>
      </c>
      <c r="B512" t="s">
        <v>288</v>
      </c>
      <c r="C512" t="s">
        <v>4583</v>
      </c>
      <c r="D512" t="s">
        <v>290</v>
      </c>
      <c r="E512" t="s">
        <v>4584</v>
      </c>
      <c r="F512" t="s">
        <v>4583</v>
      </c>
      <c r="G512" t="s">
        <v>4585</v>
      </c>
      <c r="I512" t="b">
        <v>0</v>
      </c>
      <c r="J512" t="s">
        <v>4586</v>
      </c>
      <c r="K512" t="s">
        <v>4587</v>
      </c>
      <c r="L512" t="s">
        <v>4588</v>
      </c>
      <c r="N512" t="s">
        <v>4589</v>
      </c>
      <c r="O512" t="s">
        <v>297</v>
      </c>
      <c r="S512">
        <v>8006</v>
      </c>
      <c r="T512">
        <v>320</v>
      </c>
      <c r="U512">
        <v>8006</v>
      </c>
      <c r="V512">
        <v>8003</v>
      </c>
      <c r="W512" t="s">
        <v>2375</v>
      </c>
      <c r="Y512" t="s">
        <v>4590</v>
      </c>
      <c r="AA512" t="b">
        <v>0</v>
      </c>
      <c r="AC512" t="s">
        <v>300</v>
      </c>
      <c r="AD512" t="s">
        <v>330</v>
      </c>
      <c r="AF512" s="140">
        <v>43791.407962962963</v>
      </c>
      <c r="AG512" s="140">
        <v>43791.407754629632</v>
      </c>
      <c r="AH512" s="140">
        <v>43791.411747685182</v>
      </c>
      <c r="AI512" s="140">
        <v>43792.409722222219</v>
      </c>
      <c r="AJ512">
        <v>-60</v>
      </c>
      <c r="AK512" s="122"/>
      <c r="AM512" s="122"/>
      <c r="AO512" s="122"/>
      <c r="AQ512" s="122"/>
      <c r="AS512" s="122"/>
      <c r="AU512" s="122">
        <v>43791.726261574076</v>
      </c>
      <c r="AV512" s="122"/>
      <c r="AW512" t="b">
        <v>0</v>
      </c>
      <c r="AX512" t="b">
        <v>1</v>
      </c>
      <c r="AZ512" t="b">
        <v>1</v>
      </c>
      <c r="BB512" s="122"/>
      <c r="BD512" t="b">
        <v>1</v>
      </c>
      <c r="BF512" t="b">
        <v>1</v>
      </c>
      <c r="BG512" s="122"/>
      <c r="BH512" t="b">
        <v>1</v>
      </c>
      <c r="BI512" t="b">
        <v>1</v>
      </c>
      <c r="BL512">
        <v>419</v>
      </c>
      <c r="BM512">
        <v>1896</v>
      </c>
      <c r="BN512">
        <v>5434</v>
      </c>
      <c r="BO512">
        <v>1</v>
      </c>
      <c r="BP512">
        <v>4</v>
      </c>
      <c r="BQ512">
        <v>2</v>
      </c>
      <c r="BR512">
        <v>3</v>
      </c>
      <c r="BS512" t="b">
        <v>1</v>
      </c>
      <c r="CA512" s="122"/>
      <c r="CJ512" t="s">
        <v>302</v>
      </c>
      <c r="CK512" t="s">
        <v>422</v>
      </c>
      <c r="CL512" t="s">
        <v>423</v>
      </c>
      <c r="CM512" t="s">
        <v>305</v>
      </c>
      <c r="CN512" t="s">
        <v>306</v>
      </c>
      <c r="CO512" t="s">
        <v>307</v>
      </c>
      <c r="CP512" t="s">
        <v>4591</v>
      </c>
      <c r="CQ512" t="s">
        <v>309</v>
      </c>
      <c r="CR512" t="s">
        <v>4592</v>
      </c>
      <c r="CS512" t="s">
        <v>311</v>
      </c>
      <c r="CT512" t="s">
        <v>4593</v>
      </c>
      <c r="CU512" t="s">
        <v>4594</v>
      </c>
      <c r="CV512" s="122">
        <v>43792.368055555555</v>
      </c>
      <c r="CW512" s="122"/>
      <c r="CX512" s="122"/>
      <c r="CY512" s="122"/>
      <c r="CZ512" s="122"/>
      <c r="DA512" s="122"/>
      <c r="DB512" t="s">
        <v>314</v>
      </c>
      <c r="DC512" t="s">
        <v>315</v>
      </c>
      <c r="DD512" t="s">
        <v>316</v>
      </c>
      <c r="DE512" t="b">
        <v>0</v>
      </c>
      <c r="DG512" t="s">
        <v>317</v>
      </c>
      <c r="DI512" s="122"/>
      <c r="DJ512">
        <v>-19.261900000000001</v>
      </c>
      <c r="DK512">
        <v>146.82428640000001</v>
      </c>
      <c r="DL512" t="s">
        <v>336</v>
      </c>
      <c r="DM512" t="s">
        <v>318</v>
      </c>
      <c r="DN512">
        <v>0</v>
      </c>
      <c r="DO512">
        <v>0</v>
      </c>
    </row>
    <row r="513" spans="1:119" x14ac:dyDescent="0.3">
      <c r="A513" t="s">
        <v>4595</v>
      </c>
      <c r="B513" t="s">
        <v>288</v>
      </c>
      <c r="C513" t="s">
        <v>4596</v>
      </c>
      <c r="D513" t="s">
        <v>290</v>
      </c>
      <c r="E513" t="s">
        <v>4597</v>
      </c>
      <c r="F513" t="s">
        <v>4596</v>
      </c>
      <c r="G513" t="s">
        <v>4598</v>
      </c>
      <c r="I513" t="b">
        <v>0</v>
      </c>
      <c r="J513" t="s">
        <v>4599</v>
      </c>
      <c r="K513" t="s">
        <v>4600</v>
      </c>
      <c r="L513" t="s">
        <v>4601</v>
      </c>
      <c r="N513" t="s">
        <v>4602</v>
      </c>
      <c r="O513" t="s">
        <v>297</v>
      </c>
      <c r="S513">
        <v>8005</v>
      </c>
      <c r="T513">
        <v>320</v>
      </c>
      <c r="U513">
        <v>8005</v>
      </c>
      <c r="V513">
        <v>8003</v>
      </c>
      <c r="W513" t="s">
        <v>2375</v>
      </c>
      <c r="Y513" t="s">
        <v>4603</v>
      </c>
      <c r="AA513" t="b">
        <v>0</v>
      </c>
      <c r="AC513" t="s">
        <v>300</v>
      </c>
      <c r="AD513" t="s">
        <v>441</v>
      </c>
      <c r="AF513" s="140">
        <v>43791.410624999997</v>
      </c>
      <c r="AG513" s="140">
        <v>43791.410474537035</v>
      </c>
      <c r="AH513" s="140">
        <v>43791.415173611109</v>
      </c>
      <c r="AI513" s="140">
        <v>43791.579861111109</v>
      </c>
      <c r="AJ513">
        <v>0</v>
      </c>
      <c r="AK513" s="122"/>
      <c r="AM513" s="122"/>
      <c r="AO513" s="122"/>
      <c r="AQ513" s="122"/>
      <c r="AS513" s="122"/>
      <c r="AU513" s="122">
        <v>43791.66034722222</v>
      </c>
      <c r="AV513" s="122"/>
      <c r="AW513" t="b">
        <v>0</v>
      </c>
      <c r="AX513" t="b">
        <v>1</v>
      </c>
      <c r="AZ513" t="b">
        <v>1</v>
      </c>
      <c r="BB513" s="122"/>
      <c r="BD513" t="b">
        <v>1</v>
      </c>
      <c r="BF513" t="b">
        <v>1</v>
      </c>
      <c r="BG513" s="122"/>
      <c r="BH513" t="b">
        <v>1</v>
      </c>
      <c r="BI513" t="b">
        <v>1</v>
      </c>
      <c r="BL513">
        <v>419</v>
      </c>
      <c r="BM513">
        <v>1250</v>
      </c>
      <c r="BN513">
        <v>3703</v>
      </c>
      <c r="BO513">
        <v>1</v>
      </c>
      <c r="BP513">
        <v>4</v>
      </c>
      <c r="BQ513">
        <v>2</v>
      </c>
      <c r="BR513">
        <v>1</v>
      </c>
      <c r="BS513" t="b">
        <v>1</v>
      </c>
      <c r="CA513" s="122"/>
      <c r="CJ513" t="s">
        <v>302</v>
      </c>
      <c r="CK513" t="s">
        <v>303</v>
      </c>
      <c r="CL513" t="s">
        <v>507</v>
      </c>
      <c r="CM513" t="s">
        <v>305</v>
      </c>
      <c r="CN513" t="s">
        <v>306</v>
      </c>
      <c r="CO513" t="s">
        <v>307</v>
      </c>
      <c r="CP513" t="s">
        <v>4604</v>
      </c>
      <c r="CQ513" t="s">
        <v>309</v>
      </c>
      <c r="CR513" t="s">
        <v>4605</v>
      </c>
      <c r="CS513" t="s">
        <v>311</v>
      </c>
      <c r="CT513" t="s">
        <v>4606</v>
      </c>
      <c r="CU513" t="s">
        <v>4607</v>
      </c>
      <c r="CV513" s="122">
        <v>43791.579861111109</v>
      </c>
      <c r="CW513" s="122"/>
      <c r="CX513" s="122"/>
      <c r="CY513" s="122"/>
      <c r="CZ513" s="122"/>
      <c r="DA513" s="122"/>
      <c r="DB513" t="s">
        <v>314</v>
      </c>
      <c r="DC513" t="s">
        <v>315</v>
      </c>
      <c r="DD513" t="s">
        <v>316</v>
      </c>
      <c r="DE513" t="b">
        <v>0</v>
      </c>
      <c r="DG513" t="s">
        <v>351</v>
      </c>
      <c r="DI513" s="122"/>
      <c r="DJ513">
        <v>-37.794809000000001</v>
      </c>
      <c r="DK513">
        <v>145.28597869999999</v>
      </c>
      <c r="DL513" t="s">
        <v>336</v>
      </c>
      <c r="DM513" t="s">
        <v>318</v>
      </c>
      <c r="DN513">
        <v>0</v>
      </c>
      <c r="DO513">
        <v>0</v>
      </c>
    </row>
    <row r="514" spans="1:119" x14ac:dyDescent="0.3">
      <c r="A514" t="s">
        <v>4608</v>
      </c>
      <c r="B514" t="s">
        <v>288</v>
      </c>
      <c r="C514" t="s">
        <v>372</v>
      </c>
      <c r="D514" t="s">
        <v>290</v>
      </c>
      <c r="E514" t="s">
        <v>373</v>
      </c>
      <c r="F514" t="s">
        <v>372</v>
      </c>
      <c r="G514" t="s">
        <v>340</v>
      </c>
      <c r="I514" t="b">
        <v>0</v>
      </c>
      <c r="J514" t="s">
        <v>374</v>
      </c>
      <c r="K514" t="s">
        <v>375</v>
      </c>
      <c r="L514" t="s">
        <v>376</v>
      </c>
      <c r="N514" t="s">
        <v>377</v>
      </c>
      <c r="O514" t="s">
        <v>378</v>
      </c>
      <c r="S514">
        <v>8010</v>
      </c>
      <c r="T514">
        <v>320</v>
      </c>
      <c r="U514">
        <v>8010</v>
      </c>
      <c r="V514">
        <v>8010</v>
      </c>
      <c r="W514" t="s">
        <v>2375</v>
      </c>
      <c r="Y514" t="s">
        <v>379</v>
      </c>
      <c r="AA514" t="b">
        <v>0</v>
      </c>
      <c r="AC514" t="s">
        <v>300</v>
      </c>
      <c r="AD514" t="s">
        <v>330</v>
      </c>
      <c r="AF514" s="140">
        <v>43791.413483796299</v>
      </c>
      <c r="AG514" s="140">
        <v>43791.413414351853</v>
      </c>
      <c r="AH514" s="140">
        <v>43791.417187500003</v>
      </c>
      <c r="AI514" s="140">
        <v>43791.579861111109</v>
      </c>
      <c r="AJ514">
        <v>-60</v>
      </c>
      <c r="AK514" s="122"/>
      <c r="AM514" s="122"/>
      <c r="AO514" s="122"/>
      <c r="AQ514" s="122"/>
      <c r="AS514" s="122"/>
      <c r="AU514" s="122">
        <v>43791.417453703703</v>
      </c>
      <c r="AV514" s="122"/>
      <c r="AW514" t="b">
        <v>0</v>
      </c>
      <c r="AX514" t="b">
        <v>1</v>
      </c>
      <c r="AZ514" t="b">
        <v>1</v>
      </c>
      <c r="BB514" s="122"/>
      <c r="BD514" t="b">
        <v>1</v>
      </c>
      <c r="BF514" t="b">
        <v>1</v>
      </c>
      <c r="BG514" s="122"/>
      <c r="BH514" t="b">
        <v>1</v>
      </c>
      <c r="BI514" t="b">
        <v>1</v>
      </c>
      <c r="BL514">
        <v>420</v>
      </c>
      <c r="BM514">
        <v>1250</v>
      </c>
      <c r="BN514">
        <v>4397</v>
      </c>
      <c r="BO514">
        <v>1</v>
      </c>
      <c r="BP514">
        <v>4</v>
      </c>
      <c r="BQ514">
        <v>2</v>
      </c>
      <c r="BR514">
        <v>1</v>
      </c>
      <c r="BS514" t="b">
        <v>1</v>
      </c>
      <c r="CA514" s="122"/>
      <c r="CJ514" t="s">
        <v>380</v>
      </c>
      <c r="CK514" t="s">
        <v>303</v>
      </c>
      <c r="CL514" t="s">
        <v>2035</v>
      </c>
      <c r="CM514" t="s">
        <v>305</v>
      </c>
      <c r="CN514" t="s">
        <v>306</v>
      </c>
      <c r="CO514" t="s">
        <v>307</v>
      </c>
      <c r="CP514" t="s">
        <v>381</v>
      </c>
      <c r="CQ514" t="s">
        <v>309</v>
      </c>
      <c r="CR514" t="s">
        <v>382</v>
      </c>
      <c r="CS514" t="s">
        <v>311</v>
      </c>
      <c r="CT514" t="s">
        <v>4609</v>
      </c>
      <c r="CU514" t="s">
        <v>4607</v>
      </c>
      <c r="CV514" s="122">
        <v>43791.538194444445</v>
      </c>
      <c r="CW514" s="122"/>
      <c r="CX514" s="122"/>
      <c r="CY514" s="122"/>
      <c r="CZ514" s="122"/>
      <c r="DA514" s="122"/>
      <c r="DB514" t="s">
        <v>314</v>
      </c>
      <c r="DC514" t="s">
        <v>315</v>
      </c>
      <c r="DD514" t="s">
        <v>316</v>
      </c>
      <c r="DE514" t="b">
        <v>0</v>
      </c>
      <c r="DG514" t="s">
        <v>351</v>
      </c>
      <c r="DI514" s="122"/>
      <c r="DJ514">
        <v>-27.237552300000001</v>
      </c>
      <c r="DK514">
        <v>153.02207659999999</v>
      </c>
      <c r="DL514" t="s">
        <v>385</v>
      </c>
      <c r="DM514" t="s">
        <v>386</v>
      </c>
      <c r="DN514">
        <v>0</v>
      </c>
      <c r="DO514">
        <v>0</v>
      </c>
    </row>
    <row r="515" spans="1:119" x14ac:dyDescent="0.3">
      <c r="A515" t="s">
        <v>4610</v>
      </c>
      <c r="B515" t="s">
        <v>288</v>
      </c>
      <c r="C515" t="s">
        <v>3182</v>
      </c>
      <c r="D515" t="s">
        <v>290</v>
      </c>
      <c r="E515" t="s">
        <v>1110</v>
      </c>
      <c r="F515" t="s">
        <v>3182</v>
      </c>
      <c r="G515" t="s">
        <v>340</v>
      </c>
      <c r="I515" t="b">
        <v>0</v>
      </c>
      <c r="J515" t="s">
        <v>1111</v>
      </c>
      <c r="K515" t="s">
        <v>661</v>
      </c>
      <c r="L515" t="s">
        <v>3183</v>
      </c>
      <c r="N515" t="s">
        <v>1113</v>
      </c>
      <c r="O515" t="s">
        <v>297</v>
      </c>
      <c r="S515">
        <v>8011</v>
      </c>
      <c r="T515">
        <v>320</v>
      </c>
      <c r="U515">
        <v>8011</v>
      </c>
      <c r="V515">
        <v>8011</v>
      </c>
      <c r="W515" t="s">
        <v>2375</v>
      </c>
      <c r="Y515" t="s">
        <v>3184</v>
      </c>
      <c r="AA515" t="b">
        <v>0</v>
      </c>
      <c r="AC515" t="s">
        <v>300</v>
      </c>
      <c r="AD515" t="s">
        <v>441</v>
      </c>
      <c r="AF515" s="140">
        <v>43791.414849537039</v>
      </c>
      <c r="AG515" s="140">
        <v>43791.414675925924</v>
      </c>
      <c r="AH515" s="140">
        <v>43791.466516203705</v>
      </c>
      <c r="AI515" s="140">
        <v>43791.583333333336</v>
      </c>
      <c r="AJ515">
        <v>0</v>
      </c>
      <c r="AK515" s="122"/>
      <c r="AM515" s="122"/>
      <c r="AO515" s="122"/>
      <c r="AQ515" s="122"/>
      <c r="AS515" s="122"/>
      <c r="AU515" s="122">
        <v>43791.466898148145</v>
      </c>
      <c r="AV515" s="122"/>
      <c r="AW515" t="b">
        <v>0</v>
      </c>
      <c r="AX515" t="b">
        <v>1</v>
      </c>
      <c r="AZ515" t="b">
        <v>1</v>
      </c>
      <c r="BB515" s="122"/>
      <c r="BD515" t="b">
        <v>1</v>
      </c>
      <c r="BF515" t="b">
        <v>1</v>
      </c>
      <c r="BG515" s="122"/>
      <c r="BH515" t="b">
        <v>1</v>
      </c>
      <c r="BI515" t="b">
        <v>1</v>
      </c>
      <c r="BL515">
        <v>419</v>
      </c>
      <c r="BM515">
        <v>1555</v>
      </c>
      <c r="BN515">
        <v>4066</v>
      </c>
      <c r="BO515">
        <v>1</v>
      </c>
      <c r="BP515">
        <v>4</v>
      </c>
      <c r="BQ515">
        <v>2</v>
      </c>
      <c r="BR515">
        <v>1</v>
      </c>
      <c r="BS515" t="b">
        <v>1</v>
      </c>
      <c r="CA515" s="122"/>
      <c r="CJ515" t="s">
        <v>302</v>
      </c>
      <c r="CK515" t="s">
        <v>470</v>
      </c>
      <c r="CL515" t="s">
        <v>471</v>
      </c>
      <c r="CM515" t="s">
        <v>305</v>
      </c>
      <c r="CN515" t="s">
        <v>306</v>
      </c>
      <c r="CO515" t="s">
        <v>307</v>
      </c>
      <c r="CP515" t="s">
        <v>3185</v>
      </c>
      <c r="CQ515" t="s">
        <v>309</v>
      </c>
      <c r="CR515" t="s">
        <v>669</v>
      </c>
      <c r="CS515" t="s">
        <v>311</v>
      </c>
      <c r="CT515" t="s">
        <v>4611</v>
      </c>
      <c r="CU515" t="s">
        <v>4612</v>
      </c>
      <c r="CV515" s="122">
        <v>43791.583333333336</v>
      </c>
      <c r="CW515" s="122"/>
      <c r="CX515" s="122"/>
      <c r="CY515" s="122"/>
      <c r="CZ515" s="122"/>
      <c r="DA515" s="122"/>
      <c r="DB515" t="s">
        <v>314</v>
      </c>
      <c r="DC515" t="s">
        <v>315</v>
      </c>
      <c r="DD515" t="s">
        <v>316</v>
      </c>
      <c r="DE515" t="b">
        <v>0</v>
      </c>
      <c r="DG515" t="s">
        <v>351</v>
      </c>
      <c r="DI515" s="122"/>
      <c r="DJ515">
        <v>-37.815583699999998</v>
      </c>
      <c r="DK515">
        <v>144.9530742</v>
      </c>
      <c r="DL515" t="s">
        <v>367</v>
      </c>
      <c r="DM515" t="s">
        <v>318</v>
      </c>
      <c r="DN515">
        <v>0</v>
      </c>
      <c r="DO515">
        <v>0</v>
      </c>
    </row>
    <row r="516" spans="1:119" x14ac:dyDescent="0.3">
      <c r="A516" t="s">
        <v>4613</v>
      </c>
      <c r="B516" t="s">
        <v>288</v>
      </c>
      <c r="C516" t="s">
        <v>4614</v>
      </c>
      <c r="D516" t="s">
        <v>290</v>
      </c>
      <c r="E516" t="s">
        <v>4615</v>
      </c>
      <c r="F516" t="s">
        <v>4614</v>
      </c>
      <c r="G516" t="s">
        <v>4616</v>
      </c>
      <c r="I516" t="b">
        <v>0</v>
      </c>
      <c r="J516" t="s">
        <v>4617</v>
      </c>
      <c r="K516" t="s">
        <v>4510</v>
      </c>
      <c r="L516" t="s">
        <v>4616</v>
      </c>
      <c r="N516" t="s">
        <v>4618</v>
      </c>
      <c r="O516" t="s">
        <v>297</v>
      </c>
      <c r="S516">
        <v>8006</v>
      </c>
      <c r="T516">
        <v>320</v>
      </c>
      <c r="U516">
        <v>8006</v>
      </c>
      <c r="V516">
        <v>8003</v>
      </c>
      <c r="W516" t="s">
        <v>2375</v>
      </c>
      <c r="Y516" t="s">
        <v>4619</v>
      </c>
      <c r="AA516" t="b">
        <v>0</v>
      </c>
      <c r="AC516" t="s">
        <v>300</v>
      </c>
      <c r="AD516" t="s">
        <v>330</v>
      </c>
      <c r="AF516" s="140">
        <v>43791.426018518519</v>
      </c>
      <c r="AG516" s="140">
        <v>43791.425868055558</v>
      </c>
      <c r="AH516" s="140">
        <v>43791.440717592595</v>
      </c>
      <c r="AI516" s="140">
        <v>43792.427083333336</v>
      </c>
      <c r="AJ516">
        <v>-60</v>
      </c>
      <c r="AK516" s="122"/>
      <c r="AM516" s="122"/>
      <c r="AO516" s="122"/>
      <c r="AQ516" s="122"/>
      <c r="AS516" s="122"/>
      <c r="AU516" s="122">
        <v>43791.660555555558</v>
      </c>
      <c r="AV516" s="122"/>
      <c r="AW516" t="b">
        <v>0</v>
      </c>
      <c r="AX516" t="b">
        <v>1</v>
      </c>
      <c r="AZ516" t="b">
        <v>1</v>
      </c>
      <c r="BB516" s="122"/>
      <c r="BD516" t="b">
        <v>1</v>
      </c>
      <c r="BF516" t="b">
        <v>1</v>
      </c>
      <c r="BG516" s="122"/>
      <c r="BH516" t="b">
        <v>1</v>
      </c>
      <c r="BI516" t="b">
        <v>1</v>
      </c>
      <c r="BL516">
        <v>419</v>
      </c>
      <c r="BM516">
        <v>1250</v>
      </c>
      <c r="BN516">
        <v>3689</v>
      </c>
      <c r="BO516">
        <v>1</v>
      </c>
      <c r="BP516">
        <v>4</v>
      </c>
      <c r="BQ516">
        <v>2</v>
      </c>
      <c r="BR516">
        <v>3</v>
      </c>
      <c r="BS516" t="b">
        <v>1</v>
      </c>
      <c r="CA516" s="122"/>
      <c r="CJ516" t="s">
        <v>302</v>
      </c>
      <c r="CK516" t="s">
        <v>303</v>
      </c>
      <c r="CL516" t="s">
        <v>531</v>
      </c>
      <c r="CM516" t="s">
        <v>305</v>
      </c>
      <c r="CN516" t="s">
        <v>306</v>
      </c>
      <c r="CO516" t="s">
        <v>307</v>
      </c>
      <c r="CP516" t="s">
        <v>4620</v>
      </c>
      <c r="CQ516" t="s">
        <v>309</v>
      </c>
      <c r="CR516" t="s">
        <v>4514</v>
      </c>
      <c r="CS516" t="s">
        <v>311</v>
      </c>
      <c r="CT516" t="s">
        <v>4621</v>
      </c>
      <c r="CU516" t="s">
        <v>4622</v>
      </c>
      <c r="CV516" s="122">
        <v>43792.385416666664</v>
      </c>
      <c r="CW516" s="122"/>
      <c r="CX516" s="122"/>
      <c r="CY516" s="122"/>
      <c r="CZ516" s="122"/>
      <c r="DA516" s="122"/>
      <c r="DB516" t="s">
        <v>314</v>
      </c>
      <c r="DC516" t="s">
        <v>315</v>
      </c>
      <c r="DD516" t="s">
        <v>316</v>
      </c>
      <c r="DE516" t="b">
        <v>0</v>
      </c>
      <c r="DG516" t="s">
        <v>317</v>
      </c>
      <c r="DI516" s="122"/>
      <c r="DJ516">
        <v>-26.405456699999998</v>
      </c>
      <c r="DK516">
        <v>153.07533140000001</v>
      </c>
      <c r="DL516" t="s">
        <v>367</v>
      </c>
      <c r="DM516" t="s">
        <v>318</v>
      </c>
      <c r="DN516">
        <v>0</v>
      </c>
      <c r="DO516">
        <v>0</v>
      </c>
    </row>
    <row r="517" spans="1:119" x14ac:dyDescent="0.3">
      <c r="A517" t="s">
        <v>4623</v>
      </c>
      <c r="B517" t="s">
        <v>288</v>
      </c>
      <c r="C517" t="s">
        <v>560</v>
      </c>
      <c r="D517" t="s">
        <v>290</v>
      </c>
      <c r="E517" t="s">
        <v>561</v>
      </c>
      <c r="F517" t="s">
        <v>560</v>
      </c>
      <c r="G517" t="s">
        <v>340</v>
      </c>
      <c r="I517" t="b">
        <v>0</v>
      </c>
      <c r="J517" t="s">
        <v>562</v>
      </c>
      <c r="K517" t="s">
        <v>563</v>
      </c>
      <c r="L517" t="s">
        <v>564</v>
      </c>
      <c r="N517" t="s">
        <v>565</v>
      </c>
      <c r="O517" t="s">
        <v>297</v>
      </c>
      <c r="S517">
        <v>8010</v>
      </c>
      <c r="T517">
        <v>320</v>
      </c>
      <c r="U517">
        <v>8010</v>
      </c>
      <c r="V517">
        <v>8010</v>
      </c>
      <c r="W517" t="s">
        <v>2375</v>
      </c>
      <c r="Y517" t="s">
        <v>566</v>
      </c>
      <c r="AA517" t="b">
        <v>0</v>
      </c>
      <c r="AC517" t="s">
        <v>300</v>
      </c>
      <c r="AD517" t="s">
        <v>330</v>
      </c>
      <c r="AF517" s="140">
        <v>43791.439108796294</v>
      </c>
      <c r="AG517" s="140">
        <v>43791.439062500001</v>
      </c>
      <c r="AH517" s="140">
        <v>43791.446145833332</v>
      </c>
      <c r="AI517" s="140">
        <v>43794.440972222219</v>
      </c>
      <c r="AJ517">
        <v>-60</v>
      </c>
      <c r="AK517" s="122"/>
      <c r="AM517" s="122"/>
      <c r="AO517" s="122"/>
      <c r="AQ517" s="122"/>
      <c r="AS517" s="122"/>
      <c r="AU517" s="122">
        <v>43791.446655092594</v>
      </c>
      <c r="AV517" s="122"/>
      <c r="AW517" t="b">
        <v>0</v>
      </c>
      <c r="AX517" t="b">
        <v>1</v>
      </c>
      <c r="AZ517" t="b">
        <v>1</v>
      </c>
      <c r="BB517" s="122"/>
      <c r="BD517" t="b">
        <v>1</v>
      </c>
      <c r="BF517" t="b">
        <v>1</v>
      </c>
      <c r="BG517" s="122"/>
      <c r="BH517" t="b">
        <v>1</v>
      </c>
      <c r="BI517" t="b">
        <v>1</v>
      </c>
      <c r="BL517">
        <v>419</v>
      </c>
      <c r="BM517">
        <v>1250</v>
      </c>
      <c r="BN517">
        <v>4406</v>
      </c>
      <c r="BO517">
        <v>1</v>
      </c>
      <c r="BP517">
        <v>4</v>
      </c>
      <c r="BQ517">
        <v>2</v>
      </c>
      <c r="BR517">
        <v>4</v>
      </c>
      <c r="BS517" t="b">
        <v>1</v>
      </c>
      <c r="CA517" s="122"/>
      <c r="CJ517" t="s">
        <v>302</v>
      </c>
      <c r="CK517" t="s">
        <v>303</v>
      </c>
      <c r="CL517" t="s">
        <v>608</v>
      </c>
      <c r="CM517" t="s">
        <v>305</v>
      </c>
      <c r="CN517" t="s">
        <v>306</v>
      </c>
      <c r="CO517" t="s">
        <v>307</v>
      </c>
      <c r="CP517" t="s">
        <v>567</v>
      </c>
      <c r="CQ517" t="s">
        <v>309</v>
      </c>
      <c r="CR517" t="s">
        <v>568</v>
      </c>
      <c r="CS517" t="s">
        <v>311</v>
      </c>
      <c r="CT517" t="s">
        <v>4624</v>
      </c>
      <c r="CU517" t="s">
        <v>4625</v>
      </c>
      <c r="CV517" s="122">
        <v>43794.399305555555</v>
      </c>
      <c r="CW517" s="122"/>
      <c r="CX517" s="122"/>
      <c r="CY517" s="122"/>
      <c r="CZ517" s="122"/>
      <c r="DA517" s="122"/>
      <c r="DB517" t="s">
        <v>314</v>
      </c>
      <c r="DC517" t="s">
        <v>315</v>
      </c>
      <c r="DD517" t="s">
        <v>316</v>
      </c>
      <c r="DE517" t="b">
        <v>0</v>
      </c>
      <c r="DG517" t="s">
        <v>498</v>
      </c>
      <c r="DI517" s="122"/>
      <c r="DJ517">
        <v>-21.354423700000002</v>
      </c>
      <c r="DK517">
        <v>148.11493150000001</v>
      </c>
      <c r="DL517" t="s">
        <v>367</v>
      </c>
      <c r="DM517" t="s">
        <v>318</v>
      </c>
      <c r="DN517">
        <v>0</v>
      </c>
      <c r="DO517">
        <v>0</v>
      </c>
    </row>
    <row r="518" spans="1:119" x14ac:dyDescent="0.3">
      <c r="A518" t="s">
        <v>4626</v>
      </c>
      <c r="B518" t="s">
        <v>388</v>
      </c>
      <c r="C518" t="s">
        <v>4627</v>
      </c>
      <c r="D518" t="s">
        <v>290</v>
      </c>
      <c r="E518" t="s">
        <v>4628</v>
      </c>
      <c r="F518" t="s">
        <v>4627</v>
      </c>
      <c r="G518" t="s">
        <v>340</v>
      </c>
      <c r="I518" t="b">
        <v>0</v>
      </c>
      <c r="J518" t="s">
        <v>4629</v>
      </c>
      <c r="K518" t="s">
        <v>1099</v>
      </c>
      <c r="L518" t="s">
        <v>4630</v>
      </c>
      <c r="N518" t="s">
        <v>4631</v>
      </c>
      <c r="O518" t="s">
        <v>297</v>
      </c>
      <c r="S518">
        <v>8001</v>
      </c>
      <c r="T518">
        <v>320</v>
      </c>
      <c r="U518">
        <v>8001</v>
      </c>
      <c r="V518">
        <v>8001</v>
      </c>
      <c r="W518" t="s">
        <v>2375</v>
      </c>
      <c r="Y518" t="s">
        <v>4632</v>
      </c>
      <c r="AA518" t="b">
        <v>0</v>
      </c>
      <c r="AC518" t="s">
        <v>300</v>
      </c>
      <c r="AD518" t="s">
        <v>330</v>
      </c>
      <c r="AF518" s="140">
        <v>43791.444004629629</v>
      </c>
      <c r="AG518" s="140">
        <v>43791.443842592591</v>
      </c>
      <c r="AH518" s="140">
        <v>43791.447384259256</v>
      </c>
      <c r="AI518" s="140">
        <v>43792.444444444445</v>
      </c>
      <c r="AJ518">
        <v>-60</v>
      </c>
      <c r="AK518" s="122"/>
      <c r="AM518" s="122"/>
      <c r="AO518" s="122"/>
      <c r="AQ518" s="122"/>
      <c r="AS518" s="122"/>
      <c r="AU518" s="122">
        <v>43791.447743055556</v>
      </c>
      <c r="AV518" s="122"/>
      <c r="AW518" t="b">
        <v>0</v>
      </c>
      <c r="AX518" t="b">
        <v>1</v>
      </c>
      <c r="AZ518" t="b">
        <v>1</v>
      </c>
      <c r="BB518" s="122"/>
      <c r="BD518" t="b">
        <v>1</v>
      </c>
      <c r="BF518" t="b">
        <v>1</v>
      </c>
      <c r="BG518" s="122"/>
      <c r="BH518" t="b">
        <v>1</v>
      </c>
      <c r="BI518" t="b">
        <v>1</v>
      </c>
      <c r="BL518">
        <v>419</v>
      </c>
      <c r="BM518">
        <v>1250</v>
      </c>
      <c r="BN518">
        <v>4406</v>
      </c>
      <c r="BO518">
        <v>1</v>
      </c>
      <c r="BP518">
        <v>4</v>
      </c>
      <c r="BQ518">
        <v>2</v>
      </c>
      <c r="BR518">
        <v>3</v>
      </c>
      <c r="BS518" t="b">
        <v>1</v>
      </c>
      <c r="CA518" s="122"/>
      <c r="CJ518" t="s">
        <v>302</v>
      </c>
      <c r="CK518" t="s">
        <v>303</v>
      </c>
      <c r="CL518" t="s">
        <v>608</v>
      </c>
      <c r="CM518" t="s">
        <v>305</v>
      </c>
      <c r="CN518" t="s">
        <v>306</v>
      </c>
      <c r="CO518" t="s">
        <v>307</v>
      </c>
      <c r="CP518" t="s">
        <v>4633</v>
      </c>
      <c r="CQ518" t="s">
        <v>309</v>
      </c>
      <c r="CR518" t="s">
        <v>1105</v>
      </c>
      <c r="CS518" t="s">
        <v>311</v>
      </c>
      <c r="CT518" t="s">
        <v>4634</v>
      </c>
      <c r="CU518" t="s">
        <v>3817</v>
      </c>
      <c r="CV518" s="122">
        <v>43792.402777777781</v>
      </c>
      <c r="CW518" s="122"/>
      <c r="CX518" s="122"/>
      <c r="CY518" s="122"/>
      <c r="CZ518" s="122"/>
      <c r="DA518" s="122"/>
      <c r="DB518" t="s">
        <v>314</v>
      </c>
      <c r="DC518" t="s">
        <v>315</v>
      </c>
      <c r="DD518" t="s">
        <v>316</v>
      </c>
      <c r="DE518" t="b">
        <v>0</v>
      </c>
      <c r="DG518" t="s">
        <v>317</v>
      </c>
      <c r="DI518" s="122"/>
      <c r="DJ518">
        <v>-27.9749458</v>
      </c>
      <c r="DK518">
        <v>153.4009514</v>
      </c>
      <c r="DL518" t="s">
        <v>367</v>
      </c>
      <c r="DM518" t="s">
        <v>318</v>
      </c>
      <c r="DN518">
        <v>0</v>
      </c>
      <c r="DO518">
        <v>0</v>
      </c>
    </row>
    <row r="519" spans="1:119" x14ac:dyDescent="0.3">
      <c r="A519" t="s">
        <v>4635</v>
      </c>
      <c r="B519" t="s">
        <v>288</v>
      </c>
      <c r="C519" t="s">
        <v>4636</v>
      </c>
      <c r="D519" t="s">
        <v>290</v>
      </c>
      <c r="E519" t="s">
        <v>4637</v>
      </c>
      <c r="F519" t="s">
        <v>4636</v>
      </c>
      <c r="G519" t="s">
        <v>3240</v>
      </c>
      <c r="I519" t="b">
        <v>0</v>
      </c>
      <c r="J519" t="s">
        <v>4638</v>
      </c>
      <c r="K519" t="s">
        <v>4639</v>
      </c>
      <c r="L519" t="s">
        <v>4640</v>
      </c>
      <c r="N519" t="s">
        <v>4641</v>
      </c>
      <c r="O519" t="s">
        <v>297</v>
      </c>
      <c r="S519">
        <v>8009</v>
      </c>
      <c r="T519">
        <v>320</v>
      </c>
      <c r="U519">
        <v>8009</v>
      </c>
      <c r="V519">
        <v>8009</v>
      </c>
      <c r="W519" t="s">
        <v>2375</v>
      </c>
      <c r="Y519" t="s">
        <v>4642</v>
      </c>
      <c r="AA519" t="b">
        <v>0</v>
      </c>
      <c r="AC519" t="s">
        <v>300</v>
      </c>
      <c r="AD519" t="s">
        <v>330</v>
      </c>
      <c r="AF519" s="140">
        <v>43791.445648148147</v>
      </c>
      <c r="AG519" s="140">
        <v>43791.445543981485</v>
      </c>
      <c r="AH519" s="140">
        <v>43791.452824074076</v>
      </c>
      <c r="AI519" s="140">
        <v>43792.447916666664</v>
      </c>
      <c r="AJ519">
        <v>-60</v>
      </c>
      <c r="AK519" s="122"/>
      <c r="AM519" s="122"/>
      <c r="AO519" s="122"/>
      <c r="AQ519" s="122"/>
      <c r="AS519" s="122"/>
      <c r="AU519" s="122">
        <v>43791.453159722223</v>
      </c>
      <c r="AV519" s="122"/>
      <c r="AW519" t="b">
        <v>0</v>
      </c>
      <c r="AX519" t="b">
        <v>1</v>
      </c>
      <c r="AZ519" t="b">
        <v>1</v>
      </c>
      <c r="BB519" s="122"/>
      <c r="BD519" t="b">
        <v>1</v>
      </c>
      <c r="BF519" t="b">
        <v>1</v>
      </c>
      <c r="BG519" s="122"/>
      <c r="BH519" t="b">
        <v>1</v>
      </c>
      <c r="BI519" t="b">
        <v>1</v>
      </c>
      <c r="BL519">
        <v>419</v>
      </c>
      <c r="BM519">
        <v>1897</v>
      </c>
      <c r="BN519">
        <v>5442</v>
      </c>
      <c r="BO519">
        <v>1</v>
      </c>
      <c r="BP519">
        <v>4</v>
      </c>
      <c r="BQ519">
        <v>2</v>
      </c>
      <c r="BR519">
        <v>3</v>
      </c>
      <c r="BS519" t="b">
        <v>1</v>
      </c>
      <c r="CA519" s="122"/>
      <c r="CJ519" t="s">
        <v>302</v>
      </c>
      <c r="CK519" t="s">
        <v>552</v>
      </c>
      <c r="CL519" t="s">
        <v>553</v>
      </c>
      <c r="CM519" t="s">
        <v>305</v>
      </c>
      <c r="CN519" t="s">
        <v>306</v>
      </c>
      <c r="CO519" t="s">
        <v>307</v>
      </c>
      <c r="CP519" t="s">
        <v>4643</v>
      </c>
      <c r="CQ519" t="s">
        <v>309</v>
      </c>
      <c r="CR519" t="s">
        <v>4644</v>
      </c>
      <c r="CS519" t="s">
        <v>311</v>
      </c>
      <c r="CT519" t="s">
        <v>4645</v>
      </c>
      <c r="CU519" t="s">
        <v>4646</v>
      </c>
      <c r="CV519" s="122">
        <v>43792.40625</v>
      </c>
      <c r="CW519" s="122"/>
      <c r="CX519" s="122"/>
      <c r="CY519" s="122"/>
      <c r="CZ519" s="122"/>
      <c r="DA519" s="122"/>
      <c r="DB519" t="s">
        <v>314</v>
      </c>
      <c r="DC519" t="s">
        <v>315</v>
      </c>
      <c r="DD519" t="s">
        <v>316</v>
      </c>
      <c r="DE519" t="b">
        <v>0</v>
      </c>
      <c r="DG519" t="s">
        <v>317</v>
      </c>
      <c r="DI519" s="122"/>
      <c r="DJ519">
        <v>-26.637622199999999</v>
      </c>
      <c r="DK519">
        <v>152.8490304</v>
      </c>
      <c r="DM519" t="s">
        <v>318</v>
      </c>
      <c r="DN519">
        <v>0</v>
      </c>
      <c r="DO519">
        <v>0</v>
      </c>
    </row>
    <row r="520" spans="1:119" x14ac:dyDescent="0.3">
      <c r="A520" t="s">
        <v>4647</v>
      </c>
      <c r="B520" t="s">
        <v>388</v>
      </c>
      <c r="C520" t="s">
        <v>4627</v>
      </c>
      <c r="D520" t="s">
        <v>290</v>
      </c>
      <c r="E520" t="s">
        <v>4628</v>
      </c>
      <c r="F520" t="s">
        <v>4627</v>
      </c>
      <c r="G520" t="s">
        <v>340</v>
      </c>
      <c r="I520" t="b">
        <v>0</v>
      </c>
      <c r="J520" t="s">
        <v>4629</v>
      </c>
      <c r="K520" t="s">
        <v>1099</v>
      </c>
      <c r="L520" t="s">
        <v>4630</v>
      </c>
      <c r="N520" t="s">
        <v>4631</v>
      </c>
      <c r="O520" t="s">
        <v>297</v>
      </c>
      <c r="S520">
        <v>8006</v>
      </c>
      <c r="T520">
        <v>4309</v>
      </c>
      <c r="U520">
        <v>8006</v>
      </c>
      <c r="V520">
        <v>-4309</v>
      </c>
      <c r="W520" t="s">
        <v>2375</v>
      </c>
      <c r="Y520" t="s">
        <v>4632</v>
      </c>
      <c r="AA520" t="b">
        <v>0</v>
      </c>
      <c r="AC520" t="s">
        <v>300</v>
      </c>
      <c r="AD520" t="s">
        <v>330</v>
      </c>
      <c r="AF520" s="140">
        <v>43791.451388888891</v>
      </c>
      <c r="AG520" s="140">
        <v>43791.451261574075</v>
      </c>
      <c r="AH520" s="140">
        <v>43791.455648148149</v>
      </c>
      <c r="AI520" s="140">
        <v>43792.451388888891</v>
      </c>
      <c r="AJ520">
        <v>-60</v>
      </c>
      <c r="AK520" s="122">
        <v>43794.458333333336</v>
      </c>
      <c r="AL520">
        <v>-60</v>
      </c>
      <c r="AM520" s="122"/>
      <c r="AO520" s="122">
        <v>43794.458333333336</v>
      </c>
      <c r="AP520">
        <v>-60</v>
      </c>
      <c r="AQ520" s="122">
        <v>43791.458333333336</v>
      </c>
      <c r="AR520">
        <v>-60</v>
      </c>
      <c r="AS520" s="122">
        <v>43791.479166666664</v>
      </c>
      <c r="AT520">
        <v>-60</v>
      </c>
      <c r="AU520" s="122">
        <v>43791.500960648147</v>
      </c>
      <c r="AV520" s="122"/>
      <c r="AW520" t="b">
        <v>0</v>
      </c>
      <c r="AX520" t="b">
        <v>1</v>
      </c>
      <c r="AZ520" t="b">
        <v>1</v>
      </c>
      <c r="BA520">
        <v>27</v>
      </c>
      <c r="BB520" s="122"/>
      <c r="BD520" t="b">
        <v>1</v>
      </c>
      <c r="BF520" t="b">
        <v>1</v>
      </c>
      <c r="BG520" s="122"/>
      <c r="BH520" t="b">
        <v>1</v>
      </c>
      <c r="BI520" t="b">
        <v>1</v>
      </c>
      <c r="BJ520">
        <v>1</v>
      </c>
      <c r="BL520">
        <v>419</v>
      </c>
      <c r="BM520">
        <v>1555</v>
      </c>
      <c r="BN520">
        <v>4554</v>
      </c>
      <c r="BO520">
        <v>1</v>
      </c>
      <c r="BP520">
        <v>4</v>
      </c>
      <c r="BQ520">
        <v>2</v>
      </c>
      <c r="BR520">
        <v>3</v>
      </c>
      <c r="BS520" t="b">
        <v>1</v>
      </c>
      <c r="CA520" s="122"/>
      <c r="CI520" t="s">
        <v>3333</v>
      </c>
      <c r="CJ520" t="s">
        <v>302</v>
      </c>
      <c r="CK520" t="s">
        <v>470</v>
      </c>
      <c r="CL520" t="s">
        <v>2471</v>
      </c>
      <c r="CM520" t="s">
        <v>305</v>
      </c>
      <c r="CN520" t="s">
        <v>306</v>
      </c>
      <c r="CO520" t="s">
        <v>307</v>
      </c>
      <c r="CP520" t="s">
        <v>4633</v>
      </c>
      <c r="CQ520" t="s">
        <v>309</v>
      </c>
      <c r="CR520" t="s">
        <v>1105</v>
      </c>
      <c r="CS520" t="s">
        <v>311</v>
      </c>
      <c r="CT520" t="s">
        <v>4648</v>
      </c>
      <c r="CU520" t="s">
        <v>4649</v>
      </c>
      <c r="CV520" s="122">
        <v>43792.409722222219</v>
      </c>
      <c r="CW520" s="122">
        <v>43794.416666666664</v>
      </c>
      <c r="CX520" s="122"/>
      <c r="CY520" s="122">
        <v>43794.416666666664</v>
      </c>
      <c r="CZ520" s="122">
        <v>43791.416666666664</v>
      </c>
      <c r="DA520" s="122">
        <v>43791.4375</v>
      </c>
      <c r="DB520" t="s">
        <v>314</v>
      </c>
      <c r="DC520" t="s">
        <v>428</v>
      </c>
      <c r="DE520" t="b">
        <v>1</v>
      </c>
      <c r="DF520" t="s">
        <v>3337</v>
      </c>
      <c r="DG520" t="s">
        <v>317</v>
      </c>
      <c r="DI520" s="122"/>
      <c r="DJ520">
        <v>-27.9749458</v>
      </c>
      <c r="DK520">
        <v>153.4009514</v>
      </c>
      <c r="DL520" t="s">
        <v>367</v>
      </c>
      <c r="DM520" t="s">
        <v>318</v>
      </c>
      <c r="DN520">
        <v>1</v>
      </c>
      <c r="DO520">
        <v>0</v>
      </c>
    </row>
    <row r="521" spans="1:119" x14ac:dyDescent="0.3">
      <c r="A521" t="s">
        <v>4650</v>
      </c>
      <c r="B521" t="s">
        <v>288</v>
      </c>
      <c r="C521" t="s">
        <v>4651</v>
      </c>
      <c r="D521" t="s">
        <v>290</v>
      </c>
      <c r="E521" t="s">
        <v>4652</v>
      </c>
      <c r="F521" t="s">
        <v>4651</v>
      </c>
      <c r="G521" t="s">
        <v>4653</v>
      </c>
      <c r="I521" t="b">
        <v>0</v>
      </c>
      <c r="J521" t="s">
        <v>4654</v>
      </c>
      <c r="K521" t="s">
        <v>4655</v>
      </c>
      <c r="L521" t="s">
        <v>4656</v>
      </c>
      <c r="N521" t="s">
        <v>4657</v>
      </c>
      <c r="O521" t="s">
        <v>297</v>
      </c>
      <c r="S521">
        <v>8011</v>
      </c>
      <c r="T521">
        <v>320</v>
      </c>
      <c r="U521">
        <v>8011</v>
      </c>
      <c r="V521">
        <v>8011</v>
      </c>
      <c r="W521" t="s">
        <v>2375</v>
      </c>
      <c r="Y521" t="s">
        <v>4658</v>
      </c>
      <c r="AA521" t="b">
        <v>0</v>
      </c>
      <c r="AC521" t="s">
        <v>300</v>
      </c>
      <c r="AD521" t="s">
        <v>301</v>
      </c>
      <c r="AF521" s="140">
        <v>43791.460810185185</v>
      </c>
      <c r="AG521" s="140">
        <v>43791.460381944446</v>
      </c>
      <c r="AH521" s="140">
        <v>43791.464502314811</v>
      </c>
      <c r="AI521" s="140">
        <v>43794.461805555555</v>
      </c>
      <c r="AJ521">
        <v>0</v>
      </c>
      <c r="AK521" s="122"/>
      <c r="AM521" s="122"/>
      <c r="AO521" s="122"/>
      <c r="AQ521" s="122"/>
      <c r="AS521" s="122"/>
      <c r="AU521" s="122">
        <v>43791.464641203704</v>
      </c>
      <c r="AV521" s="122"/>
      <c r="AW521" t="b">
        <v>0</v>
      </c>
      <c r="AX521" t="b">
        <v>1</v>
      </c>
      <c r="AZ521" t="b">
        <v>1</v>
      </c>
      <c r="BB521" s="122"/>
      <c r="BD521" t="b">
        <v>1</v>
      </c>
      <c r="BF521" t="b">
        <v>1</v>
      </c>
      <c r="BG521" s="122"/>
      <c r="BH521" t="b">
        <v>1</v>
      </c>
      <c r="BI521" t="b">
        <v>1</v>
      </c>
      <c r="BL521">
        <v>419</v>
      </c>
      <c r="BM521">
        <v>1250</v>
      </c>
      <c r="BN521">
        <v>3703</v>
      </c>
      <c r="BO521">
        <v>1</v>
      </c>
      <c r="BP521">
        <v>4</v>
      </c>
      <c r="BQ521">
        <v>2</v>
      </c>
      <c r="BR521">
        <v>4</v>
      </c>
      <c r="BS521" t="b">
        <v>1</v>
      </c>
      <c r="CA521" s="122"/>
      <c r="CJ521" t="s">
        <v>302</v>
      </c>
      <c r="CK521" t="s">
        <v>303</v>
      </c>
      <c r="CL521" t="s">
        <v>507</v>
      </c>
      <c r="CM521" t="s">
        <v>305</v>
      </c>
      <c r="CN521" t="s">
        <v>306</v>
      </c>
      <c r="CO521" t="s">
        <v>307</v>
      </c>
      <c r="CP521" t="s">
        <v>4659</v>
      </c>
      <c r="CQ521" t="s">
        <v>309</v>
      </c>
      <c r="CR521" t="s">
        <v>4660</v>
      </c>
      <c r="CS521" t="s">
        <v>311</v>
      </c>
      <c r="CT521" t="s">
        <v>4661</v>
      </c>
      <c r="CU521" t="s">
        <v>4662</v>
      </c>
      <c r="CV521" s="122">
        <v>43794.461805555555</v>
      </c>
      <c r="CW521" s="122"/>
      <c r="CX521" s="122"/>
      <c r="CY521" s="122"/>
      <c r="CZ521" s="122"/>
      <c r="DA521" s="122"/>
      <c r="DB521" t="s">
        <v>314</v>
      </c>
      <c r="DC521" t="s">
        <v>315</v>
      </c>
      <c r="DD521" t="s">
        <v>316</v>
      </c>
      <c r="DE521" t="b">
        <v>0</v>
      </c>
      <c r="DG521" t="s">
        <v>498</v>
      </c>
      <c r="DI521" s="122"/>
      <c r="DJ521">
        <v>-31.912002900000001</v>
      </c>
      <c r="DK521">
        <v>152.4615435</v>
      </c>
      <c r="DL521" t="s">
        <v>336</v>
      </c>
      <c r="DM521" t="s">
        <v>318</v>
      </c>
      <c r="DN521">
        <v>0</v>
      </c>
      <c r="DO521">
        <v>0</v>
      </c>
    </row>
    <row r="522" spans="1:119" x14ac:dyDescent="0.3">
      <c r="A522" t="s">
        <v>4663</v>
      </c>
      <c r="B522" t="s">
        <v>288</v>
      </c>
      <c r="C522" t="s">
        <v>4664</v>
      </c>
      <c r="D522" t="s">
        <v>290</v>
      </c>
      <c r="E522" t="s">
        <v>4665</v>
      </c>
      <c r="F522" t="s">
        <v>4664</v>
      </c>
      <c r="G522" t="s">
        <v>4666</v>
      </c>
      <c r="I522" t="b">
        <v>0</v>
      </c>
      <c r="J522" t="s">
        <v>4667</v>
      </c>
      <c r="K522" t="s">
        <v>4668</v>
      </c>
      <c r="L522" t="s">
        <v>4669</v>
      </c>
      <c r="N522" t="s">
        <v>4670</v>
      </c>
      <c r="O522" t="s">
        <v>297</v>
      </c>
      <c r="S522">
        <v>8005</v>
      </c>
      <c r="T522">
        <v>320</v>
      </c>
      <c r="U522">
        <v>8005</v>
      </c>
      <c r="V522">
        <v>8005</v>
      </c>
      <c r="W522" t="s">
        <v>2375</v>
      </c>
      <c r="Y522" t="s">
        <v>4671</v>
      </c>
      <c r="AA522" t="b">
        <v>0</v>
      </c>
      <c r="AC522" t="s">
        <v>300</v>
      </c>
      <c r="AD522" t="s">
        <v>330</v>
      </c>
      <c r="AF522" s="140">
        <v>43791.48951388889</v>
      </c>
      <c r="AG522" s="140">
        <v>43791.461053240739</v>
      </c>
      <c r="AH522" s="140">
        <v>43791.511111111111</v>
      </c>
      <c r="AI522" s="140">
        <v>43792.461805555555</v>
      </c>
      <c r="AJ522">
        <v>-60</v>
      </c>
      <c r="AK522" s="122"/>
      <c r="AM522" s="122"/>
      <c r="AO522" s="122"/>
      <c r="AQ522" s="122"/>
      <c r="AS522" s="122"/>
      <c r="AU522" s="122">
        <v>43791.722337962965</v>
      </c>
      <c r="AV522" s="122"/>
      <c r="AW522" t="b">
        <v>0</v>
      </c>
      <c r="AX522" t="b">
        <v>1</v>
      </c>
      <c r="AZ522" t="b">
        <v>1</v>
      </c>
      <c r="BB522" s="122"/>
      <c r="BD522" t="b">
        <v>1</v>
      </c>
      <c r="BF522" t="b">
        <v>1</v>
      </c>
      <c r="BG522" s="122"/>
      <c r="BH522" t="b">
        <v>1</v>
      </c>
      <c r="BI522" t="b">
        <v>1</v>
      </c>
      <c r="BL522">
        <v>419</v>
      </c>
      <c r="BM522">
        <v>1897</v>
      </c>
      <c r="BN522">
        <v>5439</v>
      </c>
      <c r="BO522">
        <v>1</v>
      </c>
      <c r="BP522">
        <v>4</v>
      </c>
      <c r="BQ522">
        <v>2</v>
      </c>
      <c r="BR522">
        <v>3</v>
      </c>
      <c r="BS522" t="b">
        <v>1</v>
      </c>
      <c r="CA522" s="122"/>
      <c r="CJ522" t="s">
        <v>302</v>
      </c>
      <c r="CK522" t="s">
        <v>552</v>
      </c>
      <c r="CL522" t="s">
        <v>4383</v>
      </c>
      <c r="CM522" t="s">
        <v>305</v>
      </c>
      <c r="CN522" t="s">
        <v>306</v>
      </c>
      <c r="CO522" t="s">
        <v>307</v>
      </c>
      <c r="CP522" t="s">
        <v>4672</v>
      </c>
      <c r="CQ522" t="s">
        <v>309</v>
      </c>
      <c r="CR522" t="s">
        <v>4673</v>
      </c>
      <c r="CS522" t="s">
        <v>311</v>
      </c>
      <c r="CT522" t="s">
        <v>4674</v>
      </c>
      <c r="CU522" t="s">
        <v>4675</v>
      </c>
      <c r="CV522" s="122">
        <v>43792.420138888891</v>
      </c>
      <c r="CW522" s="122"/>
      <c r="CX522" s="122"/>
      <c r="CY522" s="122"/>
      <c r="CZ522" s="122"/>
      <c r="DA522" s="122"/>
      <c r="DB522" t="s">
        <v>314</v>
      </c>
      <c r="DC522" t="s">
        <v>315</v>
      </c>
      <c r="DD522" t="s">
        <v>316</v>
      </c>
      <c r="DE522" t="b">
        <v>0</v>
      </c>
      <c r="DG522" t="s">
        <v>317</v>
      </c>
      <c r="DI522" s="122"/>
      <c r="DJ522">
        <v>-19.273022399999999</v>
      </c>
      <c r="DK522">
        <v>146.76734020000001</v>
      </c>
      <c r="DL522" t="s">
        <v>336</v>
      </c>
      <c r="DM522" t="s">
        <v>318</v>
      </c>
      <c r="DN522">
        <v>0</v>
      </c>
      <c r="DO522">
        <v>0</v>
      </c>
    </row>
    <row r="523" spans="1:119" x14ac:dyDescent="0.3">
      <c r="A523" t="s">
        <v>4676</v>
      </c>
      <c r="B523" t="s">
        <v>288</v>
      </c>
      <c r="C523" t="s">
        <v>3238</v>
      </c>
      <c r="D523" t="s">
        <v>290</v>
      </c>
      <c r="E523" t="s">
        <v>3239</v>
      </c>
      <c r="F523" t="s">
        <v>3238</v>
      </c>
      <c r="G523" t="s">
        <v>3240</v>
      </c>
      <c r="I523" t="b">
        <v>0</v>
      </c>
      <c r="J523" t="s">
        <v>3241</v>
      </c>
      <c r="K523" t="s">
        <v>3242</v>
      </c>
      <c r="L523" t="s">
        <v>3243</v>
      </c>
      <c r="N523" t="s">
        <v>3244</v>
      </c>
      <c r="O523" t="s">
        <v>297</v>
      </c>
      <c r="S523">
        <v>8003</v>
      </c>
      <c r="T523">
        <v>320</v>
      </c>
      <c r="U523">
        <v>8003</v>
      </c>
      <c r="V523">
        <v>8003</v>
      </c>
      <c r="W523" t="s">
        <v>2375</v>
      </c>
      <c r="Y523" t="s">
        <v>3245</v>
      </c>
      <c r="AA523" t="b">
        <v>0</v>
      </c>
      <c r="AC523" t="s">
        <v>300</v>
      </c>
      <c r="AD523" t="s">
        <v>301</v>
      </c>
      <c r="AF523" s="140">
        <v>43791.467407407406</v>
      </c>
      <c r="AG523" s="140">
        <v>43791.467314814814</v>
      </c>
      <c r="AH523" s="140">
        <v>43791.487430555557</v>
      </c>
      <c r="AI523" s="140">
        <v>43794.46875</v>
      </c>
      <c r="AJ523">
        <v>0</v>
      </c>
      <c r="AK523" s="122"/>
      <c r="AM523" s="122"/>
      <c r="AO523" s="122"/>
      <c r="AQ523" s="122"/>
      <c r="AS523" s="122"/>
      <c r="AU523" s="122">
        <v>43791.487708333334</v>
      </c>
      <c r="AV523" s="122"/>
      <c r="AW523" t="b">
        <v>0</v>
      </c>
      <c r="AX523" t="b">
        <v>1</v>
      </c>
      <c r="AZ523" t="b">
        <v>1</v>
      </c>
      <c r="BB523" s="122"/>
      <c r="BD523" t="b">
        <v>1</v>
      </c>
      <c r="BF523" t="b">
        <v>1</v>
      </c>
      <c r="BG523" s="122"/>
      <c r="BH523" t="b">
        <v>1</v>
      </c>
      <c r="BI523" t="b">
        <v>1</v>
      </c>
      <c r="BL523">
        <v>419</v>
      </c>
      <c r="BM523">
        <v>1771</v>
      </c>
      <c r="BN523">
        <v>5323</v>
      </c>
      <c r="BO523">
        <v>1</v>
      </c>
      <c r="BP523">
        <v>4</v>
      </c>
      <c r="BQ523">
        <v>2</v>
      </c>
      <c r="BR523">
        <v>4</v>
      </c>
      <c r="BS523" t="b">
        <v>1</v>
      </c>
      <c r="CA523" s="122"/>
      <c r="CJ523" t="s">
        <v>302</v>
      </c>
      <c r="CK523" t="s">
        <v>666</v>
      </c>
      <c r="CL523" t="s">
        <v>1156</v>
      </c>
      <c r="CM523" t="s">
        <v>305</v>
      </c>
      <c r="CN523" t="s">
        <v>306</v>
      </c>
      <c r="CO523" t="s">
        <v>307</v>
      </c>
      <c r="CP523" t="s">
        <v>3246</v>
      </c>
      <c r="CQ523" t="s">
        <v>309</v>
      </c>
      <c r="CR523" t="s">
        <v>3247</v>
      </c>
      <c r="CS523" t="s">
        <v>311</v>
      </c>
      <c r="CT523" t="s">
        <v>4677</v>
      </c>
      <c r="CU523" t="s">
        <v>4678</v>
      </c>
      <c r="CV523" s="122">
        <v>43794.46875</v>
      </c>
      <c r="CW523" s="122"/>
      <c r="CX523" s="122"/>
      <c r="CY523" s="122"/>
      <c r="CZ523" s="122"/>
      <c r="DA523" s="122"/>
      <c r="DB523" t="s">
        <v>314</v>
      </c>
      <c r="DC523" t="s">
        <v>315</v>
      </c>
      <c r="DD523" t="s">
        <v>316</v>
      </c>
      <c r="DE523" t="b">
        <v>0</v>
      </c>
      <c r="DG523" t="s">
        <v>498</v>
      </c>
      <c r="DI523" s="122"/>
      <c r="DJ523">
        <v>-29.0549049</v>
      </c>
      <c r="DK523">
        <v>152.0186684</v>
      </c>
      <c r="DL523" t="s">
        <v>367</v>
      </c>
      <c r="DM523" t="s">
        <v>318</v>
      </c>
      <c r="DN523">
        <v>0</v>
      </c>
      <c r="DO523">
        <v>0</v>
      </c>
    </row>
    <row r="524" spans="1:119" x14ac:dyDescent="0.3">
      <c r="A524" t="s">
        <v>4679</v>
      </c>
      <c r="B524" t="s">
        <v>288</v>
      </c>
      <c r="C524" t="s">
        <v>4680</v>
      </c>
      <c r="D524" t="s">
        <v>290</v>
      </c>
      <c r="E524" t="s">
        <v>4681</v>
      </c>
      <c r="F524" t="s">
        <v>4680</v>
      </c>
      <c r="G524" t="s">
        <v>340</v>
      </c>
      <c r="I524" t="b">
        <v>0</v>
      </c>
      <c r="J524" t="s">
        <v>4682</v>
      </c>
      <c r="K524" t="s">
        <v>3358</v>
      </c>
      <c r="L524" t="s">
        <v>4683</v>
      </c>
      <c r="N524" t="s">
        <v>4684</v>
      </c>
      <c r="O524" t="s">
        <v>489</v>
      </c>
      <c r="S524">
        <v>8010</v>
      </c>
      <c r="T524">
        <v>320</v>
      </c>
      <c r="U524">
        <v>8010</v>
      </c>
      <c r="V524">
        <v>8010</v>
      </c>
      <c r="W524" t="s">
        <v>2375</v>
      </c>
      <c r="Y524" t="s">
        <v>4685</v>
      </c>
      <c r="AA524" t="b">
        <v>0</v>
      </c>
      <c r="AC524" t="s">
        <v>300</v>
      </c>
      <c r="AD524" t="s">
        <v>441</v>
      </c>
      <c r="AF524" s="140">
        <v>43791.476145833331</v>
      </c>
      <c r="AG524" s="140">
        <v>43791.476099537038</v>
      </c>
      <c r="AH524" s="140">
        <v>43791.696921296294</v>
      </c>
      <c r="AI524" s="140">
        <v>43794.475694444445</v>
      </c>
      <c r="AJ524">
        <v>0</v>
      </c>
      <c r="AK524" s="122"/>
      <c r="AM524" s="122"/>
      <c r="AO524" s="122"/>
      <c r="AQ524" s="122"/>
      <c r="AS524" s="122"/>
      <c r="AU524" s="122">
        <v>43791.697268518517</v>
      </c>
      <c r="AV524" s="122"/>
      <c r="AW524" t="b">
        <v>0</v>
      </c>
      <c r="AX524" t="b">
        <v>1</v>
      </c>
      <c r="AZ524" t="b">
        <v>1</v>
      </c>
      <c r="BB524" s="122"/>
      <c r="BD524" t="b">
        <v>1</v>
      </c>
      <c r="BF524" t="b">
        <v>1</v>
      </c>
      <c r="BG524" s="122"/>
      <c r="BH524" t="b">
        <v>1</v>
      </c>
      <c r="BI524" t="b">
        <v>1</v>
      </c>
      <c r="BL524">
        <v>353</v>
      </c>
      <c r="BM524">
        <v>1456</v>
      </c>
      <c r="BN524">
        <v>4521</v>
      </c>
      <c r="BO524">
        <v>1</v>
      </c>
      <c r="BP524">
        <v>4</v>
      </c>
      <c r="BQ524">
        <v>2</v>
      </c>
      <c r="BR524">
        <v>4</v>
      </c>
      <c r="BS524" t="b">
        <v>1</v>
      </c>
      <c r="CA524" s="122"/>
      <c r="CJ524" t="s">
        <v>491</v>
      </c>
      <c r="CK524" t="s">
        <v>746</v>
      </c>
      <c r="CL524" t="s">
        <v>2050</v>
      </c>
      <c r="CM524" t="s">
        <v>305</v>
      </c>
      <c r="CN524" t="s">
        <v>306</v>
      </c>
      <c r="CO524" t="s">
        <v>307</v>
      </c>
      <c r="CP524" t="s">
        <v>4686</v>
      </c>
      <c r="CQ524" t="s">
        <v>309</v>
      </c>
      <c r="CR524" t="s">
        <v>3363</v>
      </c>
      <c r="CS524" t="s">
        <v>311</v>
      </c>
      <c r="CT524" t="s">
        <v>4687</v>
      </c>
      <c r="CU524" t="s">
        <v>4688</v>
      </c>
      <c r="CV524" s="122">
        <v>43794.475694444445</v>
      </c>
      <c r="CW524" s="122"/>
      <c r="CX524" s="122"/>
      <c r="CY524" s="122"/>
      <c r="CZ524" s="122"/>
      <c r="DA524" s="122"/>
      <c r="DB524" t="s">
        <v>314</v>
      </c>
      <c r="DC524" t="s">
        <v>315</v>
      </c>
      <c r="DD524" t="s">
        <v>316</v>
      </c>
      <c r="DE524" t="b">
        <v>0</v>
      </c>
      <c r="DG524" t="s">
        <v>498</v>
      </c>
      <c r="DI524" s="122"/>
      <c r="DJ524">
        <v>-38.592232699999997</v>
      </c>
      <c r="DK524">
        <v>145.600908</v>
      </c>
      <c r="DL524" t="s">
        <v>4689</v>
      </c>
      <c r="DM524" t="s">
        <v>491</v>
      </c>
      <c r="DN524">
        <v>0</v>
      </c>
      <c r="DO524">
        <v>0</v>
      </c>
    </row>
    <row r="525" spans="1:119" x14ac:dyDescent="0.3">
      <c r="A525" t="s">
        <v>4690</v>
      </c>
      <c r="B525" t="s">
        <v>388</v>
      </c>
      <c r="C525" t="s">
        <v>3706</v>
      </c>
      <c r="D525" t="s">
        <v>290</v>
      </c>
      <c r="E525" t="s">
        <v>3707</v>
      </c>
      <c r="F525" t="s">
        <v>3706</v>
      </c>
      <c r="G525" t="s">
        <v>340</v>
      </c>
      <c r="I525" t="b">
        <v>0</v>
      </c>
      <c r="J525" t="s">
        <v>3708</v>
      </c>
      <c r="K525" t="s">
        <v>661</v>
      </c>
      <c r="L525" t="s">
        <v>3709</v>
      </c>
      <c r="N525" t="s">
        <v>3710</v>
      </c>
      <c r="O525" t="s">
        <v>297</v>
      </c>
      <c r="S525">
        <v>8008</v>
      </c>
      <c r="T525">
        <v>3332</v>
      </c>
      <c r="U525">
        <v>8008</v>
      </c>
      <c r="V525">
        <v>-3332</v>
      </c>
      <c r="W525" t="s">
        <v>2375</v>
      </c>
      <c r="Y525" t="s">
        <v>3711</v>
      </c>
      <c r="AA525" t="b">
        <v>0</v>
      </c>
      <c r="AC525" t="s">
        <v>300</v>
      </c>
      <c r="AD525" t="s">
        <v>441</v>
      </c>
      <c r="AF525" s="140">
        <v>43791.47760416667</v>
      </c>
      <c r="AG525" s="140">
        <v>43791.477488425924</v>
      </c>
      <c r="AH525" s="140">
        <v>43791.483414351853</v>
      </c>
      <c r="AI525" s="140">
        <v>43791.645833333336</v>
      </c>
      <c r="AJ525">
        <v>0</v>
      </c>
      <c r="AK525" s="122">
        <v>43791.625</v>
      </c>
      <c r="AL525">
        <v>0</v>
      </c>
      <c r="AM525" s="122"/>
      <c r="AO525" s="122">
        <v>43791.645833333336</v>
      </c>
      <c r="AP525">
        <v>0</v>
      </c>
      <c r="AQ525" s="122">
        <v>43791.6</v>
      </c>
      <c r="AR525">
        <v>0</v>
      </c>
      <c r="AS525" s="122">
        <v>43791.6</v>
      </c>
      <c r="AT525">
        <v>0</v>
      </c>
      <c r="AU525" s="122">
        <v>43791.600648148145</v>
      </c>
      <c r="AV525" s="122"/>
      <c r="AW525" t="b">
        <v>0</v>
      </c>
      <c r="AX525" t="b">
        <v>1</v>
      </c>
      <c r="AZ525" t="b">
        <v>1</v>
      </c>
      <c r="BB525" s="122"/>
      <c r="BD525" t="b">
        <v>1</v>
      </c>
      <c r="BF525" t="b">
        <v>1</v>
      </c>
      <c r="BG525" s="122"/>
      <c r="BH525" t="b">
        <v>1</v>
      </c>
      <c r="BI525" t="b">
        <v>1</v>
      </c>
      <c r="BJ525">
        <v>5</v>
      </c>
      <c r="BL525">
        <v>419</v>
      </c>
      <c r="BM525">
        <v>1555</v>
      </c>
      <c r="BN525">
        <v>5455</v>
      </c>
      <c r="BO525">
        <v>1</v>
      </c>
      <c r="BP525">
        <v>4</v>
      </c>
      <c r="BQ525">
        <v>24</v>
      </c>
      <c r="BR525">
        <v>1</v>
      </c>
      <c r="BS525" t="b">
        <v>1</v>
      </c>
      <c r="CA525" s="122"/>
      <c r="CI525" t="s">
        <v>665</v>
      </c>
      <c r="CJ525" t="s">
        <v>302</v>
      </c>
      <c r="CK525" t="s">
        <v>470</v>
      </c>
      <c r="CL525" t="s">
        <v>849</v>
      </c>
      <c r="CM525" t="s">
        <v>305</v>
      </c>
      <c r="CN525" t="s">
        <v>306</v>
      </c>
      <c r="CO525" t="s">
        <v>424</v>
      </c>
      <c r="CP525" t="s">
        <v>3712</v>
      </c>
      <c r="CQ525" t="s">
        <v>309</v>
      </c>
      <c r="CR525" t="s">
        <v>669</v>
      </c>
      <c r="CS525" t="s">
        <v>311</v>
      </c>
      <c r="CT525" t="s">
        <v>4691</v>
      </c>
      <c r="CU525" t="s">
        <v>3626</v>
      </c>
      <c r="CV525" s="122">
        <v>43791.645833333336</v>
      </c>
      <c r="CW525" s="122">
        <v>43791.625</v>
      </c>
      <c r="CX525" s="122"/>
      <c r="CY525" s="122">
        <v>43791.645833333336</v>
      </c>
      <c r="CZ525" s="122">
        <v>43791.6</v>
      </c>
      <c r="DA525" s="122">
        <v>43791.6</v>
      </c>
      <c r="DB525" t="s">
        <v>314</v>
      </c>
      <c r="DC525" t="s">
        <v>671</v>
      </c>
      <c r="DD525" t="s">
        <v>672</v>
      </c>
      <c r="DE525" t="b">
        <v>1</v>
      </c>
      <c r="DF525" t="s">
        <v>673</v>
      </c>
      <c r="DG525" t="s">
        <v>351</v>
      </c>
      <c r="DI525" s="122"/>
      <c r="DJ525">
        <v>-37.813437499999999</v>
      </c>
      <c r="DK525">
        <v>144.9559351</v>
      </c>
      <c r="DL525" t="s">
        <v>336</v>
      </c>
      <c r="DM525" t="s">
        <v>318</v>
      </c>
      <c r="DN525">
        <v>1</v>
      </c>
      <c r="DO525">
        <v>0</v>
      </c>
    </row>
    <row r="526" spans="1:119" x14ac:dyDescent="0.3">
      <c r="A526" t="s">
        <v>4692</v>
      </c>
      <c r="B526" t="s">
        <v>288</v>
      </c>
      <c r="C526" t="s">
        <v>3894</v>
      </c>
      <c r="D526" t="s">
        <v>290</v>
      </c>
      <c r="E526" t="s">
        <v>3895</v>
      </c>
      <c r="F526" t="s">
        <v>3894</v>
      </c>
      <c r="G526" t="s">
        <v>3896</v>
      </c>
      <c r="I526" t="b">
        <v>0</v>
      </c>
      <c r="J526" t="s">
        <v>3897</v>
      </c>
      <c r="K526" t="s">
        <v>3898</v>
      </c>
      <c r="L526" t="s">
        <v>3899</v>
      </c>
      <c r="N526" t="s">
        <v>3900</v>
      </c>
      <c r="O526" t="s">
        <v>297</v>
      </c>
      <c r="S526">
        <v>8008</v>
      </c>
      <c r="T526">
        <v>320</v>
      </c>
      <c r="U526">
        <v>8008</v>
      </c>
      <c r="V526">
        <v>8008</v>
      </c>
      <c r="W526" t="s">
        <v>2375</v>
      </c>
      <c r="Y526" t="s">
        <v>3901</v>
      </c>
      <c r="AA526" t="b">
        <v>0</v>
      </c>
      <c r="AC526" t="s">
        <v>300</v>
      </c>
      <c r="AD526" t="s">
        <v>301</v>
      </c>
      <c r="AF526" s="140">
        <v>43791.496180555558</v>
      </c>
      <c r="AG526" s="140">
        <v>43791.495995370373</v>
      </c>
      <c r="AH526" s="140">
        <v>43791.519004629627</v>
      </c>
      <c r="AI526" s="140">
        <v>43791.663194444445</v>
      </c>
      <c r="AJ526">
        <v>0</v>
      </c>
      <c r="AK526" s="122"/>
      <c r="AM526" s="122"/>
      <c r="AO526" s="122"/>
      <c r="AQ526" s="122"/>
      <c r="AS526" s="122"/>
      <c r="AU526" s="122">
        <v>43791.520601851851</v>
      </c>
      <c r="AV526" s="122"/>
      <c r="AW526" t="b">
        <v>0</v>
      </c>
      <c r="AX526" t="b">
        <v>1</v>
      </c>
      <c r="AZ526" t="b">
        <v>1</v>
      </c>
      <c r="BB526" s="122"/>
      <c r="BD526" t="b">
        <v>1</v>
      </c>
      <c r="BF526" t="b">
        <v>1</v>
      </c>
      <c r="BG526" s="122"/>
      <c r="BH526" t="b">
        <v>1</v>
      </c>
      <c r="BI526" t="b">
        <v>1</v>
      </c>
      <c r="BL526">
        <v>419</v>
      </c>
      <c r="BM526">
        <v>1250</v>
      </c>
      <c r="BN526">
        <v>3703</v>
      </c>
      <c r="BO526">
        <v>1</v>
      </c>
      <c r="BP526">
        <v>4</v>
      </c>
      <c r="BQ526">
        <v>2</v>
      </c>
      <c r="BR526">
        <v>1</v>
      </c>
      <c r="BS526" t="b">
        <v>1</v>
      </c>
      <c r="CA526" s="122"/>
      <c r="CJ526" t="s">
        <v>302</v>
      </c>
      <c r="CK526" t="s">
        <v>303</v>
      </c>
      <c r="CL526" t="s">
        <v>507</v>
      </c>
      <c r="CM526" t="s">
        <v>305</v>
      </c>
      <c r="CN526" t="s">
        <v>306</v>
      </c>
      <c r="CO526" t="s">
        <v>307</v>
      </c>
      <c r="CP526" t="s">
        <v>3902</v>
      </c>
      <c r="CQ526" t="s">
        <v>309</v>
      </c>
      <c r="CR526" t="s">
        <v>3903</v>
      </c>
      <c r="CS526" t="s">
        <v>311</v>
      </c>
      <c r="CT526" t="s">
        <v>4693</v>
      </c>
      <c r="CU526" t="s">
        <v>4694</v>
      </c>
      <c r="CV526" s="122">
        <v>43791.663194444445</v>
      </c>
      <c r="CW526" s="122"/>
      <c r="CX526" s="122"/>
      <c r="CY526" s="122"/>
      <c r="CZ526" s="122"/>
      <c r="DA526" s="122"/>
      <c r="DB526" t="s">
        <v>314</v>
      </c>
      <c r="DC526" t="s">
        <v>315</v>
      </c>
      <c r="DD526" t="s">
        <v>316</v>
      </c>
      <c r="DE526" t="b">
        <v>0</v>
      </c>
      <c r="DG526" t="s">
        <v>351</v>
      </c>
      <c r="DI526" s="122"/>
      <c r="DJ526">
        <v>-33.744316099999999</v>
      </c>
      <c r="DK526">
        <v>150.6097766</v>
      </c>
      <c r="DL526" t="s">
        <v>367</v>
      </c>
      <c r="DM526" t="s">
        <v>318</v>
      </c>
      <c r="DN526">
        <v>0</v>
      </c>
      <c r="DO526">
        <v>0</v>
      </c>
    </row>
    <row r="527" spans="1:119" x14ac:dyDescent="0.3">
      <c r="A527" t="s">
        <v>4695</v>
      </c>
      <c r="B527" t="s">
        <v>288</v>
      </c>
      <c r="C527" t="s">
        <v>4696</v>
      </c>
      <c r="D527" t="s">
        <v>290</v>
      </c>
      <c r="E527" t="s">
        <v>4697</v>
      </c>
      <c r="F527" t="s">
        <v>4696</v>
      </c>
      <c r="G527" t="s">
        <v>340</v>
      </c>
      <c r="I527" t="b">
        <v>0</v>
      </c>
      <c r="J527" t="s">
        <v>4698</v>
      </c>
      <c r="K527" t="s">
        <v>4699</v>
      </c>
      <c r="L527" t="s">
        <v>4700</v>
      </c>
      <c r="N527" t="s">
        <v>4701</v>
      </c>
      <c r="O527" t="s">
        <v>297</v>
      </c>
      <c r="S527">
        <v>8001</v>
      </c>
      <c r="T527">
        <v>4006</v>
      </c>
      <c r="U527">
        <v>8001</v>
      </c>
      <c r="V527">
        <v>-4006</v>
      </c>
      <c r="W527" t="s">
        <v>2375</v>
      </c>
      <c r="Y527" t="s">
        <v>4702</v>
      </c>
      <c r="AA527" t="b">
        <v>0</v>
      </c>
      <c r="AC527" t="s">
        <v>300</v>
      </c>
      <c r="AD527" t="s">
        <v>330</v>
      </c>
      <c r="AF527" s="140">
        <v>43791.503009259257</v>
      </c>
      <c r="AG527" s="140">
        <v>43791.502395833333</v>
      </c>
      <c r="AH527" s="140">
        <v>43791.50640046296</v>
      </c>
      <c r="AI527" s="140">
        <v>43791.670138888891</v>
      </c>
      <c r="AJ527">
        <v>-60</v>
      </c>
      <c r="AK527" s="122">
        <v>43791.673611111109</v>
      </c>
      <c r="AL527">
        <v>-60</v>
      </c>
      <c r="AM527" s="122"/>
      <c r="AO527" s="122">
        <v>43791.673611111109</v>
      </c>
      <c r="AP527">
        <v>-60</v>
      </c>
      <c r="AQ527" s="122">
        <v>43791.538194444445</v>
      </c>
      <c r="AR527">
        <v>-60</v>
      </c>
      <c r="AS527" s="122">
        <v>43791.552083333336</v>
      </c>
      <c r="AT527">
        <v>-60</v>
      </c>
      <c r="AU527" s="122">
        <v>43791.552094907405</v>
      </c>
      <c r="AV527" s="122"/>
      <c r="AW527" t="b">
        <v>0</v>
      </c>
      <c r="AX527" t="b">
        <v>1</v>
      </c>
      <c r="AZ527" t="b">
        <v>1</v>
      </c>
      <c r="BB527" s="122"/>
      <c r="BD527" t="b">
        <v>1</v>
      </c>
      <c r="BF527" t="b">
        <v>1</v>
      </c>
      <c r="BG527" s="122"/>
      <c r="BH527" t="b">
        <v>1</v>
      </c>
      <c r="BI527" t="b">
        <v>1</v>
      </c>
      <c r="BJ527">
        <v>1</v>
      </c>
      <c r="BL527">
        <v>419</v>
      </c>
      <c r="BM527">
        <v>1884</v>
      </c>
      <c r="BN527">
        <v>5110</v>
      </c>
      <c r="BO527">
        <v>1</v>
      </c>
      <c r="BP527">
        <v>4</v>
      </c>
      <c r="BQ527">
        <v>24</v>
      </c>
      <c r="BR527">
        <v>1</v>
      </c>
      <c r="BS527" t="b">
        <v>1</v>
      </c>
      <c r="CA527" s="122"/>
      <c r="CI527" t="s">
        <v>4703</v>
      </c>
      <c r="CJ527" t="s">
        <v>302</v>
      </c>
      <c r="CK527" t="s">
        <v>1485</v>
      </c>
      <c r="CL527" t="s">
        <v>4704</v>
      </c>
      <c r="CM527" t="s">
        <v>305</v>
      </c>
      <c r="CN527" t="s">
        <v>306</v>
      </c>
      <c r="CO527" t="s">
        <v>424</v>
      </c>
      <c r="CP527" t="s">
        <v>4705</v>
      </c>
      <c r="CQ527" t="s">
        <v>309</v>
      </c>
      <c r="CR527" t="s">
        <v>4706</v>
      </c>
      <c r="CS527" t="s">
        <v>311</v>
      </c>
      <c r="CT527" t="s">
        <v>4707</v>
      </c>
      <c r="CU527" t="s">
        <v>4708</v>
      </c>
      <c r="CV527" s="122">
        <v>43791.628472222219</v>
      </c>
      <c r="CW527" s="122">
        <v>43791.631944444445</v>
      </c>
      <c r="CX527" s="122"/>
      <c r="CY527" s="122">
        <v>43791.631944444445</v>
      </c>
      <c r="CZ527" s="122">
        <v>43791.496527777781</v>
      </c>
      <c r="DA527" s="122">
        <v>43791.510416666664</v>
      </c>
      <c r="DB527" t="s">
        <v>314</v>
      </c>
      <c r="DC527" t="s">
        <v>476</v>
      </c>
      <c r="DD527" t="s">
        <v>4709</v>
      </c>
      <c r="DE527" t="b">
        <v>1</v>
      </c>
      <c r="DF527" t="s">
        <v>4710</v>
      </c>
      <c r="DG527" t="s">
        <v>351</v>
      </c>
      <c r="DI527" s="122"/>
      <c r="DJ527">
        <v>-27.407893999999999</v>
      </c>
      <c r="DK527">
        <v>153.0589875</v>
      </c>
      <c r="DL527" t="s">
        <v>367</v>
      </c>
      <c r="DM527" t="s">
        <v>318</v>
      </c>
      <c r="DN527">
        <v>1</v>
      </c>
      <c r="DO527">
        <v>0</v>
      </c>
    </row>
    <row r="528" spans="1:119" x14ac:dyDescent="0.3">
      <c r="A528" t="s">
        <v>4711</v>
      </c>
      <c r="B528" t="s">
        <v>388</v>
      </c>
      <c r="C528" t="s">
        <v>4712</v>
      </c>
      <c r="D528" t="s">
        <v>290</v>
      </c>
      <c r="E528" t="s">
        <v>4713</v>
      </c>
      <c r="F528" t="s">
        <v>4712</v>
      </c>
      <c r="G528" t="s">
        <v>340</v>
      </c>
      <c r="I528" t="b">
        <v>0</v>
      </c>
      <c r="J528" t="s">
        <v>4714</v>
      </c>
      <c r="K528" t="s">
        <v>4587</v>
      </c>
      <c r="L528" t="s">
        <v>4715</v>
      </c>
      <c r="N528" t="s">
        <v>4716</v>
      </c>
      <c r="O528" t="s">
        <v>297</v>
      </c>
      <c r="S528">
        <v>8009</v>
      </c>
      <c r="T528">
        <v>320</v>
      </c>
      <c r="U528">
        <v>8009</v>
      </c>
      <c r="V528">
        <v>8009</v>
      </c>
      <c r="W528" t="s">
        <v>2375</v>
      </c>
      <c r="Y528" t="s">
        <v>4717</v>
      </c>
      <c r="AA528" t="b">
        <v>0</v>
      </c>
      <c r="AC528" t="s">
        <v>300</v>
      </c>
      <c r="AD528" t="s">
        <v>330</v>
      </c>
      <c r="AF528" s="140">
        <v>43791.511458333334</v>
      </c>
      <c r="AG528" s="140">
        <v>43791.511377314811</v>
      </c>
      <c r="AH528" s="140">
        <v>43791.516273148147</v>
      </c>
      <c r="AI528" s="140">
        <v>43792.513888888891</v>
      </c>
      <c r="AJ528">
        <v>-60</v>
      </c>
      <c r="AK528" s="122"/>
      <c r="AM528" s="122"/>
      <c r="AO528" s="122"/>
      <c r="AQ528" s="122"/>
      <c r="AS528" s="122"/>
      <c r="AU528" s="122">
        <v>43791.516712962963</v>
      </c>
      <c r="AV528" s="122"/>
      <c r="AW528" t="b">
        <v>0</v>
      </c>
      <c r="AX528" t="b">
        <v>1</v>
      </c>
      <c r="AZ528" t="b">
        <v>1</v>
      </c>
      <c r="BB528" s="122"/>
      <c r="BD528" t="b">
        <v>1</v>
      </c>
      <c r="BF528" t="b">
        <v>1</v>
      </c>
      <c r="BG528" s="122"/>
      <c r="BH528" t="b">
        <v>1</v>
      </c>
      <c r="BI528" t="b">
        <v>1</v>
      </c>
      <c r="BL528">
        <v>419</v>
      </c>
      <c r="BM528">
        <v>1771</v>
      </c>
      <c r="BN528">
        <v>4856</v>
      </c>
      <c r="BO528">
        <v>1</v>
      </c>
      <c r="BP528">
        <v>4</v>
      </c>
      <c r="BQ528">
        <v>2</v>
      </c>
      <c r="BR528">
        <v>3</v>
      </c>
      <c r="BS528" t="b">
        <v>1</v>
      </c>
      <c r="CA528" s="122"/>
      <c r="CJ528" t="s">
        <v>302</v>
      </c>
      <c r="CK528" t="s">
        <v>666</v>
      </c>
      <c r="CL528" t="s">
        <v>778</v>
      </c>
      <c r="CM528" t="s">
        <v>305</v>
      </c>
      <c r="CN528" t="s">
        <v>306</v>
      </c>
      <c r="CO528" t="s">
        <v>307</v>
      </c>
      <c r="CP528" t="s">
        <v>4718</v>
      </c>
      <c r="CQ528" t="s">
        <v>4719</v>
      </c>
      <c r="CR528" t="s">
        <v>4720</v>
      </c>
      <c r="CS528" t="s">
        <v>311</v>
      </c>
      <c r="CT528" t="s">
        <v>4721</v>
      </c>
      <c r="CU528" t="s">
        <v>4722</v>
      </c>
      <c r="CV528" s="122">
        <v>43792.472222222219</v>
      </c>
      <c r="CW528" s="122"/>
      <c r="CX528" s="122"/>
      <c r="CY528" s="122"/>
      <c r="CZ528" s="122"/>
      <c r="DA528" s="122"/>
      <c r="DB528" t="s">
        <v>314</v>
      </c>
      <c r="DC528" t="s">
        <v>315</v>
      </c>
      <c r="DD528" t="s">
        <v>316</v>
      </c>
      <c r="DE528" t="b">
        <v>0</v>
      </c>
      <c r="DG528" t="s">
        <v>317</v>
      </c>
      <c r="DI528" s="122"/>
      <c r="DJ528">
        <v>-19.270946800000001</v>
      </c>
      <c r="DK528">
        <v>146.74948130000001</v>
      </c>
      <c r="DL528" t="s">
        <v>336</v>
      </c>
      <c r="DM528" t="s">
        <v>318</v>
      </c>
      <c r="DN528">
        <v>0</v>
      </c>
      <c r="DO528">
        <v>0</v>
      </c>
    </row>
    <row r="529" spans="1:119" x14ac:dyDescent="0.3">
      <c r="A529" t="s">
        <v>4723</v>
      </c>
      <c r="B529" t="s">
        <v>288</v>
      </c>
      <c r="C529" t="s">
        <v>4724</v>
      </c>
      <c r="D529" t="s">
        <v>290</v>
      </c>
      <c r="E529" t="s">
        <v>4725</v>
      </c>
      <c r="F529" t="s">
        <v>4724</v>
      </c>
      <c r="G529" t="s">
        <v>4726</v>
      </c>
      <c r="I529" t="b">
        <v>0</v>
      </c>
      <c r="J529" t="s">
        <v>4727</v>
      </c>
      <c r="K529" t="s">
        <v>4728</v>
      </c>
      <c r="L529" t="s">
        <v>4729</v>
      </c>
      <c r="N529" t="s">
        <v>4730</v>
      </c>
      <c r="O529" t="s">
        <v>297</v>
      </c>
      <c r="S529">
        <v>8010</v>
      </c>
      <c r="T529">
        <v>320</v>
      </c>
      <c r="U529">
        <v>8010</v>
      </c>
      <c r="V529">
        <v>8010</v>
      </c>
      <c r="W529" t="s">
        <v>2375</v>
      </c>
      <c r="Y529" t="s">
        <v>4731</v>
      </c>
      <c r="AA529" t="b">
        <v>0</v>
      </c>
      <c r="AC529" t="s">
        <v>300</v>
      </c>
      <c r="AD529" t="s">
        <v>301</v>
      </c>
      <c r="AF529" s="140">
        <v>43791.511932870373</v>
      </c>
      <c r="AG529" s="140">
        <v>43791.511874999997</v>
      </c>
      <c r="AH529" s="140">
        <v>43791.514803240738</v>
      </c>
      <c r="AI529" s="140">
        <v>43791.680555555555</v>
      </c>
      <c r="AJ529">
        <v>0</v>
      </c>
      <c r="AK529" s="122"/>
      <c r="AM529" s="122"/>
      <c r="AO529" s="122"/>
      <c r="AQ529" s="122"/>
      <c r="AS529" s="122"/>
      <c r="AU529" s="122">
        <v>43791.515034722222</v>
      </c>
      <c r="AV529" s="122"/>
      <c r="AW529" t="b">
        <v>0</v>
      </c>
      <c r="AX529" t="b">
        <v>1</v>
      </c>
      <c r="AZ529" t="b">
        <v>1</v>
      </c>
      <c r="BB529" s="122"/>
      <c r="BD529" t="b">
        <v>1</v>
      </c>
      <c r="BF529" t="b">
        <v>1</v>
      </c>
      <c r="BG529" s="122"/>
      <c r="BH529" t="b">
        <v>1</v>
      </c>
      <c r="BI529" t="b">
        <v>1</v>
      </c>
      <c r="BL529">
        <v>419</v>
      </c>
      <c r="BM529">
        <v>1250</v>
      </c>
      <c r="BN529">
        <v>4150</v>
      </c>
      <c r="BO529">
        <v>1</v>
      </c>
      <c r="BP529">
        <v>4</v>
      </c>
      <c r="BQ529">
        <v>2</v>
      </c>
      <c r="BR529">
        <v>1</v>
      </c>
      <c r="BS529" t="b">
        <v>1</v>
      </c>
      <c r="CA529" s="122"/>
      <c r="CJ529" t="s">
        <v>302</v>
      </c>
      <c r="CK529" t="s">
        <v>303</v>
      </c>
      <c r="CL529" t="s">
        <v>443</v>
      </c>
      <c r="CM529" t="s">
        <v>305</v>
      </c>
      <c r="CN529" t="s">
        <v>306</v>
      </c>
      <c r="CO529" t="s">
        <v>307</v>
      </c>
      <c r="CP529" t="s">
        <v>4732</v>
      </c>
      <c r="CQ529" t="s">
        <v>309</v>
      </c>
      <c r="CR529" t="s">
        <v>4733</v>
      </c>
      <c r="CS529" t="s">
        <v>311</v>
      </c>
      <c r="CT529" t="s">
        <v>4734</v>
      </c>
      <c r="CU529" t="s">
        <v>4525</v>
      </c>
      <c r="CV529" s="122">
        <v>43791.680555555555</v>
      </c>
      <c r="CW529" s="122"/>
      <c r="CX529" s="122"/>
      <c r="CY529" s="122"/>
      <c r="CZ529" s="122"/>
      <c r="DA529" s="122"/>
      <c r="DB529" t="s">
        <v>314</v>
      </c>
      <c r="DC529" t="s">
        <v>315</v>
      </c>
      <c r="DD529" t="s">
        <v>316</v>
      </c>
      <c r="DE529" t="b">
        <v>0</v>
      </c>
      <c r="DG529" t="s">
        <v>351</v>
      </c>
      <c r="DI529" s="122"/>
      <c r="DJ529">
        <v>-33.941896</v>
      </c>
      <c r="DK529">
        <v>151.2398895</v>
      </c>
      <c r="DL529" t="s">
        <v>367</v>
      </c>
      <c r="DM529" t="s">
        <v>318</v>
      </c>
      <c r="DN529">
        <v>0</v>
      </c>
      <c r="DO529">
        <v>0</v>
      </c>
    </row>
    <row r="530" spans="1:119" x14ac:dyDescent="0.3">
      <c r="A530" t="s">
        <v>4735</v>
      </c>
      <c r="B530" t="s">
        <v>288</v>
      </c>
      <c r="C530" t="s">
        <v>4736</v>
      </c>
      <c r="D530" t="s">
        <v>290</v>
      </c>
      <c r="E530" t="s">
        <v>4737</v>
      </c>
      <c r="F530" t="s">
        <v>4736</v>
      </c>
      <c r="G530" t="s">
        <v>4738</v>
      </c>
      <c r="I530" t="b">
        <v>0</v>
      </c>
      <c r="J530" t="s">
        <v>4739</v>
      </c>
      <c r="K530" t="s">
        <v>1070</v>
      </c>
      <c r="L530" t="s">
        <v>4740</v>
      </c>
      <c r="N530" t="s">
        <v>4741</v>
      </c>
      <c r="O530" t="s">
        <v>378</v>
      </c>
      <c r="S530">
        <v>8001</v>
      </c>
      <c r="T530">
        <v>320</v>
      </c>
      <c r="U530">
        <v>8001</v>
      </c>
      <c r="V530">
        <v>8001</v>
      </c>
      <c r="W530" t="s">
        <v>2375</v>
      </c>
      <c r="Y530" t="s">
        <v>4742</v>
      </c>
      <c r="AA530" t="b">
        <v>0</v>
      </c>
      <c r="AC530" t="s">
        <v>300</v>
      </c>
      <c r="AD530" t="s">
        <v>330</v>
      </c>
      <c r="AF530" s="140">
        <v>43791.519120370373</v>
      </c>
      <c r="AG530" s="140">
        <v>43791.514201388891</v>
      </c>
      <c r="AH530" s="140">
        <v>43791.519259259258</v>
      </c>
      <c r="AI530" s="140">
        <v>43792.513888888891</v>
      </c>
      <c r="AJ530">
        <v>-60</v>
      </c>
      <c r="AK530" s="122"/>
      <c r="AM530" s="122"/>
      <c r="AO530" s="122"/>
      <c r="AQ530" s="122"/>
      <c r="AS530" s="122"/>
      <c r="AU530" s="122">
        <v>43791.521168981482</v>
      </c>
      <c r="AV530" s="122"/>
      <c r="AW530" t="b">
        <v>0</v>
      </c>
      <c r="AX530" t="b">
        <v>1</v>
      </c>
      <c r="AZ530" t="b">
        <v>1</v>
      </c>
      <c r="BB530" s="122"/>
      <c r="BD530" t="b">
        <v>1</v>
      </c>
      <c r="BF530" t="b">
        <v>1</v>
      </c>
      <c r="BG530" s="122"/>
      <c r="BH530" t="b">
        <v>1</v>
      </c>
      <c r="BI530" t="b">
        <v>1</v>
      </c>
      <c r="BL530">
        <v>420</v>
      </c>
      <c r="BM530">
        <v>1896</v>
      </c>
      <c r="BN530">
        <v>5423</v>
      </c>
      <c r="BO530">
        <v>1</v>
      </c>
      <c r="BP530">
        <v>4</v>
      </c>
      <c r="BQ530">
        <v>2</v>
      </c>
      <c r="BR530">
        <v>3</v>
      </c>
      <c r="BS530" t="b">
        <v>1</v>
      </c>
      <c r="CA530" s="122"/>
      <c r="CJ530" t="s">
        <v>380</v>
      </c>
      <c r="CK530" t="s">
        <v>422</v>
      </c>
      <c r="CL530" t="s">
        <v>1705</v>
      </c>
      <c r="CM530" t="s">
        <v>305</v>
      </c>
      <c r="CN530" t="s">
        <v>306</v>
      </c>
      <c r="CO530" t="s">
        <v>307</v>
      </c>
      <c r="CP530" t="s">
        <v>4743</v>
      </c>
      <c r="CQ530" t="s">
        <v>309</v>
      </c>
      <c r="CR530" t="s">
        <v>1076</v>
      </c>
      <c r="CS530" t="s">
        <v>311</v>
      </c>
      <c r="CT530" t="s">
        <v>3424</v>
      </c>
      <c r="CU530" t="s">
        <v>4722</v>
      </c>
      <c r="CV530" s="122">
        <v>43792.472222222219</v>
      </c>
      <c r="CW530" s="122"/>
      <c r="CX530" s="122"/>
      <c r="CY530" s="122"/>
      <c r="CZ530" s="122"/>
      <c r="DA530" s="122"/>
      <c r="DB530" t="s">
        <v>314</v>
      </c>
      <c r="DC530" t="s">
        <v>315</v>
      </c>
      <c r="DD530" t="s">
        <v>316</v>
      </c>
      <c r="DE530" t="b">
        <v>0</v>
      </c>
      <c r="DG530" t="s">
        <v>317</v>
      </c>
      <c r="DI530" s="122"/>
      <c r="DJ530">
        <v>-21.140772599999998</v>
      </c>
      <c r="DK530">
        <v>149.1811089</v>
      </c>
      <c r="DL530" t="s">
        <v>1678</v>
      </c>
      <c r="DM530" t="s">
        <v>386</v>
      </c>
      <c r="DN530">
        <v>0</v>
      </c>
      <c r="DO530">
        <v>0</v>
      </c>
    </row>
    <row r="531" spans="1:119" x14ac:dyDescent="0.3">
      <c r="A531" t="s">
        <v>4744</v>
      </c>
      <c r="B531" t="s">
        <v>288</v>
      </c>
      <c r="C531" t="s">
        <v>353</v>
      </c>
      <c r="D531" t="s">
        <v>290</v>
      </c>
      <c r="E531" t="s">
        <v>354</v>
      </c>
      <c r="F531" t="s">
        <v>353</v>
      </c>
      <c r="G531" t="s">
        <v>340</v>
      </c>
      <c r="I531" t="b">
        <v>0</v>
      </c>
      <c r="J531" t="s">
        <v>355</v>
      </c>
      <c r="K531" t="s">
        <v>356</v>
      </c>
      <c r="L531" t="s">
        <v>357</v>
      </c>
      <c r="N531" t="s">
        <v>358</v>
      </c>
      <c r="O531" t="s">
        <v>359</v>
      </c>
      <c r="S531">
        <v>8001</v>
      </c>
      <c r="T531">
        <v>320</v>
      </c>
      <c r="U531">
        <v>8001</v>
      </c>
      <c r="V531">
        <v>8001</v>
      </c>
      <c r="W531" t="s">
        <v>2395</v>
      </c>
      <c r="Y531" t="s">
        <v>361</v>
      </c>
      <c r="AA531" t="b">
        <v>0</v>
      </c>
      <c r="AC531" t="s">
        <v>300</v>
      </c>
      <c r="AD531" t="s">
        <v>301</v>
      </c>
      <c r="AF531" s="140">
        <v>43791.525092592594</v>
      </c>
      <c r="AG531" s="140">
        <v>43791.522719907407</v>
      </c>
      <c r="AH531" s="140">
        <v>43791.525277777779</v>
      </c>
      <c r="AI531" s="140">
        <v>43791.690972222219</v>
      </c>
      <c r="AJ531">
        <v>0</v>
      </c>
      <c r="AK531" s="122"/>
      <c r="AM531" s="122"/>
      <c r="AO531" s="122"/>
      <c r="AQ531" s="122"/>
      <c r="AS531" s="122"/>
      <c r="AU531" s="122">
        <v>43791.525451388887</v>
      </c>
      <c r="AV531" s="122"/>
      <c r="AW531" t="b">
        <v>0</v>
      </c>
      <c r="AX531" t="b">
        <v>1</v>
      </c>
      <c r="AZ531" t="b">
        <v>1</v>
      </c>
      <c r="BB531" s="122"/>
      <c r="BD531" t="b">
        <v>1</v>
      </c>
      <c r="BF531" t="b">
        <v>1</v>
      </c>
      <c r="BG531" s="122"/>
      <c r="BH531" t="b">
        <v>1</v>
      </c>
      <c r="BI531" t="b">
        <v>1</v>
      </c>
      <c r="BL531">
        <v>212</v>
      </c>
      <c r="BM531">
        <v>1900</v>
      </c>
      <c r="BN531">
        <v>5454</v>
      </c>
      <c r="BO531">
        <v>1</v>
      </c>
      <c r="BP531">
        <v>4</v>
      </c>
      <c r="BQ531">
        <v>2</v>
      </c>
      <c r="BR531">
        <v>1</v>
      </c>
      <c r="BS531" t="b">
        <v>1</v>
      </c>
      <c r="CA531" s="122"/>
      <c r="CJ531" t="s">
        <v>362</v>
      </c>
      <c r="CK531" t="s">
        <v>363</v>
      </c>
      <c r="CL531" t="s">
        <v>363</v>
      </c>
      <c r="CM531" t="s">
        <v>305</v>
      </c>
      <c r="CN531" t="s">
        <v>306</v>
      </c>
      <c r="CO531" t="s">
        <v>307</v>
      </c>
      <c r="CP531" t="s">
        <v>364</v>
      </c>
      <c r="CR531" t="s">
        <v>365</v>
      </c>
      <c r="CS531" t="s">
        <v>311</v>
      </c>
      <c r="CT531" t="s">
        <v>4745</v>
      </c>
      <c r="CU531" t="s">
        <v>4746</v>
      </c>
      <c r="CV531" s="122">
        <v>43791.690972222219</v>
      </c>
      <c r="CW531" s="122"/>
      <c r="CX531" s="122"/>
      <c r="CY531" s="122"/>
      <c r="CZ531" s="122"/>
      <c r="DA531" s="122"/>
      <c r="DB531" t="s">
        <v>314</v>
      </c>
      <c r="DC531" t="s">
        <v>315</v>
      </c>
      <c r="DD531" t="s">
        <v>316</v>
      </c>
      <c r="DE531" t="b">
        <v>0</v>
      </c>
      <c r="DG531" t="s">
        <v>351</v>
      </c>
      <c r="DI531" s="122"/>
      <c r="DJ531">
        <v>-33.703378299999997</v>
      </c>
      <c r="DK531">
        <v>151.2086505</v>
      </c>
      <c r="DL531" t="s">
        <v>367</v>
      </c>
      <c r="DM531" t="s">
        <v>368</v>
      </c>
      <c r="DN531">
        <v>0</v>
      </c>
      <c r="DO531">
        <v>0</v>
      </c>
    </row>
    <row r="532" spans="1:119" x14ac:dyDescent="0.3">
      <c r="A532" t="s">
        <v>4747</v>
      </c>
      <c r="B532" t="s">
        <v>288</v>
      </c>
      <c r="C532" t="s">
        <v>4748</v>
      </c>
      <c r="D532" t="s">
        <v>290</v>
      </c>
      <c r="E532" t="s">
        <v>4749</v>
      </c>
      <c r="F532" t="s">
        <v>4748</v>
      </c>
      <c r="G532" t="s">
        <v>452</v>
      </c>
      <c r="I532" t="b">
        <v>0</v>
      </c>
      <c r="J532" t="s">
        <v>4750</v>
      </c>
      <c r="K532" t="s">
        <v>4751</v>
      </c>
      <c r="L532" t="s">
        <v>4752</v>
      </c>
      <c r="N532" t="s">
        <v>4753</v>
      </c>
      <c r="O532" t="s">
        <v>297</v>
      </c>
      <c r="S532">
        <v>8009</v>
      </c>
      <c r="T532">
        <v>320</v>
      </c>
      <c r="U532">
        <v>8009</v>
      </c>
      <c r="V532">
        <v>8009</v>
      </c>
      <c r="W532" t="s">
        <v>2375</v>
      </c>
      <c r="Y532" t="s">
        <v>4754</v>
      </c>
      <c r="AA532" t="b">
        <v>0</v>
      </c>
      <c r="AC532" t="s">
        <v>300</v>
      </c>
      <c r="AD532" t="s">
        <v>330</v>
      </c>
      <c r="AF532" s="140">
        <v>43791.523923611108</v>
      </c>
      <c r="AG532" s="140">
        <v>43791.523819444446</v>
      </c>
      <c r="AH532" s="140">
        <v>43791.527384259258</v>
      </c>
      <c r="AI532" s="140">
        <v>43792.524305555555</v>
      </c>
      <c r="AJ532">
        <v>-60</v>
      </c>
      <c r="AK532" s="122"/>
      <c r="AM532" s="122"/>
      <c r="AO532" s="122"/>
      <c r="AQ532" s="122"/>
      <c r="AS532" s="122"/>
      <c r="AU532" s="122">
        <v>43791.527604166666</v>
      </c>
      <c r="AV532" s="122"/>
      <c r="AW532" t="b">
        <v>0</v>
      </c>
      <c r="AX532" t="b">
        <v>1</v>
      </c>
      <c r="AZ532" t="b">
        <v>1</v>
      </c>
      <c r="BB532" s="122"/>
      <c r="BD532" t="b">
        <v>1</v>
      </c>
      <c r="BF532" t="b">
        <v>1</v>
      </c>
      <c r="BG532" s="122"/>
      <c r="BH532" t="b">
        <v>1</v>
      </c>
      <c r="BI532" t="b">
        <v>1</v>
      </c>
      <c r="BL532">
        <v>419</v>
      </c>
      <c r="BM532">
        <v>1897</v>
      </c>
      <c r="BN532">
        <v>5438</v>
      </c>
      <c r="BO532">
        <v>1</v>
      </c>
      <c r="BP532">
        <v>4</v>
      </c>
      <c r="BQ532">
        <v>2</v>
      </c>
      <c r="BR532">
        <v>2</v>
      </c>
      <c r="BS532" t="b">
        <v>1</v>
      </c>
      <c r="CA532" s="122"/>
      <c r="CJ532" t="s">
        <v>302</v>
      </c>
      <c r="CK532" t="s">
        <v>552</v>
      </c>
      <c r="CL532" t="s">
        <v>4755</v>
      </c>
      <c r="CM532" t="s">
        <v>305</v>
      </c>
      <c r="CN532" t="s">
        <v>306</v>
      </c>
      <c r="CO532" t="s">
        <v>307</v>
      </c>
      <c r="CP532" t="s">
        <v>4756</v>
      </c>
      <c r="CQ532" t="s">
        <v>309</v>
      </c>
      <c r="CR532" t="s">
        <v>4757</v>
      </c>
      <c r="CS532" t="s">
        <v>311</v>
      </c>
      <c r="CT532" t="s">
        <v>4758</v>
      </c>
      <c r="CU532" t="s">
        <v>4759</v>
      </c>
      <c r="CV532" s="122">
        <v>43792.482638888891</v>
      </c>
      <c r="CW532" s="122"/>
      <c r="CX532" s="122"/>
      <c r="CY532" s="122"/>
      <c r="CZ532" s="122"/>
      <c r="DA532" s="122"/>
      <c r="DB532" t="s">
        <v>314</v>
      </c>
      <c r="DC532" t="s">
        <v>315</v>
      </c>
      <c r="DD532" t="s">
        <v>316</v>
      </c>
      <c r="DE532" t="b">
        <v>0</v>
      </c>
      <c r="DG532" t="s">
        <v>810</v>
      </c>
      <c r="DI532" s="122"/>
      <c r="DJ532">
        <v>-27.565399200000002</v>
      </c>
      <c r="DK532">
        <v>151.97288309999999</v>
      </c>
      <c r="DL532" t="s">
        <v>367</v>
      </c>
      <c r="DM532" t="s">
        <v>318</v>
      </c>
      <c r="DN532">
        <v>0</v>
      </c>
      <c r="DO532">
        <v>0</v>
      </c>
    </row>
    <row r="533" spans="1:119" x14ac:dyDescent="0.3">
      <c r="A533" t="s">
        <v>4760</v>
      </c>
      <c r="B533" t="s">
        <v>288</v>
      </c>
      <c r="C533" t="s">
        <v>353</v>
      </c>
      <c r="D533" t="s">
        <v>290</v>
      </c>
      <c r="E533" t="s">
        <v>354</v>
      </c>
      <c r="F533" t="s">
        <v>353</v>
      </c>
      <c r="H533" t="s">
        <v>535</v>
      </c>
      <c r="I533" t="b">
        <v>0</v>
      </c>
      <c r="J533" t="s">
        <v>355</v>
      </c>
      <c r="K533" t="s">
        <v>356</v>
      </c>
      <c r="L533" t="s">
        <v>357</v>
      </c>
      <c r="N533" t="s">
        <v>358</v>
      </c>
      <c r="O533" t="s">
        <v>359</v>
      </c>
      <c r="S533">
        <v>8008</v>
      </c>
      <c r="T533">
        <v>320</v>
      </c>
      <c r="U533">
        <v>8008</v>
      </c>
      <c r="V533">
        <v>8008</v>
      </c>
      <c r="X533" t="s">
        <v>535</v>
      </c>
      <c r="AA533" t="b">
        <v>0</v>
      </c>
      <c r="AC533" t="s">
        <v>300</v>
      </c>
      <c r="AD533" t="s">
        <v>301</v>
      </c>
      <c r="AF533" s="140">
        <v>43791.526631944442</v>
      </c>
      <c r="AG533" s="140">
        <v>43791.526631944442</v>
      </c>
      <c r="AH533" s="140">
        <v>43791.526631944442</v>
      </c>
      <c r="AK533" s="122"/>
      <c r="AM533" s="122"/>
      <c r="AO533" s="122"/>
      <c r="AQ533" s="122">
        <v>43791.526631944442</v>
      </c>
      <c r="AR533">
        <v>0</v>
      </c>
      <c r="AS533" s="122">
        <v>43791.526631944442</v>
      </c>
      <c r="AT533">
        <v>0</v>
      </c>
      <c r="AU533" s="122">
        <v>43791.526631944442</v>
      </c>
      <c r="AV533" s="122"/>
      <c r="AW533" t="b">
        <v>0</v>
      </c>
      <c r="AX533" t="b">
        <v>1</v>
      </c>
      <c r="AZ533" t="b">
        <v>1</v>
      </c>
      <c r="BB533" s="122"/>
      <c r="BD533" t="b">
        <v>1</v>
      </c>
      <c r="BF533" t="b">
        <v>0</v>
      </c>
      <c r="BG533" s="122"/>
      <c r="BH533" t="b">
        <v>0</v>
      </c>
      <c r="BI533" t="b">
        <v>1</v>
      </c>
      <c r="BL533">
        <v>196</v>
      </c>
      <c r="BM533">
        <v>1235</v>
      </c>
      <c r="BN533">
        <v>3576</v>
      </c>
      <c r="BO533">
        <v>1</v>
      </c>
      <c r="BP533">
        <v>4</v>
      </c>
      <c r="BQ533">
        <v>1</v>
      </c>
      <c r="BR533">
        <v>1</v>
      </c>
      <c r="BS533" t="b">
        <v>1</v>
      </c>
      <c r="CA533" s="122"/>
      <c r="CJ533" t="s">
        <v>536</v>
      </c>
      <c r="CK533" t="s">
        <v>537</v>
      </c>
      <c r="CL533" t="s">
        <v>537</v>
      </c>
      <c r="CM533" t="s">
        <v>305</v>
      </c>
      <c r="CN533" t="s">
        <v>306</v>
      </c>
      <c r="CO533" t="s">
        <v>300</v>
      </c>
      <c r="CP533" t="s">
        <v>364</v>
      </c>
      <c r="CR533" t="s">
        <v>365</v>
      </c>
      <c r="CS533" t="s">
        <v>311</v>
      </c>
      <c r="CT533" t="s">
        <v>4761</v>
      </c>
      <c r="CV533" s="122"/>
      <c r="CW533" s="122"/>
      <c r="CX533" s="122"/>
      <c r="CY533" s="122"/>
      <c r="CZ533" s="122">
        <v>43791.526631944442</v>
      </c>
      <c r="DA533" s="122">
        <v>43791.526631944442</v>
      </c>
      <c r="DB533" t="s">
        <v>314</v>
      </c>
      <c r="DC533" t="s">
        <v>315</v>
      </c>
      <c r="DD533" t="s">
        <v>316</v>
      </c>
      <c r="DE533" t="b">
        <v>0</v>
      </c>
      <c r="DG533" t="s">
        <v>351</v>
      </c>
      <c r="DI533" s="122"/>
      <c r="DJ533">
        <v>-33.703378299999997</v>
      </c>
      <c r="DK533">
        <v>151.2086505</v>
      </c>
      <c r="DL533" t="s">
        <v>367</v>
      </c>
      <c r="DM533" t="s">
        <v>368</v>
      </c>
      <c r="DN533">
        <v>0</v>
      </c>
      <c r="DO533">
        <v>0</v>
      </c>
    </row>
    <row r="534" spans="1:119" x14ac:dyDescent="0.3">
      <c r="A534" t="s">
        <v>4762</v>
      </c>
      <c r="B534" t="s">
        <v>388</v>
      </c>
      <c r="C534" t="s">
        <v>4763</v>
      </c>
      <c r="D534" t="s">
        <v>290</v>
      </c>
      <c r="E534" t="s">
        <v>3860</v>
      </c>
      <c r="F534" t="s">
        <v>4763</v>
      </c>
      <c r="G534" t="s">
        <v>435</v>
      </c>
      <c r="I534" t="b">
        <v>0</v>
      </c>
      <c r="J534" t="s">
        <v>3861</v>
      </c>
      <c r="K534" t="s">
        <v>3862</v>
      </c>
      <c r="L534" t="s">
        <v>3863</v>
      </c>
      <c r="N534" t="s">
        <v>3864</v>
      </c>
      <c r="O534" t="s">
        <v>378</v>
      </c>
      <c r="S534">
        <v>8008</v>
      </c>
      <c r="T534">
        <v>2209</v>
      </c>
      <c r="U534">
        <v>8008</v>
      </c>
      <c r="V534">
        <v>-2209</v>
      </c>
      <c r="W534" t="s">
        <v>2460</v>
      </c>
      <c r="Y534" t="s">
        <v>4764</v>
      </c>
      <c r="AA534" t="b">
        <v>0</v>
      </c>
      <c r="AC534" t="s">
        <v>300</v>
      </c>
      <c r="AD534" t="s">
        <v>301</v>
      </c>
      <c r="AF534" s="140">
        <v>43791.530312499999</v>
      </c>
      <c r="AG534" s="140">
        <v>43791.530185185184</v>
      </c>
      <c r="AH534" s="140">
        <v>43791.555474537039</v>
      </c>
      <c r="AI534" s="140">
        <v>43791.697916666664</v>
      </c>
      <c r="AJ534">
        <v>0</v>
      </c>
      <c r="AK534" s="122">
        <v>43791.75</v>
      </c>
      <c r="AL534">
        <v>0</v>
      </c>
      <c r="AM534" s="122"/>
      <c r="AO534" s="122">
        <v>43791.75</v>
      </c>
      <c r="AP534">
        <v>0</v>
      </c>
      <c r="AQ534" s="122">
        <v>43791.711111111108</v>
      </c>
      <c r="AR534">
        <v>0</v>
      </c>
      <c r="AS534" s="122">
        <v>43791.731944444444</v>
      </c>
      <c r="AT534">
        <v>0</v>
      </c>
      <c r="AU534" s="122">
        <v>43791.732743055552</v>
      </c>
      <c r="AV534" s="122"/>
      <c r="AW534" t="b">
        <v>0</v>
      </c>
      <c r="AX534" t="b">
        <v>0</v>
      </c>
      <c r="AY534">
        <v>3</v>
      </c>
      <c r="AZ534" t="b">
        <v>1</v>
      </c>
      <c r="BB534" s="122"/>
      <c r="BD534" t="b">
        <v>1</v>
      </c>
      <c r="BF534" t="b">
        <v>1</v>
      </c>
      <c r="BG534" s="122"/>
      <c r="BH534" t="b">
        <v>1</v>
      </c>
      <c r="BI534" t="b">
        <v>1</v>
      </c>
      <c r="BJ534">
        <v>1</v>
      </c>
      <c r="BL534">
        <v>420</v>
      </c>
      <c r="BM534">
        <v>1555</v>
      </c>
      <c r="BN534">
        <v>5370</v>
      </c>
      <c r="BO534">
        <v>1</v>
      </c>
      <c r="BP534">
        <v>4</v>
      </c>
      <c r="BQ534">
        <v>24</v>
      </c>
      <c r="BR534">
        <v>1</v>
      </c>
      <c r="BS534" t="b">
        <v>1</v>
      </c>
      <c r="CA534" s="122"/>
      <c r="CI534" t="s">
        <v>2243</v>
      </c>
      <c r="CJ534" t="s">
        <v>380</v>
      </c>
      <c r="CK534" t="s">
        <v>470</v>
      </c>
      <c r="CL534" t="s">
        <v>637</v>
      </c>
      <c r="CM534" t="s">
        <v>305</v>
      </c>
      <c r="CN534" t="s">
        <v>306</v>
      </c>
      <c r="CO534" t="s">
        <v>424</v>
      </c>
      <c r="CP534" t="s">
        <v>3868</v>
      </c>
      <c r="CQ534" t="s">
        <v>309</v>
      </c>
      <c r="CR534" t="s">
        <v>3869</v>
      </c>
      <c r="CS534" t="s">
        <v>311</v>
      </c>
      <c r="CT534" t="s">
        <v>4765</v>
      </c>
      <c r="CU534" t="s">
        <v>4766</v>
      </c>
      <c r="CV534" s="122">
        <v>43791.697916666664</v>
      </c>
      <c r="CW534" s="122">
        <v>43791.75</v>
      </c>
      <c r="CX534" s="122"/>
      <c r="CY534" s="122">
        <v>43791.75</v>
      </c>
      <c r="CZ534" s="122">
        <v>43791.711111111108</v>
      </c>
      <c r="DA534" s="122">
        <v>43791.731944444444</v>
      </c>
      <c r="DB534" t="s">
        <v>314</v>
      </c>
      <c r="DC534" t="s">
        <v>1512</v>
      </c>
      <c r="DE534" t="b">
        <v>1</v>
      </c>
      <c r="DF534" t="s">
        <v>2247</v>
      </c>
      <c r="DG534" t="s">
        <v>351</v>
      </c>
      <c r="DI534" s="122"/>
      <c r="DJ534">
        <v>-33.8943789</v>
      </c>
      <c r="DK534">
        <v>151.18290540000001</v>
      </c>
      <c r="DL534" t="s">
        <v>4767</v>
      </c>
      <c r="DM534" t="s">
        <v>386</v>
      </c>
      <c r="DN534">
        <v>1</v>
      </c>
      <c r="DO534">
        <v>0</v>
      </c>
    </row>
    <row r="535" spans="1:119" x14ac:dyDescent="0.3">
      <c r="A535" t="s">
        <v>4768</v>
      </c>
      <c r="B535" t="s">
        <v>288</v>
      </c>
      <c r="C535" t="s">
        <v>4769</v>
      </c>
      <c r="D535" t="s">
        <v>290</v>
      </c>
      <c r="E535" t="s">
        <v>4770</v>
      </c>
      <c r="F535" t="s">
        <v>4769</v>
      </c>
      <c r="G535" t="s">
        <v>1913</v>
      </c>
      <c r="I535" t="b">
        <v>0</v>
      </c>
      <c r="J535" t="s">
        <v>4771</v>
      </c>
      <c r="K535" t="s">
        <v>2725</v>
      </c>
      <c r="L535" t="s">
        <v>4772</v>
      </c>
      <c r="N535" t="s">
        <v>4773</v>
      </c>
      <c r="O535" t="s">
        <v>297</v>
      </c>
      <c r="S535">
        <v>8004</v>
      </c>
      <c r="T535">
        <v>320</v>
      </c>
      <c r="U535">
        <v>8004</v>
      </c>
      <c r="V535">
        <v>8004</v>
      </c>
      <c r="W535" t="s">
        <v>2375</v>
      </c>
      <c r="Y535" t="s">
        <v>4774</v>
      </c>
      <c r="AA535" t="b">
        <v>0</v>
      </c>
      <c r="AC535" t="s">
        <v>300</v>
      </c>
      <c r="AD535" t="s">
        <v>301</v>
      </c>
      <c r="AF535" s="140">
        <v>43791.538055555553</v>
      </c>
      <c r="AG535" s="140">
        <v>43791.537847222222</v>
      </c>
      <c r="AH535" s="140">
        <v>43791.540011574078</v>
      </c>
      <c r="AI535" s="140">
        <v>43794.538194444445</v>
      </c>
      <c r="AJ535">
        <v>0</v>
      </c>
      <c r="AK535" s="122"/>
      <c r="AM535" s="122"/>
      <c r="AO535" s="122"/>
      <c r="AQ535" s="122"/>
      <c r="AS535" s="122"/>
      <c r="AU535" s="122">
        <v>43791.540416666663</v>
      </c>
      <c r="AV535" s="122"/>
      <c r="AW535" t="b">
        <v>0</v>
      </c>
      <c r="AX535" t="b">
        <v>1</v>
      </c>
      <c r="AZ535" t="b">
        <v>1</v>
      </c>
      <c r="BB535" s="122"/>
      <c r="BD535" t="b">
        <v>1</v>
      </c>
      <c r="BF535" t="b">
        <v>1</v>
      </c>
      <c r="BG535" s="122"/>
      <c r="BH535" t="b">
        <v>1</v>
      </c>
      <c r="BI535" t="b">
        <v>1</v>
      </c>
      <c r="BL535">
        <v>419</v>
      </c>
      <c r="BM535">
        <v>1250</v>
      </c>
      <c r="BN535">
        <v>4407</v>
      </c>
      <c r="BO535">
        <v>1</v>
      </c>
      <c r="BP535">
        <v>4</v>
      </c>
      <c r="BQ535">
        <v>2</v>
      </c>
      <c r="BR535">
        <v>4</v>
      </c>
      <c r="BS535" t="b">
        <v>1</v>
      </c>
      <c r="CA535" s="122"/>
      <c r="CJ535" t="s">
        <v>302</v>
      </c>
      <c r="CK535" t="s">
        <v>303</v>
      </c>
      <c r="CL535" t="s">
        <v>896</v>
      </c>
      <c r="CM535" t="s">
        <v>305</v>
      </c>
      <c r="CN535" t="s">
        <v>306</v>
      </c>
      <c r="CO535" t="s">
        <v>307</v>
      </c>
      <c r="CP535" t="s">
        <v>4775</v>
      </c>
      <c r="CQ535" t="s">
        <v>309</v>
      </c>
      <c r="CR535" t="s">
        <v>1878</v>
      </c>
      <c r="CS535" t="s">
        <v>311</v>
      </c>
      <c r="CT535" t="s">
        <v>4776</v>
      </c>
      <c r="CU535" t="s">
        <v>4777</v>
      </c>
      <c r="CV535" s="122">
        <v>43794.538194444445</v>
      </c>
      <c r="CW535" s="122"/>
      <c r="CX535" s="122"/>
      <c r="CY535" s="122"/>
      <c r="CZ535" s="122"/>
      <c r="DA535" s="122"/>
      <c r="DB535" t="s">
        <v>314</v>
      </c>
      <c r="DC535" t="s">
        <v>315</v>
      </c>
      <c r="DD535" t="s">
        <v>316</v>
      </c>
      <c r="DE535" t="b">
        <v>0</v>
      </c>
      <c r="DG535" t="s">
        <v>498</v>
      </c>
      <c r="DI535" s="122"/>
      <c r="DJ535">
        <v>-31.025211500000001</v>
      </c>
      <c r="DK535">
        <v>152.94624959999999</v>
      </c>
      <c r="DL535" t="s">
        <v>336</v>
      </c>
      <c r="DM535" t="s">
        <v>318</v>
      </c>
      <c r="DN535">
        <v>0</v>
      </c>
      <c r="DO535">
        <v>0</v>
      </c>
    </row>
    <row r="536" spans="1:119" x14ac:dyDescent="0.3">
      <c r="A536" t="s">
        <v>4778</v>
      </c>
      <c r="B536" t="s">
        <v>388</v>
      </c>
      <c r="C536" t="s">
        <v>4779</v>
      </c>
      <c r="D536" t="s">
        <v>290</v>
      </c>
      <c r="E536" t="s">
        <v>4780</v>
      </c>
      <c r="F536" t="s">
        <v>4779</v>
      </c>
      <c r="G536" t="s">
        <v>340</v>
      </c>
      <c r="I536" t="b">
        <v>0</v>
      </c>
      <c r="J536" t="s">
        <v>4781</v>
      </c>
      <c r="K536" t="s">
        <v>4782</v>
      </c>
      <c r="L536" t="s">
        <v>4783</v>
      </c>
      <c r="N536" t="s">
        <v>4784</v>
      </c>
      <c r="O536" t="s">
        <v>297</v>
      </c>
      <c r="S536">
        <v>8002</v>
      </c>
      <c r="T536">
        <v>320</v>
      </c>
      <c r="U536">
        <v>8002</v>
      </c>
      <c r="V536">
        <v>8002</v>
      </c>
      <c r="W536" t="s">
        <v>2375</v>
      </c>
      <c r="Y536" t="s">
        <v>4785</v>
      </c>
      <c r="AA536" t="b">
        <v>0</v>
      </c>
      <c r="AC536" t="s">
        <v>300</v>
      </c>
      <c r="AD536" t="s">
        <v>441</v>
      </c>
      <c r="AF536" s="140">
        <v>43791.542754629627</v>
      </c>
      <c r="AG536" s="140">
        <v>43791.542430555557</v>
      </c>
      <c r="AH536" s="140">
        <v>43791.545543981483</v>
      </c>
      <c r="AI536" s="140">
        <v>43791.711805555555</v>
      </c>
      <c r="AJ536">
        <v>0</v>
      </c>
      <c r="AK536" s="122"/>
      <c r="AM536" s="122"/>
      <c r="AO536" s="122"/>
      <c r="AQ536" s="122"/>
      <c r="AS536" s="122"/>
      <c r="AU536" s="122">
        <v>43791.545763888891</v>
      </c>
      <c r="AV536" s="122"/>
      <c r="AW536" t="b">
        <v>0</v>
      </c>
      <c r="AX536" t="b">
        <v>1</v>
      </c>
      <c r="AZ536" t="b">
        <v>1</v>
      </c>
      <c r="BB536" s="122"/>
      <c r="BD536" t="b">
        <v>1</v>
      </c>
      <c r="BF536" t="b">
        <v>1</v>
      </c>
      <c r="BG536" s="122"/>
      <c r="BH536" t="b">
        <v>1</v>
      </c>
      <c r="BI536" t="b">
        <v>1</v>
      </c>
      <c r="BL536">
        <v>419</v>
      </c>
      <c r="BM536">
        <v>1897</v>
      </c>
      <c r="BN536">
        <v>5442</v>
      </c>
      <c r="BO536">
        <v>1</v>
      </c>
      <c r="BP536">
        <v>4</v>
      </c>
      <c r="BQ536">
        <v>2</v>
      </c>
      <c r="BR536">
        <v>1</v>
      </c>
      <c r="BS536" t="b">
        <v>1</v>
      </c>
      <c r="CA536" s="122"/>
      <c r="CJ536" t="s">
        <v>302</v>
      </c>
      <c r="CK536" t="s">
        <v>552</v>
      </c>
      <c r="CL536" t="s">
        <v>553</v>
      </c>
      <c r="CM536" t="s">
        <v>305</v>
      </c>
      <c r="CN536" t="s">
        <v>306</v>
      </c>
      <c r="CO536" t="s">
        <v>307</v>
      </c>
      <c r="CP536" t="s">
        <v>4786</v>
      </c>
      <c r="CQ536" t="s">
        <v>309</v>
      </c>
      <c r="CR536" t="s">
        <v>4787</v>
      </c>
      <c r="CS536" t="s">
        <v>311</v>
      </c>
      <c r="CT536" t="s">
        <v>4788</v>
      </c>
      <c r="CU536" t="s">
        <v>4564</v>
      </c>
      <c r="CV536" s="122">
        <v>43791.711805555555</v>
      </c>
      <c r="CW536" s="122"/>
      <c r="CX536" s="122"/>
      <c r="CY536" s="122"/>
      <c r="CZ536" s="122"/>
      <c r="DA536" s="122"/>
      <c r="DB536" t="s">
        <v>314</v>
      </c>
      <c r="DC536" t="s">
        <v>315</v>
      </c>
      <c r="DD536" t="s">
        <v>316</v>
      </c>
      <c r="DE536" t="b">
        <v>0</v>
      </c>
      <c r="DG536" t="s">
        <v>351</v>
      </c>
      <c r="DI536" s="122"/>
      <c r="DJ536">
        <v>-37.899559000000004</v>
      </c>
      <c r="DK536">
        <v>145.09163599999999</v>
      </c>
      <c r="DL536" t="s">
        <v>367</v>
      </c>
      <c r="DM536" t="s">
        <v>318</v>
      </c>
      <c r="DN536">
        <v>0</v>
      </c>
      <c r="DO536">
        <v>0</v>
      </c>
    </row>
    <row r="537" spans="1:119" x14ac:dyDescent="0.3">
      <c r="A537" t="s">
        <v>4789</v>
      </c>
      <c r="B537" t="s">
        <v>288</v>
      </c>
      <c r="C537" t="s">
        <v>2441</v>
      </c>
      <c r="D537" t="s">
        <v>290</v>
      </c>
      <c r="E537" t="s">
        <v>2442</v>
      </c>
      <c r="F537" t="s">
        <v>2441</v>
      </c>
      <c r="G537" t="s">
        <v>2443</v>
      </c>
      <c r="I537" t="b">
        <v>0</v>
      </c>
      <c r="J537" t="s">
        <v>2444</v>
      </c>
      <c r="K537" t="s">
        <v>2445</v>
      </c>
      <c r="L537" t="s">
        <v>2446</v>
      </c>
      <c r="N537" t="s">
        <v>2447</v>
      </c>
      <c r="O537" t="s">
        <v>297</v>
      </c>
      <c r="S537">
        <v>8004</v>
      </c>
      <c r="T537">
        <v>320</v>
      </c>
      <c r="U537">
        <v>8004</v>
      </c>
      <c r="V537">
        <v>8004</v>
      </c>
      <c r="W537" t="s">
        <v>2448</v>
      </c>
      <c r="Y537" t="s">
        <v>2449</v>
      </c>
      <c r="AA537" t="b">
        <v>0</v>
      </c>
      <c r="AC537" t="s">
        <v>300</v>
      </c>
      <c r="AD537" t="s">
        <v>301</v>
      </c>
      <c r="AF537" s="140">
        <v>43791.542962962965</v>
      </c>
      <c r="AG537" s="140">
        <v>43791.542870370373</v>
      </c>
      <c r="AH537" s="140">
        <v>43791.555532407408</v>
      </c>
      <c r="AI537" s="140">
        <v>43792.357638888891</v>
      </c>
      <c r="AJ537">
        <v>0</v>
      </c>
      <c r="AK537" s="122"/>
      <c r="AM537" s="122"/>
      <c r="AO537" s="122"/>
      <c r="AQ537" s="122"/>
      <c r="AS537" s="122"/>
      <c r="AU537" s="122">
        <v>43791.555949074071</v>
      </c>
      <c r="AV537" s="122"/>
      <c r="AW537" t="b">
        <v>0</v>
      </c>
      <c r="AX537" t="b">
        <v>1</v>
      </c>
      <c r="AZ537" t="b">
        <v>1</v>
      </c>
      <c r="BB537" s="122"/>
      <c r="BD537" t="b">
        <v>1</v>
      </c>
      <c r="BF537" t="b">
        <v>1</v>
      </c>
      <c r="BG537" s="122"/>
      <c r="BH537" t="b">
        <v>1</v>
      </c>
      <c r="BI537" t="b">
        <v>1</v>
      </c>
      <c r="BL537">
        <v>419</v>
      </c>
      <c r="BM537">
        <v>1555</v>
      </c>
      <c r="BN537">
        <v>5370</v>
      </c>
      <c r="BO537">
        <v>1</v>
      </c>
      <c r="BP537">
        <v>4</v>
      </c>
      <c r="BQ537">
        <v>2</v>
      </c>
      <c r="BR537">
        <v>1</v>
      </c>
      <c r="BS537" t="b">
        <v>1</v>
      </c>
      <c r="CA537" s="122"/>
      <c r="CJ537" t="s">
        <v>302</v>
      </c>
      <c r="CK537" t="s">
        <v>470</v>
      </c>
      <c r="CL537" t="s">
        <v>637</v>
      </c>
      <c r="CM537" t="s">
        <v>305</v>
      </c>
      <c r="CN537" t="s">
        <v>306</v>
      </c>
      <c r="CO537" t="s">
        <v>307</v>
      </c>
      <c r="CP537" t="s">
        <v>2451</v>
      </c>
      <c r="CQ537" t="s">
        <v>309</v>
      </c>
      <c r="CR537" t="s">
        <v>2452</v>
      </c>
      <c r="CS537" t="s">
        <v>311</v>
      </c>
      <c r="CT537" t="s">
        <v>4788</v>
      </c>
      <c r="CU537" t="s">
        <v>4790</v>
      </c>
      <c r="CV537" s="122">
        <v>43792.357638888891</v>
      </c>
      <c r="CW537" s="122"/>
      <c r="CX537" s="122"/>
      <c r="CY537" s="122"/>
      <c r="CZ537" s="122"/>
      <c r="DA537" s="122"/>
      <c r="DB537" t="s">
        <v>314</v>
      </c>
      <c r="DC537" t="s">
        <v>315</v>
      </c>
      <c r="DD537" t="s">
        <v>316</v>
      </c>
      <c r="DE537" t="b">
        <v>0</v>
      </c>
      <c r="DG537" t="s">
        <v>351</v>
      </c>
      <c r="DI537" s="122"/>
      <c r="DJ537">
        <v>-33.963319499999997</v>
      </c>
      <c r="DK537">
        <v>151.0680491</v>
      </c>
      <c r="DL537" t="s">
        <v>367</v>
      </c>
      <c r="DM537" t="s">
        <v>318</v>
      </c>
      <c r="DN537">
        <v>0</v>
      </c>
      <c r="DO537">
        <v>0</v>
      </c>
    </row>
    <row r="538" spans="1:119" x14ac:dyDescent="0.3">
      <c r="A538" t="s">
        <v>4791</v>
      </c>
      <c r="B538" t="s">
        <v>288</v>
      </c>
      <c r="C538" t="s">
        <v>353</v>
      </c>
      <c r="D538" t="s">
        <v>290</v>
      </c>
      <c r="E538" t="s">
        <v>354</v>
      </c>
      <c r="F538" t="s">
        <v>353</v>
      </c>
      <c r="H538" t="s">
        <v>535</v>
      </c>
      <c r="I538" t="b">
        <v>0</v>
      </c>
      <c r="J538" t="s">
        <v>355</v>
      </c>
      <c r="K538" t="s">
        <v>356</v>
      </c>
      <c r="L538" t="s">
        <v>357</v>
      </c>
      <c r="N538" t="s">
        <v>358</v>
      </c>
      <c r="O538" t="s">
        <v>359</v>
      </c>
      <c r="S538">
        <v>8010</v>
      </c>
      <c r="T538">
        <v>320</v>
      </c>
      <c r="U538">
        <v>8010</v>
      </c>
      <c r="V538">
        <v>8010</v>
      </c>
      <c r="X538" t="s">
        <v>535</v>
      </c>
      <c r="AA538" t="b">
        <v>0</v>
      </c>
      <c r="AC538" t="s">
        <v>300</v>
      </c>
      <c r="AD538" t="s">
        <v>301</v>
      </c>
      <c r="AF538" s="140">
        <v>43791.54315972222</v>
      </c>
      <c r="AG538" s="140">
        <v>43791.54315972222</v>
      </c>
      <c r="AH538" s="140">
        <v>43791.54315972222</v>
      </c>
      <c r="AK538" s="122"/>
      <c r="AM538" s="122"/>
      <c r="AO538" s="122"/>
      <c r="AQ538" s="122">
        <v>43791.54315972222</v>
      </c>
      <c r="AR538">
        <v>0</v>
      </c>
      <c r="AS538" s="122">
        <v>43791.54315972222</v>
      </c>
      <c r="AT538">
        <v>0</v>
      </c>
      <c r="AU538" s="122">
        <v>43791.54315972222</v>
      </c>
      <c r="AV538" s="122"/>
      <c r="AW538" t="b">
        <v>0</v>
      </c>
      <c r="AX538" t="b">
        <v>1</v>
      </c>
      <c r="AZ538" t="b">
        <v>1</v>
      </c>
      <c r="BB538" s="122"/>
      <c r="BD538" t="b">
        <v>1</v>
      </c>
      <c r="BF538" t="b">
        <v>0</v>
      </c>
      <c r="BG538" s="122"/>
      <c r="BH538" t="b">
        <v>0</v>
      </c>
      <c r="BI538" t="b">
        <v>1</v>
      </c>
      <c r="BL538">
        <v>196</v>
      </c>
      <c r="BM538">
        <v>1235</v>
      </c>
      <c r="BN538">
        <v>3576</v>
      </c>
      <c r="BO538">
        <v>1</v>
      </c>
      <c r="BP538">
        <v>4</v>
      </c>
      <c r="BQ538">
        <v>1</v>
      </c>
      <c r="BR538">
        <v>1</v>
      </c>
      <c r="BS538" t="b">
        <v>1</v>
      </c>
      <c r="CA538" s="122"/>
      <c r="CJ538" t="s">
        <v>536</v>
      </c>
      <c r="CK538" t="s">
        <v>537</v>
      </c>
      <c r="CL538" t="s">
        <v>537</v>
      </c>
      <c r="CM538" t="s">
        <v>305</v>
      </c>
      <c r="CN538" t="s">
        <v>306</v>
      </c>
      <c r="CO538" t="s">
        <v>300</v>
      </c>
      <c r="CP538" t="s">
        <v>364</v>
      </c>
      <c r="CR538" t="s">
        <v>365</v>
      </c>
      <c r="CS538" t="s">
        <v>311</v>
      </c>
      <c r="CT538" t="s">
        <v>4792</v>
      </c>
      <c r="CV538" s="122"/>
      <c r="CW538" s="122"/>
      <c r="CX538" s="122"/>
      <c r="CY538" s="122"/>
      <c r="CZ538" s="122">
        <v>43791.54315972222</v>
      </c>
      <c r="DA538" s="122">
        <v>43791.54315972222</v>
      </c>
      <c r="DB538" t="s">
        <v>314</v>
      </c>
      <c r="DC538" t="s">
        <v>315</v>
      </c>
      <c r="DD538" t="s">
        <v>316</v>
      </c>
      <c r="DE538" t="b">
        <v>0</v>
      </c>
      <c r="DG538" t="s">
        <v>351</v>
      </c>
      <c r="DI538" s="122"/>
      <c r="DJ538">
        <v>-33.703378299999997</v>
      </c>
      <c r="DK538">
        <v>151.2086505</v>
      </c>
      <c r="DL538" t="s">
        <v>367</v>
      </c>
      <c r="DM538" t="s">
        <v>368</v>
      </c>
      <c r="DN538">
        <v>0</v>
      </c>
      <c r="DO538">
        <v>0</v>
      </c>
    </row>
    <row r="539" spans="1:119" x14ac:dyDescent="0.3">
      <c r="A539" t="s">
        <v>4793</v>
      </c>
      <c r="B539" t="s">
        <v>288</v>
      </c>
      <c r="C539" t="s">
        <v>4794</v>
      </c>
      <c r="D539" t="s">
        <v>290</v>
      </c>
      <c r="E539" t="s">
        <v>4795</v>
      </c>
      <c r="F539" t="s">
        <v>4794</v>
      </c>
      <c r="G539" t="s">
        <v>435</v>
      </c>
      <c r="I539" t="b">
        <v>0</v>
      </c>
      <c r="J539" t="s">
        <v>4796</v>
      </c>
      <c r="K539" t="s">
        <v>4421</v>
      </c>
      <c r="L539" t="s">
        <v>4797</v>
      </c>
      <c r="N539" t="s">
        <v>4798</v>
      </c>
      <c r="O539" t="s">
        <v>1399</v>
      </c>
      <c r="S539">
        <v>8008</v>
      </c>
      <c r="T539">
        <v>320</v>
      </c>
      <c r="U539">
        <v>8008</v>
      </c>
      <c r="V539">
        <v>8003</v>
      </c>
      <c r="W539" t="s">
        <v>2375</v>
      </c>
      <c r="Y539" t="s">
        <v>4799</v>
      </c>
      <c r="AA539" t="b">
        <v>0</v>
      </c>
      <c r="AC539" t="s">
        <v>300</v>
      </c>
      <c r="AD539" t="s">
        <v>301</v>
      </c>
      <c r="AF539" s="140">
        <v>43791.543599537035</v>
      </c>
      <c r="AG539" s="140">
        <v>43791.543553240743</v>
      </c>
      <c r="AH539" s="140">
        <v>43791.559606481482</v>
      </c>
      <c r="AI539" s="140">
        <v>43791.711805555555</v>
      </c>
      <c r="AJ539">
        <v>0</v>
      </c>
      <c r="AK539" s="122"/>
      <c r="AM539" s="122"/>
      <c r="AO539" s="122"/>
      <c r="AQ539" s="122"/>
      <c r="AS539" s="122"/>
      <c r="AU539" s="122">
        <v>43791.661782407406</v>
      </c>
      <c r="AV539" s="122"/>
      <c r="AW539" t="b">
        <v>0</v>
      </c>
      <c r="AX539" t="b">
        <v>1</v>
      </c>
      <c r="AZ539" t="b">
        <v>1</v>
      </c>
      <c r="BB539" s="122"/>
      <c r="BD539" t="b">
        <v>1</v>
      </c>
      <c r="BF539" t="b">
        <v>1</v>
      </c>
      <c r="BG539" s="122"/>
      <c r="BH539" t="b">
        <v>1</v>
      </c>
      <c r="BI539" t="b">
        <v>1</v>
      </c>
      <c r="BL539">
        <v>441</v>
      </c>
      <c r="BM539">
        <v>1555</v>
      </c>
      <c r="BN539">
        <v>5370</v>
      </c>
      <c r="BO539">
        <v>1</v>
      </c>
      <c r="BP539">
        <v>4</v>
      </c>
      <c r="BQ539">
        <v>2</v>
      </c>
      <c r="BR539">
        <v>1</v>
      </c>
      <c r="BS539" t="b">
        <v>1</v>
      </c>
      <c r="CA539" s="122"/>
      <c r="CJ539" t="s">
        <v>1401</v>
      </c>
      <c r="CK539" t="s">
        <v>470</v>
      </c>
      <c r="CL539" t="s">
        <v>637</v>
      </c>
      <c r="CM539" t="s">
        <v>305</v>
      </c>
      <c r="CN539" t="s">
        <v>306</v>
      </c>
      <c r="CO539" t="s">
        <v>307</v>
      </c>
      <c r="CP539" t="s">
        <v>4800</v>
      </c>
      <c r="CQ539" t="s">
        <v>309</v>
      </c>
      <c r="CR539" t="s">
        <v>4426</v>
      </c>
      <c r="CS539" t="s">
        <v>311</v>
      </c>
      <c r="CT539" t="s">
        <v>4792</v>
      </c>
      <c r="CU539" t="s">
        <v>4564</v>
      </c>
      <c r="CV539" s="122">
        <v>43791.711805555555</v>
      </c>
      <c r="CW539" s="122"/>
      <c r="CX539" s="122"/>
      <c r="CY539" s="122"/>
      <c r="CZ539" s="122"/>
      <c r="DA539" s="122"/>
      <c r="DB539" t="s">
        <v>314</v>
      </c>
      <c r="DC539" t="s">
        <v>315</v>
      </c>
      <c r="DD539" t="s">
        <v>316</v>
      </c>
      <c r="DE539" t="b">
        <v>0</v>
      </c>
      <c r="DG539" t="s">
        <v>351</v>
      </c>
      <c r="DI539" s="122"/>
      <c r="DJ539">
        <v>-33.958208599999999</v>
      </c>
      <c r="DK539">
        <v>151.14012109999999</v>
      </c>
      <c r="DL539" t="s">
        <v>336</v>
      </c>
      <c r="DM539" t="s">
        <v>1409</v>
      </c>
      <c r="DN539">
        <v>0</v>
      </c>
      <c r="DO539">
        <v>0</v>
      </c>
    </row>
    <row r="540" spans="1:119" x14ac:dyDescent="0.3">
      <c r="A540" t="s">
        <v>4801</v>
      </c>
      <c r="B540" t="s">
        <v>288</v>
      </c>
      <c r="C540" t="s">
        <v>353</v>
      </c>
      <c r="D540" t="s">
        <v>290</v>
      </c>
      <c r="E540" t="s">
        <v>354</v>
      </c>
      <c r="F540" t="s">
        <v>353</v>
      </c>
      <c r="H540" t="s">
        <v>535</v>
      </c>
      <c r="I540" t="b">
        <v>0</v>
      </c>
      <c r="J540" t="s">
        <v>355</v>
      </c>
      <c r="K540" t="s">
        <v>356</v>
      </c>
      <c r="L540" t="s">
        <v>357</v>
      </c>
      <c r="N540" t="s">
        <v>358</v>
      </c>
      <c r="O540" t="s">
        <v>359</v>
      </c>
      <c r="S540">
        <v>8010</v>
      </c>
      <c r="T540">
        <v>320</v>
      </c>
      <c r="U540">
        <v>8010</v>
      </c>
      <c r="V540">
        <v>8010</v>
      </c>
      <c r="X540" t="s">
        <v>535</v>
      </c>
      <c r="AA540" t="b">
        <v>0</v>
      </c>
      <c r="AC540" t="s">
        <v>300</v>
      </c>
      <c r="AD540" t="s">
        <v>301</v>
      </c>
      <c r="AF540" s="140">
        <v>43791.544641203705</v>
      </c>
      <c r="AG540" s="140">
        <v>43791.544641203705</v>
      </c>
      <c r="AH540" s="140">
        <v>43791.544641203705</v>
      </c>
      <c r="AK540" s="122"/>
      <c r="AM540" s="122"/>
      <c r="AO540" s="122"/>
      <c r="AQ540" s="122">
        <v>43791.544641203705</v>
      </c>
      <c r="AR540">
        <v>0</v>
      </c>
      <c r="AS540" s="122">
        <v>43791.544641203705</v>
      </c>
      <c r="AT540">
        <v>0</v>
      </c>
      <c r="AU540" s="122">
        <v>43791.544641203705</v>
      </c>
      <c r="AV540" s="122"/>
      <c r="AW540" t="b">
        <v>0</v>
      </c>
      <c r="AX540" t="b">
        <v>1</v>
      </c>
      <c r="AZ540" t="b">
        <v>1</v>
      </c>
      <c r="BB540" s="122"/>
      <c r="BD540" t="b">
        <v>1</v>
      </c>
      <c r="BF540" t="b">
        <v>0</v>
      </c>
      <c r="BG540" s="122"/>
      <c r="BH540" t="b">
        <v>0</v>
      </c>
      <c r="BI540" t="b">
        <v>1</v>
      </c>
      <c r="BL540">
        <v>196</v>
      </c>
      <c r="BM540">
        <v>1235</v>
      </c>
      <c r="BN540">
        <v>3576</v>
      </c>
      <c r="BO540">
        <v>1</v>
      </c>
      <c r="BP540">
        <v>4</v>
      </c>
      <c r="BQ540">
        <v>1</v>
      </c>
      <c r="BR540">
        <v>1</v>
      </c>
      <c r="BS540" t="b">
        <v>1</v>
      </c>
      <c r="CA540" s="122"/>
      <c r="CJ540" t="s">
        <v>536</v>
      </c>
      <c r="CK540" t="s">
        <v>537</v>
      </c>
      <c r="CL540" t="s">
        <v>537</v>
      </c>
      <c r="CM540" t="s">
        <v>305</v>
      </c>
      <c r="CN540" t="s">
        <v>306</v>
      </c>
      <c r="CO540" t="s">
        <v>300</v>
      </c>
      <c r="CP540" t="s">
        <v>364</v>
      </c>
      <c r="CR540" t="s">
        <v>365</v>
      </c>
      <c r="CS540" t="s">
        <v>311</v>
      </c>
      <c r="CT540" t="s">
        <v>4802</v>
      </c>
      <c r="CV540" s="122"/>
      <c r="CW540" s="122"/>
      <c r="CX540" s="122"/>
      <c r="CY540" s="122"/>
      <c r="CZ540" s="122">
        <v>43791.544641203705</v>
      </c>
      <c r="DA540" s="122">
        <v>43791.544641203705</v>
      </c>
      <c r="DB540" t="s">
        <v>314</v>
      </c>
      <c r="DC540" t="s">
        <v>315</v>
      </c>
      <c r="DD540" t="s">
        <v>316</v>
      </c>
      <c r="DE540" t="b">
        <v>0</v>
      </c>
      <c r="DG540" t="s">
        <v>351</v>
      </c>
      <c r="DI540" s="122"/>
      <c r="DJ540">
        <v>-33.703378299999997</v>
      </c>
      <c r="DK540">
        <v>151.2086505</v>
      </c>
      <c r="DL540" t="s">
        <v>367</v>
      </c>
      <c r="DM540" t="s">
        <v>368</v>
      </c>
      <c r="DN540">
        <v>0</v>
      </c>
      <c r="DO540">
        <v>0</v>
      </c>
    </row>
    <row r="541" spans="1:119" x14ac:dyDescent="0.3">
      <c r="A541" t="s">
        <v>4803</v>
      </c>
      <c r="B541" t="s">
        <v>288</v>
      </c>
      <c r="C541" t="s">
        <v>2885</v>
      </c>
      <c r="D541" t="s">
        <v>290</v>
      </c>
      <c r="E541" t="s">
        <v>983</v>
      </c>
      <c r="F541" t="s">
        <v>2885</v>
      </c>
      <c r="G541" t="s">
        <v>435</v>
      </c>
      <c r="I541" t="b">
        <v>0</v>
      </c>
      <c r="J541" t="s">
        <v>984</v>
      </c>
      <c r="K541" t="s">
        <v>985</v>
      </c>
      <c r="L541" t="s">
        <v>986</v>
      </c>
      <c r="N541" t="s">
        <v>987</v>
      </c>
      <c r="O541" t="s">
        <v>297</v>
      </c>
      <c r="S541">
        <v>8010</v>
      </c>
      <c r="T541">
        <v>320</v>
      </c>
      <c r="U541">
        <v>8010</v>
      </c>
      <c r="V541">
        <v>8010</v>
      </c>
      <c r="W541" t="s">
        <v>2375</v>
      </c>
      <c r="Y541" t="s">
        <v>2886</v>
      </c>
      <c r="AA541" t="b">
        <v>0</v>
      </c>
      <c r="AC541" t="s">
        <v>300</v>
      </c>
      <c r="AD541" t="s">
        <v>301</v>
      </c>
      <c r="AF541" s="140">
        <v>43791.54550925926</v>
      </c>
      <c r="AG541" s="140">
        <v>43791.545439814814</v>
      </c>
      <c r="AH541" s="140">
        <v>43791.63354166667</v>
      </c>
      <c r="AI541" s="140">
        <v>43791.711805555555</v>
      </c>
      <c r="AJ541">
        <v>0</v>
      </c>
      <c r="AK541" s="122"/>
      <c r="AM541" s="122"/>
      <c r="AO541" s="122"/>
      <c r="AQ541" s="122"/>
      <c r="AS541" s="122"/>
      <c r="AU541" s="122">
        <v>43791.633842592593</v>
      </c>
      <c r="AV541" s="122"/>
      <c r="AW541" t="b">
        <v>0</v>
      </c>
      <c r="AX541" t="b">
        <v>1</v>
      </c>
      <c r="AZ541" t="b">
        <v>1</v>
      </c>
      <c r="BB541" s="122"/>
      <c r="BD541" t="b">
        <v>1</v>
      </c>
      <c r="BF541" t="b">
        <v>1</v>
      </c>
      <c r="BG541" s="122"/>
      <c r="BH541" t="b">
        <v>1</v>
      </c>
      <c r="BI541" t="b">
        <v>1</v>
      </c>
      <c r="BL541">
        <v>419</v>
      </c>
      <c r="BM541">
        <v>1250</v>
      </c>
      <c r="BN541">
        <v>4406</v>
      </c>
      <c r="BO541">
        <v>1</v>
      </c>
      <c r="BP541">
        <v>4</v>
      </c>
      <c r="BQ541">
        <v>2</v>
      </c>
      <c r="BR541">
        <v>1</v>
      </c>
      <c r="BS541" t="b">
        <v>1</v>
      </c>
      <c r="CA541" s="122"/>
      <c r="CJ541" t="s">
        <v>302</v>
      </c>
      <c r="CK541" t="s">
        <v>303</v>
      </c>
      <c r="CL541" t="s">
        <v>608</v>
      </c>
      <c r="CM541" t="s">
        <v>305</v>
      </c>
      <c r="CN541" t="s">
        <v>306</v>
      </c>
      <c r="CO541" t="s">
        <v>307</v>
      </c>
      <c r="CP541" t="s">
        <v>989</v>
      </c>
      <c r="CQ541" t="s">
        <v>309</v>
      </c>
      <c r="CR541" t="s">
        <v>990</v>
      </c>
      <c r="CS541" t="s">
        <v>311</v>
      </c>
      <c r="CT541" t="s">
        <v>4804</v>
      </c>
      <c r="CU541" t="s">
        <v>4564</v>
      </c>
      <c r="CV541" s="122">
        <v>43791.711805555555</v>
      </c>
      <c r="CW541" s="122"/>
      <c r="CX541" s="122"/>
      <c r="CY541" s="122"/>
      <c r="CZ541" s="122"/>
      <c r="DA541" s="122"/>
      <c r="DB541" t="s">
        <v>314</v>
      </c>
      <c r="DC541" t="s">
        <v>315</v>
      </c>
      <c r="DD541" t="s">
        <v>316</v>
      </c>
      <c r="DE541" t="b">
        <v>0</v>
      </c>
      <c r="DG541" t="s">
        <v>351</v>
      </c>
      <c r="DI541" s="122"/>
      <c r="DJ541">
        <v>-33.931226199999998</v>
      </c>
      <c r="DK541">
        <v>151.18556670000001</v>
      </c>
      <c r="DM541" t="s">
        <v>318</v>
      </c>
      <c r="DN541">
        <v>0</v>
      </c>
      <c r="DO541">
        <v>0</v>
      </c>
    </row>
    <row r="542" spans="1:119" x14ac:dyDescent="0.3">
      <c r="A542" t="s">
        <v>4805</v>
      </c>
      <c r="B542" t="s">
        <v>288</v>
      </c>
      <c r="C542" t="s">
        <v>4806</v>
      </c>
      <c r="D542" t="s">
        <v>290</v>
      </c>
      <c r="E542" t="s">
        <v>4807</v>
      </c>
      <c r="F542" t="s">
        <v>4806</v>
      </c>
      <c r="G542" t="s">
        <v>4808</v>
      </c>
      <c r="I542" t="b">
        <v>0</v>
      </c>
      <c r="J542" t="s">
        <v>4809</v>
      </c>
      <c r="K542" t="s">
        <v>3688</v>
      </c>
      <c r="L542" t="s">
        <v>4810</v>
      </c>
      <c r="N542" t="s">
        <v>4811</v>
      </c>
      <c r="O542" t="s">
        <v>297</v>
      </c>
      <c r="S542">
        <v>8002</v>
      </c>
      <c r="T542">
        <v>320</v>
      </c>
      <c r="U542">
        <v>8002</v>
      </c>
      <c r="V542">
        <v>8002</v>
      </c>
      <c r="W542" t="s">
        <v>2375</v>
      </c>
      <c r="Y542" t="s">
        <v>4812</v>
      </c>
      <c r="AA542" t="b">
        <v>0</v>
      </c>
      <c r="AC542" t="s">
        <v>300</v>
      </c>
      <c r="AD542" t="s">
        <v>441</v>
      </c>
      <c r="AF542" s="140">
        <v>43791.547152777777</v>
      </c>
      <c r="AG542" s="140">
        <v>43791.547025462962</v>
      </c>
      <c r="AH542" s="140">
        <v>43791.552384259259</v>
      </c>
      <c r="AI542" s="140">
        <v>43791.715277777781</v>
      </c>
      <c r="AJ542">
        <v>0</v>
      </c>
      <c r="AK542" s="122"/>
      <c r="AM542" s="122"/>
      <c r="AO542" s="122"/>
      <c r="AQ542" s="122"/>
      <c r="AS542" s="122"/>
      <c r="AU542" s="122">
        <v>43791.552719907406</v>
      </c>
      <c r="AV542" s="122"/>
      <c r="AW542" t="b">
        <v>0</v>
      </c>
      <c r="AX542" t="b">
        <v>1</v>
      </c>
      <c r="AZ542" t="b">
        <v>1</v>
      </c>
      <c r="BB542" s="122"/>
      <c r="BD542" t="b">
        <v>1</v>
      </c>
      <c r="BF542" t="b">
        <v>1</v>
      </c>
      <c r="BG542" s="122"/>
      <c r="BH542" t="b">
        <v>1</v>
      </c>
      <c r="BI542" t="b">
        <v>1</v>
      </c>
      <c r="BL542">
        <v>419</v>
      </c>
      <c r="BM542">
        <v>1897</v>
      </c>
      <c r="BN542">
        <v>5442</v>
      </c>
      <c r="BO542">
        <v>1</v>
      </c>
      <c r="BP542">
        <v>4</v>
      </c>
      <c r="BQ542">
        <v>2</v>
      </c>
      <c r="BR542">
        <v>1</v>
      </c>
      <c r="BS542" t="b">
        <v>1</v>
      </c>
      <c r="CA542" s="122"/>
      <c r="CJ542" t="s">
        <v>302</v>
      </c>
      <c r="CK542" t="s">
        <v>552</v>
      </c>
      <c r="CL542" t="s">
        <v>553</v>
      </c>
      <c r="CM542" t="s">
        <v>305</v>
      </c>
      <c r="CN542" t="s">
        <v>306</v>
      </c>
      <c r="CO542" t="s">
        <v>307</v>
      </c>
      <c r="CP542" t="s">
        <v>4813</v>
      </c>
      <c r="CQ542" t="s">
        <v>309</v>
      </c>
      <c r="CR542" t="s">
        <v>3693</v>
      </c>
      <c r="CS542" t="s">
        <v>311</v>
      </c>
      <c r="CT542" t="s">
        <v>4814</v>
      </c>
      <c r="CU542" t="s">
        <v>4815</v>
      </c>
      <c r="CV542" s="122">
        <v>43791.715277777781</v>
      </c>
      <c r="CW542" s="122"/>
      <c r="CX542" s="122"/>
      <c r="CY542" s="122"/>
      <c r="CZ542" s="122"/>
      <c r="DA542" s="122"/>
      <c r="DB542" t="s">
        <v>314</v>
      </c>
      <c r="DC542" t="s">
        <v>315</v>
      </c>
      <c r="DD542" t="s">
        <v>316</v>
      </c>
      <c r="DE542" t="b">
        <v>0</v>
      </c>
      <c r="DG542" t="s">
        <v>351</v>
      </c>
      <c r="DI542" s="122"/>
      <c r="DJ542">
        <v>-37.900401700000003</v>
      </c>
      <c r="DK542">
        <v>144.66115859999999</v>
      </c>
      <c r="DL542" t="s">
        <v>367</v>
      </c>
      <c r="DM542" t="s">
        <v>318</v>
      </c>
      <c r="DN542">
        <v>0</v>
      </c>
      <c r="DO542">
        <v>0</v>
      </c>
    </row>
    <row r="543" spans="1:119" x14ac:dyDescent="0.3">
      <c r="A543" t="s">
        <v>4816</v>
      </c>
      <c r="B543" t="s">
        <v>288</v>
      </c>
      <c r="C543" t="s">
        <v>4817</v>
      </c>
      <c r="D543" t="s">
        <v>290</v>
      </c>
      <c r="E543" t="s">
        <v>4818</v>
      </c>
      <c r="F543" t="s">
        <v>4817</v>
      </c>
      <c r="G543" t="s">
        <v>340</v>
      </c>
      <c r="I543" t="b">
        <v>0</v>
      </c>
      <c r="J543" t="s">
        <v>4819</v>
      </c>
      <c r="K543" t="s">
        <v>4820</v>
      </c>
      <c r="L543" t="s">
        <v>4821</v>
      </c>
      <c r="N543" t="s">
        <v>4822</v>
      </c>
      <c r="O543" t="s">
        <v>297</v>
      </c>
      <c r="S543">
        <v>8002</v>
      </c>
      <c r="T543">
        <v>320</v>
      </c>
      <c r="U543">
        <v>8002</v>
      </c>
      <c r="V543">
        <v>8002</v>
      </c>
      <c r="W543" t="s">
        <v>2375</v>
      </c>
      <c r="Y543" t="s">
        <v>4823</v>
      </c>
      <c r="AA543" t="b">
        <v>0</v>
      </c>
      <c r="AC543" t="s">
        <v>300</v>
      </c>
      <c r="AD543" t="s">
        <v>301</v>
      </c>
      <c r="AF543" s="140">
        <v>43791.552939814814</v>
      </c>
      <c r="AG543" s="140">
        <v>43791.552754629629</v>
      </c>
      <c r="AH543" s="140">
        <v>43791.562037037038</v>
      </c>
      <c r="AI543" s="140">
        <v>43791.71875</v>
      </c>
      <c r="AJ543">
        <v>0</v>
      </c>
      <c r="AK543" s="122"/>
      <c r="AM543" s="122"/>
      <c r="AO543" s="122"/>
      <c r="AQ543" s="122"/>
      <c r="AS543" s="122"/>
      <c r="AU543" s="122">
        <v>43791.562337962961</v>
      </c>
      <c r="AV543" s="122"/>
      <c r="AW543" t="b">
        <v>0</v>
      </c>
      <c r="AX543" t="b">
        <v>1</v>
      </c>
      <c r="AZ543" t="b">
        <v>1</v>
      </c>
      <c r="BB543" s="122"/>
      <c r="BD543" t="b">
        <v>1</v>
      </c>
      <c r="BF543" t="b">
        <v>1</v>
      </c>
      <c r="BG543" s="122"/>
      <c r="BH543" t="b">
        <v>1</v>
      </c>
      <c r="BI543" t="b">
        <v>1</v>
      </c>
      <c r="BL543">
        <v>419</v>
      </c>
      <c r="BM543">
        <v>1555</v>
      </c>
      <c r="BN543">
        <v>5370</v>
      </c>
      <c r="BO543">
        <v>1</v>
      </c>
      <c r="BP543">
        <v>4</v>
      </c>
      <c r="BQ543">
        <v>2</v>
      </c>
      <c r="BR543">
        <v>1</v>
      </c>
      <c r="BS543" t="b">
        <v>1</v>
      </c>
      <c r="CA543" s="122"/>
      <c r="CJ543" t="s">
        <v>302</v>
      </c>
      <c r="CK543" t="s">
        <v>470</v>
      </c>
      <c r="CL543" t="s">
        <v>637</v>
      </c>
      <c r="CM543" t="s">
        <v>305</v>
      </c>
      <c r="CN543" t="s">
        <v>306</v>
      </c>
      <c r="CO543" t="s">
        <v>307</v>
      </c>
      <c r="CP543" t="s">
        <v>4824</v>
      </c>
      <c r="CQ543" t="s">
        <v>309</v>
      </c>
      <c r="CR543" t="s">
        <v>4825</v>
      </c>
      <c r="CS543" t="s">
        <v>311</v>
      </c>
      <c r="CT543" t="s">
        <v>4826</v>
      </c>
      <c r="CU543" t="s">
        <v>4827</v>
      </c>
      <c r="CV543" s="122">
        <v>43791.71875</v>
      </c>
      <c r="CW543" s="122"/>
      <c r="CX543" s="122"/>
      <c r="CY543" s="122"/>
      <c r="CZ543" s="122"/>
      <c r="DA543" s="122"/>
      <c r="DB543" t="s">
        <v>314</v>
      </c>
      <c r="DC543" t="s">
        <v>315</v>
      </c>
      <c r="DD543" t="s">
        <v>316</v>
      </c>
      <c r="DE543" t="b">
        <v>0</v>
      </c>
      <c r="DG543" t="s">
        <v>351</v>
      </c>
      <c r="DI543" s="122"/>
      <c r="DJ543">
        <v>-33.8872827</v>
      </c>
      <c r="DK543">
        <v>151.1362776</v>
      </c>
      <c r="DL543" t="s">
        <v>367</v>
      </c>
      <c r="DM543" t="s">
        <v>318</v>
      </c>
      <c r="DN543">
        <v>0</v>
      </c>
      <c r="DO543">
        <v>0</v>
      </c>
    </row>
    <row r="544" spans="1:119" x14ac:dyDescent="0.3">
      <c r="A544" t="s">
        <v>4828</v>
      </c>
      <c r="B544" t="s">
        <v>288</v>
      </c>
      <c r="C544" t="s">
        <v>4829</v>
      </c>
      <c r="D544" t="s">
        <v>290</v>
      </c>
      <c r="E544" t="s">
        <v>4830</v>
      </c>
      <c r="F544" t="s">
        <v>4829</v>
      </c>
      <c r="G544" t="s">
        <v>340</v>
      </c>
      <c r="I544" t="b">
        <v>0</v>
      </c>
      <c r="J544" t="s">
        <v>4831</v>
      </c>
      <c r="K544" t="s">
        <v>4400</v>
      </c>
      <c r="L544" t="s">
        <v>4832</v>
      </c>
      <c r="N544" t="s">
        <v>4833</v>
      </c>
      <c r="O544" t="s">
        <v>297</v>
      </c>
      <c r="S544">
        <v>8004</v>
      </c>
      <c r="T544">
        <v>320</v>
      </c>
      <c r="U544">
        <v>8004</v>
      </c>
      <c r="V544">
        <v>8004</v>
      </c>
      <c r="W544" t="s">
        <v>2375</v>
      </c>
      <c r="Y544" t="s">
        <v>4834</v>
      </c>
      <c r="AA544" t="b">
        <v>0</v>
      </c>
      <c r="AC544" t="s">
        <v>300</v>
      </c>
      <c r="AD544" t="s">
        <v>330</v>
      </c>
      <c r="AF544" s="140">
        <v>43791.553356481483</v>
      </c>
      <c r="AG544" s="140">
        <v>43791.553252314814</v>
      </c>
      <c r="AH544" s="140">
        <v>43791.554884259262</v>
      </c>
      <c r="AI544" s="140">
        <v>43791.722222222219</v>
      </c>
      <c r="AJ544">
        <v>-60</v>
      </c>
      <c r="AK544" s="122"/>
      <c r="AM544" s="122"/>
      <c r="AO544" s="122"/>
      <c r="AQ544" s="122"/>
      <c r="AS544" s="122"/>
      <c r="AU544" s="122">
        <v>43791.555289351854</v>
      </c>
      <c r="AV544" s="122"/>
      <c r="AW544" t="b">
        <v>0</v>
      </c>
      <c r="AX544" t="b">
        <v>1</v>
      </c>
      <c r="AZ544" t="b">
        <v>1</v>
      </c>
      <c r="BB544" s="122"/>
      <c r="BD544" t="b">
        <v>1</v>
      </c>
      <c r="BF544" t="b">
        <v>1</v>
      </c>
      <c r="BG544" s="122"/>
      <c r="BH544" t="b">
        <v>1</v>
      </c>
      <c r="BI544" t="b">
        <v>1</v>
      </c>
      <c r="BL544">
        <v>419</v>
      </c>
      <c r="BM544">
        <v>1555</v>
      </c>
      <c r="BN544">
        <v>5370</v>
      </c>
      <c r="BO544">
        <v>1</v>
      </c>
      <c r="BP544">
        <v>4</v>
      </c>
      <c r="BQ544">
        <v>2</v>
      </c>
      <c r="BR544">
        <v>1</v>
      </c>
      <c r="BS544" t="b">
        <v>1</v>
      </c>
      <c r="CA544" s="122"/>
      <c r="CJ544" t="s">
        <v>302</v>
      </c>
      <c r="CK544" t="s">
        <v>470</v>
      </c>
      <c r="CL544" t="s">
        <v>637</v>
      </c>
      <c r="CM544" t="s">
        <v>305</v>
      </c>
      <c r="CN544" t="s">
        <v>306</v>
      </c>
      <c r="CO544" t="s">
        <v>307</v>
      </c>
      <c r="CP544" t="s">
        <v>4835</v>
      </c>
      <c r="CQ544" t="s">
        <v>309</v>
      </c>
      <c r="CR544" t="s">
        <v>4836</v>
      </c>
      <c r="CS544" t="s">
        <v>311</v>
      </c>
      <c r="CT544" t="s">
        <v>4837</v>
      </c>
      <c r="CU544" t="s">
        <v>4838</v>
      </c>
      <c r="CV544" s="122">
        <v>43791.680555555555</v>
      </c>
      <c r="CW544" s="122"/>
      <c r="CX544" s="122"/>
      <c r="CY544" s="122"/>
      <c r="CZ544" s="122"/>
      <c r="DA544" s="122"/>
      <c r="DB544" t="s">
        <v>314</v>
      </c>
      <c r="DC544" t="s">
        <v>315</v>
      </c>
      <c r="DD544" t="s">
        <v>316</v>
      </c>
      <c r="DE544" t="b">
        <v>0</v>
      </c>
      <c r="DG544" t="s">
        <v>351</v>
      </c>
      <c r="DI544" s="122"/>
      <c r="DJ544">
        <v>-27.549847700000001</v>
      </c>
      <c r="DK544">
        <v>153.1181722</v>
      </c>
      <c r="DL544" t="s">
        <v>336</v>
      </c>
      <c r="DM544" t="s">
        <v>318</v>
      </c>
      <c r="DN544">
        <v>0</v>
      </c>
      <c r="DO544">
        <v>0</v>
      </c>
    </row>
    <row r="545" spans="1:119" x14ac:dyDescent="0.3">
      <c r="A545" t="s">
        <v>4839</v>
      </c>
      <c r="B545" t="s">
        <v>288</v>
      </c>
      <c r="C545" t="s">
        <v>4840</v>
      </c>
      <c r="D545" t="s">
        <v>290</v>
      </c>
      <c r="E545" t="s">
        <v>4841</v>
      </c>
      <c r="F545" t="s">
        <v>4840</v>
      </c>
      <c r="G545" t="s">
        <v>340</v>
      </c>
      <c r="I545" t="b">
        <v>0</v>
      </c>
      <c r="J545" t="s">
        <v>4842</v>
      </c>
      <c r="K545" t="s">
        <v>661</v>
      </c>
      <c r="L545" t="s">
        <v>4843</v>
      </c>
      <c r="N545" t="s">
        <v>4844</v>
      </c>
      <c r="O545" t="s">
        <v>297</v>
      </c>
      <c r="S545">
        <v>8004</v>
      </c>
      <c r="T545">
        <v>320</v>
      </c>
      <c r="U545">
        <v>8004</v>
      </c>
      <c r="V545">
        <v>8004</v>
      </c>
      <c r="W545" t="s">
        <v>2375</v>
      </c>
      <c r="Y545" t="s">
        <v>4845</v>
      </c>
      <c r="AA545" t="b">
        <v>0</v>
      </c>
      <c r="AC545" t="s">
        <v>300</v>
      </c>
      <c r="AD545" t="s">
        <v>441</v>
      </c>
      <c r="AF545" s="140">
        <v>43791.557118055556</v>
      </c>
      <c r="AG545" s="140">
        <v>43791.55704861111</v>
      </c>
      <c r="AH545" s="140">
        <v>43791.55978009259</v>
      </c>
      <c r="AI545" s="140">
        <v>43791.725694444445</v>
      </c>
      <c r="AJ545">
        <v>0</v>
      </c>
      <c r="AK545" s="122"/>
      <c r="AM545" s="122"/>
      <c r="AO545" s="122"/>
      <c r="AQ545" s="122"/>
      <c r="AS545" s="122"/>
      <c r="AU545" s="122">
        <v>43791.560219907406</v>
      </c>
      <c r="AV545" s="122"/>
      <c r="AW545" t="b">
        <v>0</v>
      </c>
      <c r="AX545" t="b">
        <v>1</v>
      </c>
      <c r="AZ545" t="b">
        <v>1</v>
      </c>
      <c r="BB545" s="122"/>
      <c r="BD545" t="b">
        <v>1</v>
      </c>
      <c r="BF545" t="b">
        <v>1</v>
      </c>
      <c r="BG545" s="122"/>
      <c r="BH545" t="b">
        <v>1</v>
      </c>
      <c r="BI545" t="b">
        <v>1</v>
      </c>
      <c r="BL545">
        <v>419</v>
      </c>
      <c r="BM545">
        <v>1555</v>
      </c>
      <c r="BN545">
        <v>5370</v>
      </c>
      <c r="BO545">
        <v>1</v>
      </c>
      <c r="BP545">
        <v>4</v>
      </c>
      <c r="BQ545">
        <v>2</v>
      </c>
      <c r="BR545">
        <v>1</v>
      </c>
      <c r="BS545" t="b">
        <v>1</v>
      </c>
      <c r="CA545" s="122"/>
      <c r="CJ545" t="s">
        <v>302</v>
      </c>
      <c r="CK545" t="s">
        <v>470</v>
      </c>
      <c r="CL545" t="s">
        <v>637</v>
      </c>
      <c r="CM545" t="s">
        <v>305</v>
      </c>
      <c r="CN545" t="s">
        <v>306</v>
      </c>
      <c r="CO545" t="s">
        <v>307</v>
      </c>
      <c r="CP545" t="s">
        <v>4846</v>
      </c>
      <c r="CQ545" t="s">
        <v>309</v>
      </c>
      <c r="CR545" t="s">
        <v>669</v>
      </c>
      <c r="CS545" t="s">
        <v>311</v>
      </c>
      <c r="CT545" t="s">
        <v>4847</v>
      </c>
      <c r="CU545" t="s">
        <v>4848</v>
      </c>
      <c r="CV545" s="122">
        <v>43791.725694444445</v>
      </c>
      <c r="CW545" s="122"/>
      <c r="CX545" s="122"/>
      <c r="CY545" s="122"/>
      <c r="CZ545" s="122"/>
      <c r="DA545" s="122"/>
      <c r="DB545" t="s">
        <v>314</v>
      </c>
      <c r="DC545" t="s">
        <v>315</v>
      </c>
      <c r="DD545" t="s">
        <v>316</v>
      </c>
      <c r="DE545" t="b">
        <v>0</v>
      </c>
      <c r="DG545" t="s">
        <v>351</v>
      </c>
      <c r="DI545" s="122"/>
      <c r="DJ545">
        <v>-37.812047399999997</v>
      </c>
      <c r="DK545">
        <v>144.96793819999999</v>
      </c>
      <c r="DL545" t="s">
        <v>336</v>
      </c>
      <c r="DM545" t="s">
        <v>318</v>
      </c>
      <c r="DN545">
        <v>0</v>
      </c>
      <c r="DO545">
        <v>0</v>
      </c>
    </row>
    <row r="546" spans="1:119" x14ac:dyDescent="0.3">
      <c r="A546" t="s">
        <v>4849</v>
      </c>
      <c r="B546" t="s">
        <v>288</v>
      </c>
      <c r="C546" t="s">
        <v>4850</v>
      </c>
      <c r="D546" t="s">
        <v>290</v>
      </c>
      <c r="E546" t="s">
        <v>4851</v>
      </c>
      <c r="F546" t="s">
        <v>4850</v>
      </c>
      <c r="G546" t="s">
        <v>4852</v>
      </c>
      <c r="I546" t="b">
        <v>0</v>
      </c>
      <c r="J546" t="s">
        <v>4853</v>
      </c>
      <c r="K546" t="s">
        <v>4854</v>
      </c>
      <c r="L546" t="s">
        <v>4855</v>
      </c>
      <c r="N546" t="s">
        <v>4856</v>
      </c>
      <c r="O546" t="s">
        <v>297</v>
      </c>
      <c r="S546">
        <v>8008</v>
      </c>
      <c r="T546">
        <v>320</v>
      </c>
      <c r="U546">
        <v>8008</v>
      </c>
      <c r="V546">
        <v>8008</v>
      </c>
      <c r="W546" t="s">
        <v>2375</v>
      </c>
      <c r="Y546" t="s">
        <v>4857</v>
      </c>
      <c r="AA546" t="b">
        <v>0</v>
      </c>
      <c r="AC546" t="s">
        <v>300</v>
      </c>
      <c r="AD546" t="s">
        <v>441</v>
      </c>
      <c r="AF546" s="140">
        <v>43791.560694444444</v>
      </c>
      <c r="AG546" s="140">
        <v>43791.560173611113</v>
      </c>
      <c r="AH546" s="140">
        <v>43791.577997685185</v>
      </c>
      <c r="AI546" s="140">
        <v>43791.729166666664</v>
      </c>
      <c r="AJ546">
        <v>0</v>
      </c>
      <c r="AK546" s="122"/>
      <c r="AM546" s="122"/>
      <c r="AO546" s="122"/>
      <c r="AQ546" s="122"/>
      <c r="AS546" s="122"/>
      <c r="AU546" s="122">
        <v>43791.578275462962</v>
      </c>
      <c r="AV546" s="122"/>
      <c r="AW546" t="b">
        <v>0</v>
      </c>
      <c r="AX546" t="b">
        <v>1</v>
      </c>
      <c r="AZ546" t="b">
        <v>1</v>
      </c>
      <c r="BB546" s="122"/>
      <c r="BD546" t="b">
        <v>1</v>
      </c>
      <c r="BF546" t="b">
        <v>1</v>
      </c>
      <c r="BG546" s="122"/>
      <c r="BH546" t="b">
        <v>1</v>
      </c>
      <c r="BI546" t="b">
        <v>1</v>
      </c>
      <c r="BL546">
        <v>419</v>
      </c>
      <c r="BM546">
        <v>1555</v>
      </c>
      <c r="BN546">
        <v>5370</v>
      </c>
      <c r="BO546">
        <v>1</v>
      </c>
      <c r="BP546">
        <v>4</v>
      </c>
      <c r="BQ546">
        <v>2</v>
      </c>
      <c r="BR546">
        <v>1</v>
      </c>
      <c r="BS546" t="b">
        <v>1</v>
      </c>
      <c r="CA546" s="122"/>
      <c r="CJ546" t="s">
        <v>302</v>
      </c>
      <c r="CK546" t="s">
        <v>470</v>
      </c>
      <c r="CL546" t="s">
        <v>637</v>
      </c>
      <c r="CM546" t="s">
        <v>305</v>
      </c>
      <c r="CN546" t="s">
        <v>306</v>
      </c>
      <c r="CO546" t="s">
        <v>307</v>
      </c>
      <c r="CP546" t="s">
        <v>4858</v>
      </c>
      <c r="CQ546" t="s">
        <v>309</v>
      </c>
      <c r="CR546" t="s">
        <v>4859</v>
      </c>
      <c r="CS546" t="s">
        <v>311</v>
      </c>
      <c r="CT546" t="s">
        <v>4860</v>
      </c>
      <c r="CU546" t="s">
        <v>4861</v>
      </c>
      <c r="CV546" s="122">
        <v>43791.729166666664</v>
      </c>
      <c r="CW546" s="122"/>
      <c r="CX546" s="122"/>
      <c r="CY546" s="122"/>
      <c r="CZ546" s="122"/>
      <c r="DA546" s="122"/>
      <c r="DB546" t="s">
        <v>314</v>
      </c>
      <c r="DC546" t="s">
        <v>315</v>
      </c>
      <c r="DD546" t="s">
        <v>316</v>
      </c>
      <c r="DE546" t="b">
        <v>0</v>
      </c>
      <c r="DG546" t="s">
        <v>351</v>
      </c>
      <c r="DI546" s="122"/>
      <c r="DJ546">
        <v>-37.774892000000001</v>
      </c>
      <c r="DK546">
        <v>144.91587000000001</v>
      </c>
      <c r="DL546" t="s">
        <v>367</v>
      </c>
      <c r="DM546" t="s">
        <v>318</v>
      </c>
      <c r="DN546">
        <v>0</v>
      </c>
      <c r="DO546">
        <v>0</v>
      </c>
    </row>
    <row r="547" spans="1:119" x14ac:dyDescent="0.3">
      <c r="A547" t="s">
        <v>4862</v>
      </c>
      <c r="B547" t="s">
        <v>388</v>
      </c>
      <c r="C547" t="s">
        <v>4863</v>
      </c>
      <c r="D547" t="s">
        <v>290</v>
      </c>
      <c r="E547" t="s">
        <v>3109</v>
      </c>
      <c r="F547" t="s">
        <v>4863</v>
      </c>
      <c r="G547" t="s">
        <v>340</v>
      </c>
      <c r="I547" t="b">
        <v>0</v>
      </c>
      <c r="J547" t="s">
        <v>3110</v>
      </c>
      <c r="K547" t="s">
        <v>1546</v>
      </c>
      <c r="L547" t="s">
        <v>3111</v>
      </c>
      <c r="N547" t="s">
        <v>3112</v>
      </c>
      <c r="O547" t="s">
        <v>297</v>
      </c>
      <c r="S547">
        <v>8003</v>
      </c>
      <c r="T547">
        <v>320</v>
      </c>
      <c r="U547">
        <v>8003</v>
      </c>
      <c r="V547">
        <v>8003</v>
      </c>
      <c r="W547" t="s">
        <v>2375</v>
      </c>
      <c r="Y547" t="s">
        <v>4864</v>
      </c>
      <c r="AA547" t="b">
        <v>0</v>
      </c>
      <c r="AC547" t="s">
        <v>300</v>
      </c>
      <c r="AD547" t="s">
        <v>441</v>
      </c>
      <c r="AF547" s="140">
        <v>43791.561192129629</v>
      </c>
      <c r="AG547" s="140">
        <v>43791.560891203706</v>
      </c>
      <c r="AH547" s="140">
        <v>43791.570069444446</v>
      </c>
      <c r="AI547" s="140">
        <v>43791.729166666664</v>
      </c>
      <c r="AJ547">
        <v>0</v>
      </c>
      <c r="AK547" s="122"/>
      <c r="AM547" s="122"/>
      <c r="AO547" s="122"/>
      <c r="AQ547" s="122"/>
      <c r="AS547" s="122"/>
      <c r="AU547" s="122">
        <v>43791.570439814815</v>
      </c>
      <c r="AV547" s="122"/>
      <c r="AW547" t="b">
        <v>0</v>
      </c>
      <c r="AX547" t="b">
        <v>1</v>
      </c>
      <c r="AZ547" t="b">
        <v>1</v>
      </c>
      <c r="BB547" s="122"/>
      <c r="BD547" t="b">
        <v>1</v>
      </c>
      <c r="BF547" t="b">
        <v>1</v>
      </c>
      <c r="BG547" s="122"/>
      <c r="BH547" t="b">
        <v>1</v>
      </c>
      <c r="BI547" t="b">
        <v>1</v>
      </c>
      <c r="BL547">
        <v>419</v>
      </c>
      <c r="BM547">
        <v>1897</v>
      </c>
      <c r="BN547">
        <v>5439</v>
      </c>
      <c r="BO547">
        <v>1</v>
      </c>
      <c r="BP547">
        <v>4</v>
      </c>
      <c r="BQ547">
        <v>2</v>
      </c>
      <c r="BR547">
        <v>1</v>
      </c>
      <c r="BS547" t="b">
        <v>1</v>
      </c>
      <c r="CA547" s="122"/>
      <c r="CJ547" t="s">
        <v>302</v>
      </c>
      <c r="CK547" t="s">
        <v>552</v>
      </c>
      <c r="CL547" t="s">
        <v>4383</v>
      </c>
      <c r="CM547" t="s">
        <v>305</v>
      </c>
      <c r="CN547" t="s">
        <v>306</v>
      </c>
      <c r="CO547" t="s">
        <v>307</v>
      </c>
      <c r="CP547" t="s">
        <v>3114</v>
      </c>
      <c r="CQ547" t="s">
        <v>309</v>
      </c>
      <c r="CR547" t="s">
        <v>1551</v>
      </c>
      <c r="CS547" t="s">
        <v>311</v>
      </c>
      <c r="CT547" t="s">
        <v>4865</v>
      </c>
      <c r="CU547" t="s">
        <v>4861</v>
      </c>
      <c r="CV547" s="122">
        <v>43791.729166666664</v>
      </c>
      <c r="CW547" s="122"/>
      <c r="CX547" s="122"/>
      <c r="CY547" s="122"/>
      <c r="CZ547" s="122"/>
      <c r="DA547" s="122"/>
      <c r="DB547" t="s">
        <v>314</v>
      </c>
      <c r="DC547" t="s">
        <v>315</v>
      </c>
      <c r="DD547" t="s">
        <v>316</v>
      </c>
      <c r="DE547" t="b">
        <v>0</v>
      </c>
      <c r="DG547" t="s">
        <v>351</v>
      </c>
      <c r="DI547" s="122"/>
      <c r="DJ547">
        <v>-37.851959999999998</v>
      </c>
      <c r="DK547">
        <v>144.993156</v>
      </c>
      <c r="DL547" t="s">
        <v>367</v>
      </c>
      <c r="DM547" t="s">
        <v>318</v>
      </c>
      <c r="DN547">
        <v>0</v>
      </c>
      <c r="DO547">
        <v>0</v>
      </c>
    </row>
    <row r="548" spans="1:119" x14ac:dyDescent="0.3">
      <c r="A548" t="s">
        <v>4866</v>
      </c>
      <c r="B548" t="s">
        <v>288</v>
      </c>
      <c r="C548" t="s">
        <v>1491</v>
      </c>
      <c r="D548" t="s">
        <v>290</v>
      </c>
      <c r="E548" t="s">
        <v>1492</v>
      </c>
      <c r="F548" t="s">
        <v>1491</v>
      </c>
      <c r="G548" t="s">
        <v>340</v>
      </c>
      <c r="I548" t="b">
        <v>0</v>
      </c>
      <c r="J548" t="s">
        <v>1493</v>
      </c>
      <c r="K548" t="s">
        <v>936</v>
      </c>
      <c r="L548" t="s">
        <v>1494</v>
      </c>
      <c r="N548" t="s">
        <v>1495</v>
      </c>
      <c r="O548" t="s">
        <v>297</v>
      </c>
      <c r="S548">
        <v>8004</v>
      </c>
      <c r="T548">
        <v>320</v>
      </c>
      <c r="U548">
        <v>8004</v>
      </c>
      <c r="V548">
        <v>8004</v>
      </c>
      <c r="W548" t="s">
        <v>2375</v>
      </c>
      <c r="Y548" t="s">
        <v>1496</v>
      </c>
      <c r="AA548" t="b">
        <v>0</v>
      </c>
      <c r="AC548" t="s">
        <v>300</v>
      </c>
      <c r="AD548" t="s">
        <v>330</v>
      </c>
      <c r="AF548" s="140">
        <v>43791.561539351853</v>
      </c>
      <c r="AG548" s="140">
        <v>43791.561365740738</v>
      </c>
      <c r="AH548" s="140">
        <v>43791.572696759256</v>
      </c>
      <c r="AI548" s="140">
        <v>43791.729166666664</v>
      </c>
      <c r="AJ548">
        <v>-60</v>
      </c>
      <c r="AK548" s="122"/>
      <c r="AM548" s="122"/>
      <c r="AO548" s="122"/>
      <c r="AQ548" s="122"/>
      <c r="AS548" s="122"/>
      <c r="AU548" s="122">
        <v>43791.573055555556</v>
      </c>
      <c r="AV548" s="122"/>
      <c r="AW548" t="b">
        <v>0</v>
      </c>
      <c r="AX548" t="b">
        <v>1</v>
      </c>
      <c r="AZ548" t="b">
        <v>1</v>
      </c>
      <c r="BB548" s="122"/>
      <c r="BD548" t="b">
        <v>1</v>
      </c>
      <c r="BF548" t="b">
        <v>1</v>
      </c>
      <c r="BG548" s="122"/>
      <c r="BH548" t="b">
        <v>1</v>
      </c>
      <c r="BI548" t="b">
        <v>1</v>
      </c>
      <c r="BL548">
        <v>419</v>
      </c>
      <c r="BM548">
        <v>1555</v>
      </c>
      <c r="BN548">
        <v>5370</v>
      </c>
      <c r="BO548">
        <v>1</v>
      </c>
      <c r="BP548">
        <v>4</v>
      </c>
      <c r="BQ548">
        <v>2</v>
      </c>
      <c r="BR548">
        <v>1</v>
      </c>
      <c r="BS548" t="b">
        <v>1</v>
      </c>
      <c r="CA548" s="122"/>
      <c r="CJ548" t="s">
        <v>302</v>
      </c>
      <c r="CK548" t="s">
        <v>470</v>
      </c>
      <c r="CL548" t="s">
        <v>637</v>
      </c>
      <c r="CM548" t="s">
        <v>305</v>
      </c>
      <c r="CN548" t="s">
        <v>306</v>
      </c>
      <c r="CO548" t="s">
        <v>307</v>
      </c>
      <c r="CP548" t="s">
        <v>1497</v>
      </c>
      <c r="CQ548" t="s">
        <v>309</v>
      </c>
      <c r="CR548" t="s">
        <v>941</v>
      </c>
      <c r="CS548" t="s">
        <v>311</v>
      </c>
      <c r="CT548" t="s">
        <v>4867</v>
      </c>
      <c r="CU548" t="s">
        <v>4861</v>
      </c>
      <c r="CV548" s="122">
        <v>43791.6875</v>
      </c>
      <c r="CW548" s="122"/>
      <c r="CX548" s="122"/>
      <c r="CY548" s="122"/>
      <c r="CZ548" s="122"/>
      <c r="DA548" s="122"/>
      <c r="DB548" t="s">
        <v>314</v>
      </c>
      <c r="DC548" t="s">
        <v>315</v>
      </c>
      <c r="DD548" t="s">
        <v>316</v>
      </c>
      <c r="DE548" t="b">
        <v>0</v>
      </c>
      <c r="DG548" t="s">
        <v>351</v>
      </c>
      <c r="DI548" s="122"/>
      <c r="DJ548">
        <v>-27.823951399999999</v>
      </c>
      <c r="DK548">
        <v>153.03064789999999</v>
      </c>
      <c r="DL548" t="s">
        <v>367</v>
      </c>
      <c r="DM548" t="s">
        <v>318</v>
      </c>
      <c r="DN548">
        <v>0</v>
      </c>
      <c r="DO548">
        <v>0</v>
      </c>
    </row>
    <row r="549" spans="1:119" x14ac:dyDescent="0.3">
      <c r="A549" t="s">
        <v>4868</v>
      </c>
      <c r="B549" t="s">
        <v>388</v>
      </c>
      <c r="C549" t="s">
        <v>4869</v>
      </c>
      <c r="D549" t="s">
        <v>290</v>
      </c>
      <c r="E549" t="s">
        <v>4870</v>
      </c>
      <c r="F549" t="s">
        <v>4869</v>
      </c>
      <c r="G549" t="s">
        <v>340</v>
      </c>
      <c r="I549" t="b">
        <v>0</v>
      </c>
      <c r="J549" t="s">
        <v>4871</v>
      </c>
      <c r="K549" t="s">
        <v>575</v>
      </c>
      <c r="L549" t="s">
        <v>4872</v>
      </c>
      <c r="N549" t="s">
        <v>4873</v>
      </c>
      <c r="O549" t="s">
        <v>297</v>
      </c>
      <c r="S549">
        <v>8010</v>
      </c>
      <c r="T549">
        <v>320</v>
      </c>
      <c r="U549">
        <v>8010</v>
      </c>
      <c r="V549">
        <v>8010</v>
      </c>
      <c r="W549" t="s">
        <v>2375</v>
      </c>
      <c r="Y549" t="s">
        <v>4874</v>
      </c>
      <c r="AA549" t="b">
        <v>0</v>
      </c>
      <c r="AC549" t="s">
        <v>300</v>
      </c>
      <c r="AD549" t="s">
        <v>441</v>
      </c>
      <c r="AF549" s="140">
        <v>43791.562395833331</v>
      </c>
      <c r="AG549" s="140">
        <v>43791.562326388892</v>
      </c>
      <c r="AH549" s="140">
        <v>43791.575138888889</v>
      </c>
      <c r="AI549" s="140">
        <v>43791.729166666664</v>
      </c>
      <c r="AJ549">
        <v>0</v>
      </c>
      <c r="AK549" s="122"/>
      <c r="AM549" s="122"/>
      <c r="AO549" s="122"/>
      <c r="AQ549" s="122"/>
      <c r="AS549" s="122"/>
      <c r="AU549" s="122">
        <v>43791.575370370374</v>
      </c>
      <c r="AV549" s="122"/>
      <c r="AW549" t="b">
        <v>0</v>
      </c>
      <c r="AX549" t="b">
        <v>1</v>
      </c>
      <c r="AZ549" t="b">
        <v>1</v>
      </c>
      <c r="BB549" s="122"/>
      <c r="BD549" t="b">
        <v>1</v>
      </c>
      <c r="BF549" t="b">
        <v>1</v>
      </c>
      <c r="BG549" s="122"/>
      <c r="BH549" t="b">
        <v>1</v>
      </c>
      <c r="BI549" t="b">
        <v>1</v>
      </c>
      <c r="BL549">
        <v>419</v>
      </c>
      <c r="BM549">
        <v>1250</v>
      </c>
      <c r="BN549">
        <v>4050</v>
      </c>
      <c r="BO549">
        <v>1</v>
      </c>
      <c r="BP549">
        <v>4</v>
      </c>
      <c r="BQ549">
        <v>2</v>
      </c>
      <c r="BR549">
        <v>1</v>
      </c>
      <c r="BS549" t="b">
        <v>1</v>
      </c>
      <c r="CA549" s="122"/>
      <c r="CJ549" t="s">
        <v>302</v>
      </c>
      <c r="CK549" t="s">
        <v>303</v>
      </c>
      <c r="CL549" t="s">
        <v>346</v>
      </c>
      <c r="CM549" t="s">
        <v>305</v>
      </c>
      <c r="CN549" t="s">
        <v>306</v>
      </c>
      <c r="CO549" t="s">
        <v>307</v>
      </c>
      <c r="CP549" t="s">
        <v>4875</v>
      </c>
      <c r="CQ549" t="s">
        <v>309</v>
      </c>
      <c r="CR549" t="s">
        <v>580</v>
      </c>
      <c r="CS549" t="s">
        <v>311</v>
      </c>
      <c r="CT549" t="s">
        <v>4876</v>
      </c>
      <c r="CU549" t="s">
        <v>4861</v>
      </c>
      <c r="CV549" s="122">
        <v>43791.729166666664</v>
      </c>
      <c r="CW549" s="122"/>
      <c r="CX549" s="122"/>
      <c r="CY549" s="122"/>
      <c r="CZ549" s="122"/>
      <c r="DA549" s="122"/>
      <c r="DB549" t="s">
        <v>314</v>
      </c>
      <c r="DC549" t="s">
        <v>315</v>
      </c>
      <c r="DD549" t="s">
        <v>316</v>
      </c>
      <c r="DE549" t="b">
        <v>0</v>
      </c>
      <c r="DG549" t="s">
        <v>351</v>
      </c>
      <c r="DI549" s="122"/>
      <c r="DJ549">
        <v>-37.819328499999997</v>
      </c>
      <c r="DK549">
        <v>144.94406280000001</v>
      </c>
      <c r="DL549" t="s">
        <v>336</v>
      </c>
      <c r="DM549" t="s">
        <v>318</v>
      </c>
      <c r="DN549">
        <v>0</v>
      </c>
      <c r="DO549">
        <v>0</v>
      </c>
    </row>
    <row r="550" spans="1:119" x14ac:dyDescent="0.3">
      <c r="A550" t="s">
        <v>4877</v>
      </c>
      <c r="B550" t="s">
        <v>388</v>
      </c>
      <c r="C550" t="s">
        <v>4878</v>
      </c>
      <c r="D550" t="s">
        <v>290</v>
      </c>
      <c r="E550" t="s">
        <v>4879</v>
      </c>
      <c r="F550" t="s">
        <v>4878</v>
      </c>
      <c r="G550" t="s">
        <v>1039</v>
      </c>
      <c r="I550" t="b">
        <v>0</v>
      </c>
      <c r="J550" t="s">
        <v>4880</v>
      </c>
      <c r="K550" t="s">
        <v>4881</v>
      </c>
      <c r="L550" t="s">
        <v>4882</v>
      </c>
      <c r="N550" t="s">
        <v>4883</v>
      </c>
      <c r="O550" t="s">
        <v>297</v>
      </c>
      <c r="S550">
        <v>8002</v>
      </c>
      <c r="T550">
        <v>320</v>
      </c>
      <c r="U550">
        <v>8002</v>
      </c>
      <c r="V550">
        <v>8004</v>
      </c>
      <c r="W550" t="s">
        <v>2375</v>
      </c>
      <c r="Y550" t="s">
        <v>4884</v>
      </c>
      <c r="AA550" t="b">
        <v>0</v>
      </c>
      <c r="AC550" t="s">
        <v>300</v>
      </c>
      <c r="AD550" t="s">
        <v>4885</v>
      </c>
      <c r="AF550" s="140">
        <v>43791.563275462962</v>
      </c>
      <c r="AG550" s="140">
        <v>43791.563148148147</v>
      </c>
      <c r="AH550" s="140">
        <v>43791.575706018521</v>
      </c>
      <c r="AI550" s="140">
        <v>43791.729166666664</v>
      </c>
      <c r="AJ550">
        <v>-90</v>
      </c>
      <c r="AK550" s="122"/>
      <c r="AM550" s="122"/>
      <c r="AO550" s="122"/>
      <c r="AQ550" s="122"/>
      <c r="AS550" s="122"/>
      <c r="AU550" s="122">
        <v>43791.682546296295</v>
      </c>
      <c r="AV550" s="122"/>
      <c r="AW550" t="b">
        <v>0</v>
      </c>
      <c r="AX550" t="b">
        <v>1</v>
      </c>
      <c r="AZ550" t="b">
        <v>1</v>
      </c>
      <c r="BB550" s="122"/>
      <c r="BD550" t="b">
        <v>1</v>
      </c>
      <c r="BF550" t="b">
        <v>1</v>
      </c>
      <c r="BG550" s="122"/>
      <c r="BH550" t="b">
        <v>1</v>
      </c>
      <c r="BI550" t="b">
        <v>1</v>
      </c>
      <c r="BL550">
        <v>419</v>
      </c>
      <c r="BM550">
        <v>1771</v>
      </c>
      <c r="BN550">
        <v>5322</v>
      </c>
      <c r="BO550">
        <v>1</v>
      </c>
      <c r="BP550">
        <v>4</v>
      </c>
      <c r="BQ550">
        <v>2</v>
      </c>
      <c r="BR550">
        <v>1</v>
      </c>
      <c r="BS550" t="b">
        <v>1</v>
      </c>
      <c r="CA550" s="122"/>
      <c r="CJ550" t="s">
        <v>302</v>
      </c>
      <c r="CK550" t="s">
        <v>666</v>
      </c>
      <c r="CL550" t="s">
        <v>1420</v>
      </c>
      <c r="CM550" t="s">
        <v>305</v>
      </c>
      <c r="CN550" t="s">
        <v>306</v>
      </c>
      <c r="CO550" t="s">
        <v>307</v>
      </c>
      <c r="CP550" t="s">
        <v>4886</v>
      </c>
      <c r="CQ550" t="s">
        <v>309</v>
      </c>
      <c r="CR550" t="s">
        <v>4887</v>
      </c>
      <c r="CS550" t="s">
        <v>311</v>
      </c>
      <c r="CT550" t="s">
        <v>4888</v>
      </c>
      <c r="CU550" t="s">
        <v>4861</v>
      </c>
      <c r="CV550" s="122">
        <v>43791.666666666664</v>
      </c>
      <c r="CW550" s="122"/>
      <c r="CX550" s="122"/>
      <c r="CY550" s="122"/>
      <c r="CZ550" s="122"/>
      <c r="DA550" s="122"/>
      <c r="DB550" t="s">
        <v>314</v>
      </c>
      <c r="DC550" t="s">
        <v>315</v>
      </c>
      <c r="DD550" t="s">
        <v>316</v>
      </c>
      <c r="DE550" t="b">
        <v>0</v>
      </c>
      <c r="DG550" t="s">
        <v>351</v>
      </c>
      <c r="DI550" s="122"/>
      <c r="DJ550">
        <v>-12.430465099999999</v>
      </c>
      <c r="DK550">
        <v>130.91773140000001</v>
      </c>
      <c r="DL550" t="s">
        <v>367</v>
      </c>
      <c r="DM550" t="s">
        <v>318</v>
      </c>
      <c r="DN550">
        <v>0</v>
      </c>
      <c r="DO550">
        <v>0</v>
      </c>
    </row>
    <row r="551" spans="1:119" x14ac:dyDescent="0.3">
      <c r="A551" t="s">
        <v>4889</v>
      </c>
      <c r="B551" t="s">
        <v>288</v>
      </c>
      <c r="C551" t="s">
        <v>4890</v>
      </c>
      <c r="D551" t="s">
        <v>290</v>
      </c>
      <c r="E551" t="s">
        <v>4891</v>
      </c>
      <c r="F551" t="s">
        <v>4890</v>
      </c>
      <c r="G551" t="s">
        <v>435</v>
      </c>
      <c r="I551" t="b">
        <v>0</v>
      </c>
      <c r="J551" t="s">
        <v>4892</v>
      </c>
      <c r="K551" t="s">
        <v>587</v>
      </c>
      <c r="L551" t="s">
        <v>4893</v>
      </c>
      <c r="N551" t="s">
        <v>680</v>
      </c>
      <c r="O551" t="s">
        <v>297</v>
      </c>
      <c r="S551">
        <v>8007</v>
      </c>
      <c r="T551">
        <v>320</v>
      </c>
      <c r="U551">
        <v>8007</v>
      </c>
      <c r="V551">
        <v>8007</v>
      </c>
      <c r="W551" t="s">
        <v>2375</v>
      </c>
      <c r="Y551" t="s">
        <v>4894</v>
      </c>
      <c r="AA551" t="b">
        <v>0</v>
      </c>
      <c r="AC551" t="s">
        <v>300</v>
      </c>
      <c r="AD551" t="s">
        <v>330</v>
      </c>
      <c r="AF551" s="140">
        <v>43791.563530092593</v>
      </c>
      <c r="AG551" s="140">
        <v>43791.563379629632</v>
      </c>
      <c r="AH551" s="140">
        <v>43791.570729166669</v>
      </c>
      <c r="AI551" s="140">
        <v>43791.732638888891</v>
      </c>
      <c r="AJ551">
        <v>-60</v>
      </c>
      <c r="AK551" s="122"/>
      <c r="AM551" s="122"/>
      <c r="AO551" s="122"/>
      <c r="AQ551" s="122"/>
      <c r="AS551" s="122"/>
      <c r="AU551" s="122">
        <v>43791.571145833332</v>
      </c>
      <c r="AV551" s="122"/>
      <c r="AW551" t="b">
        <v>0</v>
      </c>
      <c r="AX551" t="b">
        <v>1</v>
      </c>
      <c r="AZ551" t="b">
        <v>1</v>
      </c>
      <c r="BB551" s="122"/>
      <c r="BD551" t="b">
        <v>1</v>
      </c>
      <c r="BF551" t="b">
        <v>1</v>
      </c>
      <c r="BG551" s="122"/>
      <c r="BH551" t="b">
        <v>1</v>
      </c>
      <c r="BI551" t="b">
        <v>1</v>
      </c>
      <c r="BL551">
        <v>419</v>
      </c>
      <c r="BM551">
        <v>1555</v>
      </c>
      <c r="BN551">
        <v>5370</v>
      </c>
      <c r="BO551">
        <v>1</v>
      </c>
      <c r="BP551">
        <v>4</v>
      </c>
      <c r="BQ551">
        <v>2</v>
      </c>
      <c r="BR551">
        <v>1</v>
      </c>
      <c r="BS551" t="b">
        <v>1</v>
      </c>
      <c r="CA551" s="122"/>
      <c r="CJ551" t="s">
        <v>302</v>
      </c>
      <c r="CK551" t="s">
        <v>470</v>
      </c>
      <c r="CL551" t="s">
        <v>637</v>
      </c>
      <c r="CM551" t="s">
        <v>305</v>
      </c>
      <c r="CN551" t="s">
        <v>306</v>
      </c>
      <c r="CO551" t="s">
        <v>307</v>
      </c>
      <c r="CP551" t="s">
        <v>4895</v>
      </c>
      <c r="CQ551" t="s">
        <v>309</v>
      </c>
      <c r="CR551" t="s">
        <v>594</v>
      </c>
      <c r="CS551" t="s">
        <v>311</v>
      </c>
      <c r="CT551" t="s">
        <v>4896</v>
      </c>
      <c r="CU551" t="s">
        <v>4897</v>
      </c>
      <c r="CV551" s="122">
        <v>43791.690972222219</v>
      </c>
      <c r="CW551" s="122"/>
      <c r="CX551" s="122"/>
      <c r="CY551" s="122"/>
      <c r="CZ551" s="122"/>
      <c r="DA551" s="122"/>
      <c r="DB551" t="s">
        <v>314</v>
      </c>
      <c r="DC551" t="s">
        <v>315</v>
      </c>
      <c r="DD551" t="s">
        <v>316</v>
      </c>
      <c r="DE551" t="b">
        <v>0</v>
      </c>
      <c r="DG551" t="s">
        <v>351</v>
      </c>
      <c r="DI551" s="122"/>
      <c r="DJ551">
        <v>-27.479355000000002</v>
      </c>
      <c r="DK551">
        <v>153.02248499999999</v>
      </c>
      <c r="DL551" t="s">
        <v>336</v>
      </c>
      <c r="DM551" t="s">
        <v>318</v>
      </c>
      <c r="DN551">
        <v>0</v>
      </c>
      <c r="DO551">
        <v>0</v>
      </c>
    </row>
    <row r="552" spans="1:119" x14ac:dyDescent="0.3">
      <c r="A552" t="s">
        <v>4898</v>
      </c>
      <c r="B552" t="s">
        <v>388</v>
      </c>
      <c r="C552" t="s">
        <v>4899</v>
      </c>
      <c r="D552" t="s">
        <v>290</v>
      </c>
      <c r="E552" t="s">
        <v>4900</v>
      </c>
      <c r="F552" t="s">
        <v>4899</v>
      </c>
      <c r="G552" t="s">
        <v>340</v>
      </c>
      <c r="I552" t="b">
        <v>0</v>
      </c>
      <c r="J552" t="s">
        <v>4901</v>
      </c>
      <c r="K552" t="s">
        <v>4902</v>
      </c>
      <c r="L552" t="s">
        <v>4903</v>
      </c>
      <c r="N552" t="s">
        <v>4904</v>
      </c>
      <c r="O552" t="s">
        <v>297</v>
      </c>
      <c r="S552">
        <v>8011</v>
      </c>
      <c r="T552">
        <v>320</v>
      </c>
      <c r="U552">
        <v>8011</v>
      </c>
      <c r="V552">
        <v>8011</v>
      </c>
      <c r="W552" t="s">
        <v>2375</v>
      </c>
      <c r="Y552" t="s">
        <v>4905</v>
      </c>
      <c r="AA552" t="b">
        <v>0</v>
      </c>
      <c r="AC552" t="s">
        <v>300</v>
      </c>
      <c r="AD552" t="s">
        <v>441</v>
      </c>
      <c r="AF552" s="140">
        <v>43791.565671296295</v>
      </c>
      <c r="AG552" s="140">
        <v>43791.565486111111</v>
      </c>
      <c r="AH552" s="140">
        <v>43791.571400462963</v>
      </c>
      <c r="AI552" s="140">
        <v>43791.732638888891</v>
      </c>
      <c r="AJ552">
        <v>0</v>
      </c>
      <c r="AK552" s="122"/>
      <c r="AM552" s="122"/>
      <c r="AO552" s="122"/>
      <c r="AQ552" s="122"/>
      <c r="AS552" s="122"/>
      <c r="AU552" s="122">
        <v>43791.572106481479</v>
      </c>
      <c r="AV552" s="122"/>
      <c r="AW552" t="b">
        <v>0</v>
      </c>
      <c r="AX552" t="b">
        <v>1</v>
      </c>
      <c r="AZ552" t="b">
        <v>1</v>
      </c>
      <c r="BB552" s="122"/>
      <c r="BD552" t="b">
        <v>1</v>
      </c>
      <c r="BF552" t="b">
        <v>1</v>
      </c>
      <c r="BG552" s="122"/>
      <c r="BH552" t="b">
        <v>1</v>
      </c>
      <c r="BI552" t="b">
        <v>1</v>
      </c>
      <c r="BL552">
        <v>419</v>
      </c>
      <c r="BM552">
        <v>1555</v>
      </c>
      <c r="BN552">
        <v>5370</v>
      </c>
      <c r="BO552">
        <v>2</v>
      </c>
      <c r="BP552">
        <v>4</v>
      </c>
      <c r="BQ552">
        <v>2</v>
      </c>
      <c r="BR552">
        <v>1</v>
      </c>
      <c r="BS552" t="b">
        <v>1</v>
      </c>
      <c r="CA552" s="122"/>
      <c r="CH552">
        <v>21</v>
      </c>
      <c r="CJ552" t="s">
        <v>302</v>
      </c>
      <c r="CK552" t="s">
        <v>470</v>
      </c>
      <c r="CL552" t="s">
        <v>637</v>
      </c>
      <c r="CM552" t="s">
        <v>735</v>
      </c>
      <c r="CN552" t="s">
        <v>306</v>
      </c>
      <c r="CO552" t="s">
        <v>307</v>
      </c>
      <c r="CP552" t="s">
        <v>4906</v>
      </c>
      <c r="CQ552" t="s">
        <v>309</v>
      </c>
      <c r="CR552" t="s">
        <v>4907</v>
      </c>
      <c r="CS552" t="s">
        <v>311</v>
      </c>
      <c r="CT552" t="s">
        <v>4908</v>
      </c>
      <c r="CU552" t="s">
        <v>4897</v>
      </c>
      <c r="CV552" s="122">
        <v>43791.732638888891</v>
      </c>
      <c r="CW552" s="122"/>
      <c r="CX552" s="122"/>
      <c r="CY552" s="122"/>
      <c r="CZ552" s="122"/>
      <c r="DA552" s="122"/>
      <c r="DB552" t="s">
        <v>314</v>
      </c>
      <c r="DC552" t="s">
        <v>315</v>
      </c>
      <c r="DD552" t="s">
        <v>316</v>
      </c>
      <c r="DE552" t="b">
        <v>0</v>
      </c>
      <c r="DG552" t="s">
        <v>351</v>
      </c>
      <c r="DI552" s="122"/>
      <c r="DJ552">
        <v>-37.800889400000003</v>
      </c>
      <c r="DK552">
        <v>144.95305289999999</v>
      </c>
      <c r="DL552" t="s">
        <v>336</v>
      </c>
      <c r="DM552" t="s">
        <v>318</v>
      </c>
      <c r="DN552">
        <v>0</v>
      </c>
      <c r="DO552">
        <v>0</v>
      </c>
    </row>
    <row r="553" spans="1:119" x14ac:dyDescent="0.3">
      <c r="A553" t="s">
        <v>4909</v>
      </c>
      <c r="B553" t="s">
        <v>288</v>
      </c>
      <c r="C553" t="s">
        <v>4910</v>
      </c>
      <c r="D553" t="s">
        <v>290</v>
      </c>
      <c r="E553" t="s">
        <v>4911</v>
      </c>
      <c r="F553" t="s">
        <v>4910</v>
      </c>
      <c r="G553" t="s">
        <v>340</v>
      </c>
      <c r="I553" t="b">
        <v>0</v>
      </c>
      <c r="J553" t="s">
        <v>4912</v>
      </c>
      <c r="K553" t="s">
        <v>1568</v>
      </c>
      <c r="L553" t="s">
        <v>4913</v>
      </c>
      <c r="N553" t="s">
        <v>4914</v>
      </c>
      <c r="O553" t="s">
        <v>297</v>
      </c>
      <c r="S553">
        <v>8006</v>
      </c>
      <c r="T553">
        <v>320</v>
      </c>
      <c r="U553">
        <v>8003</v>
      </c>
      <c r="V553">
        <v>8003</v>
      </c>
      <c r="W553" t="s">
        <v>2375</v>
      </c>
      <c r="Y553" t="s">
        <v>4915</v>
      </c>
      <c r="AA553" t="b">
        <v>0</v>
      </c>
      <c r="AC553" t="s">
        <v>300</v>
      </c>
      <c r="AD553" t="s">
        <v>301</v>
      </c>
      <c r="AF553" s="140">
        <v>43791.568148148152</v>
      </c>
      <c r="AG553" s="140">
        <v>43791.567974537036</v>
      </c>
      <c r="AH553" s="140">
        <v>43791.727731481478</v>
      </c>
      <c r="AI553" s="140">
        <v>43792.569444444445</v>
      </c>
      <c r="AJ553">
        <v>0</v>
      </c>
      <c r="AK553" s="122"/>
      <c r="AM553" s="122"/>
      <c r="AO553" s="122"/>
      <c r="AQ553" s="122"/>
      <c r="AS553" s="122"/>
      <c r="AU553" s="122">
        <v>43791.728761574072</v>
      </c>
      <c r="AV553" s="122"/>
      <c r="AW553" t="b">
        <v>0</v>
      </c>
      <c r="AX553" t="b">
        <v>1</v>
      </c>
      <c r="AZ553" t="b">
        <v>1</v>
      </c>
      <c r="BB553" s="122"/>
      <c r="BD553" t="b">
        <v>1</v>
      </c>
      <c r="BF553" t="b">
        <v>1</v>
      </c>
      <c r="BG553" s="122"/>
      <c r="BH553" t="b">
        <v>1</v>
      </c>
      <c r="BI553" t="b">
        <v>1</v>
      </c>
      <c r="BL553">
        <v>419</v>
      </c>
      <c r="BM553">
        <v>820</v>
      </c>
      <c r="BN553">
        <v>1455</v>
      </c>
      <c r="BO553">
        <v>1</v>
      </c>
      <c r="BP553">
        <v>4</v>
      </c>
      <c r="BQ553">
        <v>2</v>
      </c>
      <c r="BR553">
        <v>2</v>
      </c>
      <c r="BS553" t="b">
        <v>1</v>
      </c>
      <c r="CA553" s="122"/>
      <c r="CJ553" t="s">
        <v>302</v>
      </c>
      <c r="CK553" t="s">
        <v>766</v>
      </c>
      <c r="CL553" t="s">
        <v>767</v>
      </c>
      <c r="CM553" t="s">
        <v>305</v>
      </c>
      <c r="CN553" t="s">
        <v>306</v>
      </c>
      <c r="CO553" t="s">
        <v>307</v>
      </c>
      <c r="CP553" t="s">
        <v>4916</v>
      </c>
      <c r="CQ553" t="s">
        <v>4917</v>
      </c>
      <c r="CR553" t="s">
        <v>4918</v>
      </c>
      <c r="CS553" t="s">
        <v>311</v>
      </c>
      <c r="CT553" t="s">
        <v>4919</v>
      </c>
      <c r="CU553" t="s">
        <v>4920</v>
      </c>
      <c r="CV553" s="122">
        <v>43792.569444444445</v>
      </c>
      <c r="CW553" s="122"/>
      <c r="CX553" s="122"/>
      <c r="CY553" s="122"/>
      <c r="CZ553" s="122"/>
      <c r="DA553" s="122"/>
      <c r="DB553" t="s">
        <v>314</v>
      </c>
      <c r="DC553" t="s">
        <v>315</v>
      </c>
      <c r="DD553" t="s">
        <v>316</v>
      </c>
      <c r="DE553" t="b">
        <v>0</v>
      </c>
      <c r="DG553" t="s">
        <v>810</v>
      </c>
      <c r="DI553" s="122"/>
      <c r="DJ553">
        <v>-28.186951100000002</v>
      </c>
      <c r="DK553">
        <v>153.5039021</v>
      </c>
      <c r="DL553" t="s">
        <v>367</v>
      </c>
      <c r="DM553" t="s">
        <v>318</v>
      </c>
      <c r="DN553">
        <v>0</v>
      </c>
      <c r="DO553">
        <v>0</v>
      </c>
    </row>
    <row r="554" spans="1:119" x14ac:dyDescent="0.3">
      <c r="A554" t="s">
        <v>4921</v>
      </c>
      <c r="B554" t="s">
        <v>288</v>
      </c>
      <c r="C554" t="s">
        <v>4922</v>
      </c>
      <c r="D554" t="s">
        <v>290</v>
      </c>
      <c r="E554" t="s">
        <v>4923</v>
      </c>
      <c r="F554" t="s">
        <v>4922</v>
      </c>
      <c r="G554" t="s">
        <v>340</v>
      </c>
      <c r="I554" t="b">
        <v>0</v>
      </c>
      <c r="J554" t="s">
        <v>4924</v>
      </c>
      <c r="K554" t="s">
        <v>4925</v>
      </c>
      <c r="L554" t="s">
        <v>4924</v>
      </c>
      <c r="N554" t="s">
        <v>4926</v>
      </c>
      <c r="O554" t="s">
        <v>297</v>
      </c>
      <c r="S554">
        <v>8007</v>
      </c>
      <c r="T554">
        <v>320</v>
      </c>
      <c r="U554">
        <v>8007</v>
      </c>
      <c r="V554">
        <v>8007</v>
      </c>
      <c r="W554" t="s">
        <v>2375</v>
      </c>
      <c r="Y554" t="s">
        <v>4927</v>
      </c>
      <c r="AA554" t="b">
        <v>0</v>
      </c>
      <c r="AC554" t="s">
        <v>300</v>
      </c>
      <c r="AD554" t="s">
        <v>301</v>
      </c>
      <c r="AF554" s="140">
        <v>43791.569606481484</v>
      </c>
      <c r="AG554" s="140">
        <v>43791.569537037038</v>
      </c>
      <c r="AH554" s="140">
        <v>43791.574050925927</v>
      </c>
      <c r="AI554" s="140">
        <v>43791.736111111109</v>
      </c>
      <c r="AJ554">
        <v>0</v>
      </c>
      <c r="AK554" s="122"/>
      <c r="AM554" s="122"/>
      <c r="AO554" s="122"/>
      <c r="AQ554" s="122"/>
      <c r="AS554" s="122"/>
      <c r="AU554" s="122">
        <v>43791.574305555558</v>
      </c>
      <c r="AV554" s="122"/>
      <c r="AW554" t="b">
        <v>0</v>
      </c>
      <c r="AX554" t="b">
        <v>1</v>
      </c>
      <c r="AZ554" t="b">
        <v>1</v>
      </c>
      <c r="BB554" s="122"/>
      <c r="BD554" t="b">
        <v>1</v>
      </c>
      <c r="BF554" t="b">
        <v>1</v>
      </c>
      <c r="BG554" s="122"/>
      <c r="BH554" t="b">
        <v>1</v>
      </c>
      <c r="BI554" t="b">
        <v>1</v>
      </c>
      <c r="BL554">
        <v>419</v>
      </c>
      <c r="BM554">
        <v>1555</v>
      </c>
      <c r="BN554">
        <v>5370</v>
      </c>
      <c r="BO554">
        <v>1</v>
      </c>
      <c r="BP554">
        <v>4</v>
      </c>
      <c r="BQ554">
        <v>2</v>
      </c>
      <c r="BR554">
        <v>1</v>
      </c>
      <c r="BS554" t="b">
        <v>1</v>
      </c>
      <c r="CA554" s="122"/>
      <c r="CJ554" t="s">
        <v>302</v>
      </c>
      <c r="CK554" t="s">
        <v>470</v>
      </c>
      <c r="CL554" t="s">
        <v>637</v>
      </c>
      <c r="CM554" t="s">
        <v>305</v>
      </c>
      <c r="CN554" t="s">
        <v>306</v>
      </c>
      <c r="CO554" t="s">
        <v>307</v>
      </c>
      <c r="CP554" t="s">
        <v>4928</v>
      </c>
      <c r="CQ554" t="s">
        <v>309</v>
      </c>
      <c r="CR554" t="s">
        <v>4929</v>
      </c>
      <c r="CS554" t="s">
        <v>311</v>
      </c>
      <c r="CT554" t="s">
        <v>4930</v>
      </c>
      <c r="CU554" t="s">
        <v>4931</v>
      </c>
      <c r="CV554" s="122">
        <v>43791.736111111109</v>
      </c>
      <c r="CW554" s="122"/>
      <c r="CX554" s="122"/>
      <c r="CY554" s="122"/>
      <c r="CZ554" s="122"/>
      <c r="DA554" s="122"/>
      <c r="DB554" t="s">
        <v>314</v>
      </c>
      <c r="DC554" t="s">
        <v>315</v>
      </c>
      <c r="DD554" t="s">
        <v>316</v>
      </c>
      <c r="DE554" t="b">
        <v>0</v>
      </c>
      <c r="DG554" t="s">
        <v>351</v>
      </c>
      <c r="DI554" s="122"/>
      <c r="DJ554">
        <v>-33.820076</v>
      </c>
      <c r="DK554">
        <v>151.18901199999999</v>
      </c>
      <c r="DL554" t="s">
        <v>336</v>
      </c>
      <c r="DM554" t="s">
        <v>318</v>
      </c>
      <c r="DN554">
        <v>0</v>
      </c>
      <c r="DO554">
        <v>0</v>
      </c>
    </row>
    <row r="555" spans="1:119" x14ac:dyDescent="0.3">
      <c r="A555" t="s">
        <v>4932</v>
      </c>
      <c r="B555" t="s">
        <v>288</v>
      </c>
      <c r="C555" t="s">
        <v>4933</v>
      </c>
      <c r="D555" t="s">
        <v>290</v>
      </c>
      <c r="E555" t="s">
        <v>4934</v>
      </c>
      <c r="F555" t="s">
        <v>4933</v>
      </c>
      <c r="G555" t="s">
        <v>4666</v>
      </c>
      <c r="I555" t="b">
        <v>0</v>
      </c>
      <c r="J555" t="s">
        <v>4935</v>
      </c>
      <c r="K555" t="s">
        <v>1070</v>
      </c>
      <c r="L555" t="s">
        <v>4936</v>
      </c>
      <c r="N555" t="s">
        <v>4937</v>
      </c>
      <c r="O555" t="s">
        <v>297</v>
      </c>
      <c r="S555">
        <v>8006</v>
      </c>
      <c r="T555">
        <v>320</v>
      </c>
      <c r="U555">
        <v>8006</v>
      </c>
      <c r="V555">
        <v>8006</v>
      </c>
      <c r="W555" t="s">
        <v>2448</v>
      </c>
      <c r="Y555" t="s">
        <v>4938</v>
      </c>
      <c r="AA555" t="b">
        <v>0</v>
      </c>
      <c r="AC555" t="s">
        <v>300</v>
      </c>
      <c r="AD555" t="s">
        <v>330</v>
      </c>
      <c r="AF555" s="140">
        <v>43791.570856481485</v>
      </c>
      <c r="AG555" s="140">
        <v>43791.570729166669</v>
      </c>
      <c r="AH555" s="140">
        <v>43791.579768518517</v>
      </c>
      <c r="AI555" s="140">
        <v>43792.572916666664</v>
      </c>
      <c r="AJ555">
        <v>-60</v>
      </c>
      <c r="AK555" s="122"/>
      <c r="AM555" s="122"/>
      <c r="AO555" s="122"/>
      <c r="AQ555" s="122"/>
      <c r="AS555" s="122"/>
      <c r="AU555" s="122">
        <v>43791.580127314817</v>
      </c>
      <c r="AV555" s="122"/>
      <c r="AW555" t="b">
        <v>0</v>
      </c>
      <c r="AX555" t="b">
        <v>1</v>
      </c>
      <c r="AZ555" t="b">
        <v>1</v>
      </c>
      <c r="BB555" s="122"/>
      <c r="BD555" t="b">
        <v>1</v>
      </c>
      <c r="BF555" t="b">
        <v>1</v>
      </c>
      <c r="BG555" s="122"/>
      <c r="BH555" t="b">
        <v>1</v>
      </c>
      <c r="BI555" t="b">
        <v>1</v>
      </c>
      <c r="BL555">
        <v>419</v>
      </c>
      <c r="BM555">
        <v>1555</v>
      </c>
      <c r="BN555">
        <v>5370</v>
      </c>
      <c r="BO555">
        <v>1</v>
      </c>
      <c r="BP555">
        <v>4</v>
      </c>
      <c r="BQ555">
        <v>2</v>
      </c>
      <c r="BR555">
        <v>3</v>
      </c>
      <c r="BS555" t="b">
        <v>1</v>
      </c>
      <c r="CA555" s="122"/>
      <c r="CJ555" t="s">
        <v>302</v>
      </c>
      <c r="CK555" t="s">
        <v>470</v>
      </c>
      <c r="CL555" t="s">
        <v>637</v>
      </c>
      <c r="CM555" t="s">
        <v>305</v>
      </c>
      <c r="CN555" t="s">
        <v>306</v>
      </c>
      <c r="CO555" t="s">
        <v>307</v>
      </c>
      <c r="CP555" t="s">
        <v>4939</v>
      </c>
      <c r="CQ555" t="s">
        <v>309</v>
      </c>
      <c r="CR555" t="s">
        <v>1076</v>
      </c>
      <c r="CS555" t="s">
        <v>311</v>
      </c>
      <c r="CT555" t="s">
        <v>4940</v>
      </c>
      <c r="CU555" t="s">
        <v>4941</v>
      </c>
      <c r="CV555" s="122">
        <v>43792.53125</v>
      </c>
      <c r="CW555" s="122"/>
      <c r="CX555" s="122"/>
      <c r="CY555" s="122"/>
      <c r="CZ555" s="122"/>
      <c r="DA555" s="122"/>
      <c r="DB555" t="s">
        <v>314</v>
      </c>
      <c r="DC555" t="s">
        <v>315</v>
      </c>
      <c r="DD555" t="s">
        <v>316</v>
      </c>
      <c r="DE555" t="b">
        <v>0</v>
      </c>
      <c r="DG555" t="s">
        <v>317</v>
      </c>
      <c r="DI555" s="122"/>
      <c r="DJ555">
        <v>-21.140401499999999</v>
      </c>
      <c r="DK555">
        <v>149.18189039999999</v>
      </c>
      <c r="DL555" t="s">
        <v>367</v>
      </c>
      <c r="DM555" t="s">
        <v>318</v>
      </c>
      <c r="DN555">
        <v>0</v>
      </c>
      <c r="DO555">
        <v>0</v>
      </c>
    </row>
    <row r="556" spans="1:119" x14ac:dyDescent="0.3">
      <c r="A556" t="s">
        <v>4942</v>
      </c>
      <c r="B556" t="s">
        <v>288</v>
      </c>
      <c r="C556" t="s">
        <v>4943</v>
      </c>
      <c r="D556" t="s">
        <v>290</v>
      </c>
      <c r="E556" t="s">
        <v>4944</v>
      </c>
      <c r="F556" t="s">
        <v>4943</v>
      </c>
      <c r="G556" t="s">
        <v>4945</v>
      </c>
      <c r="I556" t="b">
        <v>0</v>
      </c>
      <c r="J556" t="s">
        <v>4946</v>
      </c>
      <c r="K556" t="s">
        <v>4947</v>
      </c>
      <c r="L556" t="s">
        <v>4948</v>
      </c>
      <c r="N556" t="s">
        <v>4949</v>
      </c>
      <c r="O556" t="s">
        <v>297</v>
      </c>
      <c r="S556">
        <v>8003</v>
      </c>
      <c r="T556">
        <v>320</v>
      </c>
      <c r="U556">
        <v>8003</v>
      </c>
      <c r="V556">
        <v>8003</v>
      </c>
      <c r="W556" t="s">
        <v>2375</v>
      </c>
      <c r="Y556" t="s">
        <v>4950</v>
      </c>
      <c r="AA556" t="b">
        <v>0</v>
      </c>
      <c r="AC556" t="s">
        <v>300</v>
      </c>
      <c r="AD556" t="s">
        <v>301</v>
      </c>
      <c r="AF556" s="140">
        <v>43791.571423611109</v>
      </c>
      <c r="AG556" s="140">
        <v>43791.571018518516</v>
      </c>
      <c r="AH556" s="140">
        <v>43791.578136574077</v>
      </c>
      <c r="AI556" s="140">
        <v>43791.739583333336</v>
      </c>
      <c r="AJ556">
        <v>0</v>
      </c>
      <c r="AK556" s="122"/>
      <c r="AM556" s="122"/>
      <c r="AO556" s="122"/>
      <c r="AQ556" s="122"/>
      <c r="AS556" s="122"/>
      <c r="AU556" s="122">
        <v>43791.578472222223</v>
      </c>
      <c r="AV556" s="122"/>
      <c r="AW556" t="b">
        <v>0</v>
      </c>
      <c r="AX556" t="b">
        <v>1</v>
      </c>
      <c r="AZ556" t="b">
        <v>1</v>
      </c>
      <c r="BB556" s="122"/>
      <c r="BD556" t="b">
        <v>1</v>
      </c>
      <c r="BF556" t="b">
        <v>1</v>
      </c>
      <c r="BG556" s="122"/>
      <c r="BH556" t="b">
        <v>1</v>
      </c>
      <c r="BI556" t="b">
        <v>1</v>
      </c>
      <c r="BL556">
        <v>419</v>
      </c>
      <c r="BM556">
        <v>1555</v>
      </c>
      <c r="BN556">
        <v>5370</v>
      </c>
      <c r="BO556">
        <v>1</v>
      </c>
      <c r="BP556">
        <v>4</v>
      </c>
      <c r="BQ556">
        <v>2</v>
      </c>
      <c r="BR556">
        <v>1</v>
      </c>
      <c r="BS556" t="b">
        <v>1</v>
      </c>
      <c r="CA556" s="122"/>
      <c r="CJ556" t="s">
        <v>302</v>
      </c>
      <c r="CK556" t="s">
        <v>470</v>
      </c>
      <c r="CL556" t="s">
        <v>637</v>
      </c>
      <c r="CM556" t="s">
        <v>305</v>
      </c>
      <c r="CN556" t="s">
        <v>306</v>
      </c>
      <c r="CO556" t="s">
        <v>307</v>
      </c>
      <c r="CP556" t="s">
        <v>4951</v>
      </c>
      <c r="CQ556" t="s">
        <v>4952</v>
      </c>
      <c r="CR556" t="s">
        <v>4953</v>
      </c>
      <c r="CS556" t="s">
        <v>311</v>
      </c>
      <c r="CT556" t="s">
        <v>4954</v>
      </c>
      <c r="CU556" t="s">
        <v>4955</v>
      </c>
      <c r="CV556" s="122">
        <v>43791.739583333336</v>
      </c>
      <c r="CW556" s="122"/>
      <c r="CX556" s="122"/>
      <c r="CY556" s="122"/>
      <c r="CZ556" s="122"/>
      <c r="DA556" s="122"/>
      <c r="DB556" t="s">
        <v>314</v>
      </c>
      <c r="DC556" t="s">
        <v>315</v>
      </c>
      <c r="DD556" t="s">
        <v>316</v>
      </c>
      <c r="DE556" t="b">
        <v>0</v>
      </c>
      <c r="DG556" t="s">
        <v>351</v>
      </c>
      <c r="DI556" s="122"/>
      <c r="DJ556">
        <v>-33.915150199999999</v>
      </c>
      <c r="DK556">
        <v>151.24091340000001</v>
      </c>
      <c r="DM556" t="s">
        <v>318</v>
      </c>
      <c r="DN556">
        <v>0</v>
      </c>
      <c r="DO556">
        <v>0</v>
      </c>
    </row>
    <row r="557" spans="1:119" x14ac:dyDescent="0.3">
      <c r="A557" t="s">
        <v>4956</v>
      </c>
      <c r="B557" t="s">
        <v>288</v>
      </c>
      <c r="C557" t="s">
        <v>4957</v>
      </c>
      <c r="D557" t="s">
        <v>290</v>
      </c>
      <c r="E557" t="s">
        <v>4958</v>
      </c>
      <c r="F557" t="s">
        <v>4957</v>
      </c>
      <c r="G557" t="s">
        <v>4959</v>
      </c>
      <c r="I557" t="b">
        <v>0</v>
      </c>
      <c r="J557" t="s">
        <v>4960</v>
      </c>
      <c r="K557" t="s">
        <v>1384</v>
      </c>
      <c r="L557" t="s">
        <v>4961</v>
      </c>
      <c r="N557" t="s">
        <v>4962</v>
      </c>
      <c r="O557" t="s">
        <v>378</v>
      </c>
      <c r="S557">
        <v>8005</v>
      </c>
      <c r="T557">
        <v>320</v>
      </c>
      <c r="U557">
        <v>8005</v>
      </c>
      <c r="V557">
        <v>8005</v>
      </c>
      <c r="W557" t="s">
        <v>2375</v>
      </c>
      <c r="Y557" t="s">
        <v>4963</v>
      </c>
      <c r="AA557" t="b">
        <v>0</v>
      </c>
      <c r="AC557" t="s">
        <v>300</v>
      </c>
      <c r="AD557" t="s">
        <v>330</v>
      </c>
      <c r="AF557" s="140">
        <v>43791.571782407409</v>
      </c>
      <c r="AG557" s="140">
        <v>43791.571620370371</v>
      </c>
      <c r="AH557" s="140">
        <v>43791.575057870374</v>
      </c>
      <c r="AI557" s="140">
        <v>43792.572916666664</v>
      </c>
      <c r="AJ557">
        <v>-60</v>
      </c>
      <c r="AK557" s="122"/>
      <c r="AM557" s="122"/>
      <c r="AO557" s="122"/>
      <c r="AQ557" s="122"/>
      <c r="AS557" s="122"/>
      <c r="AU557" s="122">
        <v>43791.575324074074</v>
      </c>
      <c r="AV557" s="122"/>
      <c r="AW557" t="b">
        <v>0</v>
      </c>
      <c r="AX557" t="b">
        <v>1</v>
      </c>
      <c r="AZ557" t="b">
        <v>1</v>
      </c>
      <c r="BB557" s="122"/>
      <c r="BD557" t="b">
        <v>1</v>
      </c>
      <c r="BF557" t="b">
        <v>1</v>
      </c>
      <c r="BG557" s="122"/>
      <c r="BH557" t="b">
        <v>1</v>
      </c>
      <c r="BI557" t="b">
        <v>1</v>
      </c>
      <c r="BL557">
        <v>420</v>
      </c>
      <c r="BM557">
        <v>1555</v>
      </c>
      <c r="BN557">
        <v>5370</v>
      </c>
      <c r="BO557">
        <v>1</v>
      </c>
      <c r="BP557">
        <v>4</v>
      </c>
      <c r="BQ557">
        <v>2</v>
      </c>
      <c r="BR557">
        <v>3</v>
      </c>
      <c r="BS557" t="b">
        <v>1</v>
      </c>
      <c r="CA557" s="122"/>
      <c r="CJ557" t="s">
        <v>380</v>
      </c>
      <c r="CK557" t="s">
        <v>470</v>
      </c>
      <c r="CL557" t="s">
        <v>637</v>
      </c>
      <c r="CM557" t="s">
        <v>305</v>
      </c>
      <c r="CN557" t="s">
        <v>306</v>
      </c>
      <c r="CO557" t="s">
        <v>307</v>
      </c>
      <c r="CP557" t="s">
        <v>4964</v>
      </c>
      <c r="CQ557" t="s">
        <v>309</v>
      </c>
      <c r="CR557" t="s">
        <v>1389</v>
      </c>
      <c r="CS557" t="s">
        <v>311</v>
      </c>
      <c r="CT557" t="s">
        <v>4965</v>
      </c>
      <c r="CU557" t="s">
        <v>4941</v>
      </c>
      <c r="CV557" s="122">
        <v>43792.53125</v>
      </c>
      <c r="CW557" s="122"/>
      <c r="CX557" s="122"/>
      <c r="CY557" s="122"/>
      <c r="CZ557" s="122"/>
      <c r="DA557" s="122"/>
      <c r="DB557" t="s">
        <v>314</v>
      </c>
      <c r="DC557" t="s">
        <v>315</v>
      </c>
      <c r="DD557" t="s">
        <v>316</v>
      </c>
      <c r="DE557" t="b">
        <v>0</v>
      </c>
      <c r="DG557" t="s">
        <v>317</v>
      </c>
      <c r="DI557" s="122"/>
      <c r="DJ557">
        <v>-26.655080999999999</v>
      </c>
      <c r="DK557">
        <v>153.08838800000001</v>
      </c>
      <c r="DL557" t="s">
        <v>674</v>
      </c>
      <c r="DM557" t="s">
        <v>386</v>
      </c>
      <c r="DN557">
        <v>0</v>
      </c>
      <c r="DO557">
        <v>0</v>
      </c>
    </row>
    <row r="558" spans="1:119" x14ac:dyDescent="0.3">
      <c r="A558" t="s">
        <v>4966</v>
      </c>
      <c r="B558" t="s">
        <v>288</v>
      </c>
      <c r="C558" t="s">
        <v>4967</v>
      </c>
      <c r="D558" t="s">
        <v>290</v>
      </c>
      <c r="E558" t="s">
        <v>4968</v>
      </c>
      <c r="F558" t="s">
        <v>4967</v>
      </c>
      <c r="G558" t="s">
        <v>4969</v>
      </c>
      <c r="I558" t="b">
        <v>0</v>
      </c>
      <c r="J558" t="s">
        <v>4970</v>
      </c>
      <c r="K558" t="s">
        <v>1289</v>
      </c>
      <c r="L558" t="s">
        <v>4971</v>
      </c>
      <c r="N558" t="s">
        <v>4972</v>
      </c>
      <c r="O558" t="s">
        <v>378</v>
      </c>
      <c r="S558">
        <v>8009</v>
      </c>
      <c r="T558">
        <v>320</v>
      </c>
      <c r="U558">
        <v>8009</v>
      </c>
      <c r="V558">
        <v>8003</v>
      </c>
      <c r="W558" t="s">
        <v>2375</v>
      </c>
      <c r="Y558" t="s">
        <v>4973</v>
      </c>
      <c r="AA558" t="b">
        <v>0</v>
      </c>
      <c r="AC558" t="s">
        <v>300</v>
      </c>
      <c r="AD558" t="s">
        <v>301</v>
      </c>
      <c r="AF558" s="140">
        <v>43791.572222222225</v>
      </c>
      <c r="AG558" s="140">
        <v>43791.572094907409</v>
      </c>
      <c r="AH558" s="140">
        <v>43791.576747685183</v>
      </c>
      <c r="AI558" s="140">
        <v>43791.739583333336</v>
      </c>
      <c r="AJ558">
        <v>0</v>
      </c>
      <c r="AK558" s="122"/>
      <c r="AM558" s="122"/>
      <c r="AO558" s="122"/>
      <c r="AQ558" s="122"/>
      <c r="AS558" s="122"/>
      <c r="AU558" s="122">
        <v>43791.655277777776</v>
      </c>
      <c r="AV558" s="122"/>
      <c r="AW558" t="b">
        <v>0</v>
      </c>
      <c r="AX558" t="b">
        <v>1</v>
      </c>
      <c r="AZ558" t="b">
        <v>1</v>
      </c>
      <c r="BB558" s="122"/>
      <c r="BD558" t="b">
        <v>1</v>
      </c>
      <c r="BF558" t="b">
        <v>1</v>
      </c>
      <c r="BG558" s="122"/>
      <c r="BH558" t="b">
        <v>1</v>
      </c>
      <c r="BI558" t="b">
        <v>1</v>
      </c>
      <c r="BL558">
        <v>420</v>
      </c>
      <c r="BM558">
        <v>1771</v>
      </c>
      <c r="BN558">
        <v>4867</v>
      </c>
      <c r="BO558">
        <v>1</v>
      </c>
      <c r="BP558">
        <v>4</v>
      </c>
      <c r="BQ558">
        <v>2</v>
      </c>
      <c r="BR558">
        <v>1</v>
      </c>
      <c r="BS558" t="b">
        <v>1</v>
      </c>
      <c r="CA558" s="122"/>
      <c r="CJ558" t="s">
        <v>380</v>
      </c>
      <c r="CK558" t="s">
        <v>666</v>
      </c>
      <c r="CL558" t="s">
        <v>4974</v>
      </c>
      <c r="CM558" t="s">
        <v>305</v>
      </c>
      <c r="CN558" t="s">
        <v>306</v>
      </c>
      <c r="CO558" t="s">
        <v>307</v>
      </c>
      <c r="CP558" t="s">
        <v>4975</v>
      </c>
      <c r="CQ558" t="s">
        <v>309</v>
      </c>
      <c r="CR558" t="s">
        <v>1294</v>
      </c>
      <c r="CS558" t="s">
        <v>311</v>
      </c>
      <c r="CT558" t="s">
        <v>4965</v>
      </c>
      <c r="CU558" t="s">
        <v>4955</v>
      </c>
      <c r="CV558" s="122">
        <v>43791.739583333336</v>
      </c>
      <c r="CW558" s="122"/>
      <c r="CX558" s="122"/>
      <c r="CY558" s="122"/>
      <c r="CZ558" s="122"/>
      <c r="DA558" s="122"/>
      <c r="DB558" t="s">
        <v>314</v>
      </c>
      <c r="DC558" t="s">
        <v>315</v>
      </c>
      <c r="DD558" t="s">
        <v>316</v>
      </c>
      <c r="DE558" t="b">
        <v>0</v>
      </c>
      <c r="DG558" t="s">
        <v>351</v>
      </c>
      <c r="DI558" s="122"/>
      <c r="DJ558">
        <v>-33.752837700000001</v>
      </c>
      <c r="DK558">
        <v>150.91489490000001</v>
      </c>
      <c r="DL558" t="s">
        <v>528</v>
      </c>
      <c r="DM558" t="s">
        <v>386</v>
      </c>
      <c r="DN558">
        <v>0</v>
      </c>
      <c r="DO558">
        <v>0</v>
      </c>
    </row>
    <row r="559" spans="1:119" x14ac:dyDescent="0.3">
      <c r="A559" t="s">
        <v>4976</v>
      </c>
      <c r="B559" t="s">
        <v>388</v>
      </c>
      <c r="C559" t="s">
        <v>4899</v>
      </c>
      <c r="D559" t="s">
        <v>290</v>
      </c>
      <c r="E559" t="s">
        <v>4900</v>
      </c>
      <c r="F559" t="s">
        <v>4899</v>
      </c>
      <c r="G559" t="s">
        <v>340</v>
      </c>
      <c r="I559" t="b">
        <v>0</v>
      </c>
      <c r="J559" t="s">
        <v>4901</v>
      </c>
      <c r="K559" t="s">
        <v>4902</v>
      </c>
      <c r="L559" t="s">
        <v>4903</v>
      </c>
      <c r="N559" t="s">
        <v>4904</v>
      </c>
      <c r="O559" t="s">
        <v>297</v>
      </c>
      <c r="S559">
        <v>8011</v>
      </c>
      <c r="T559">
        <v>320</v>
      </c>
      <c r="U559">
        <v>8004</v>
      </c>
      <c r="V559">
        <v>8004</v>
      </c>
      <c r="W559" t="s">
        <v>2375</v>
      </c>
      <c r="Y559" t="s">
        <v>4905</v>
      </c>
      <c r="Z559" t="s">
        <v>4898</v>
      </c>
      <c r="AA559" t="b">
        <v>0</v>
      </c>
      <c r="AC559" t="s">
        <v>300</v>
      </c>
      <c r="AD559" t="s">
        <v>441</v>
      </c>
      <c r="AF559" s="140">
        <v>43791.565671296295</v>
      </c>
      <c r="AG559" s="140">
        <v>43791.572116516203</v>
      </c>
      <c r="AH559" s="140">
        <v>43791.673391203702</v>
      </c>
      <c r="AK559" s="122"/>
      <c r="AM559" s="122"/>
      <c r="AO559" s="122"/>
      <c r="AQ559" s="122"/>
      <c r="AS559" s="122"/>
      <c r="AU559" s="122">
        <v>43791.67465277778</v>
      </c>
      <c r="AV559" s="122"/>
      <c r="AW559" t="b">
        <v>0</v>
      </c>
      <c r="AX559" t="b">
        <v>1</v>
      </c>
      <c r="AZ559" t="b">
        <v>1</v>
      </c>
      <c r="BB559" s="122"/>
      <c r="BD559" t="b">
        <v>1</v>
      </c>
      <c r="BF559" t="b">
        <v>1</v>
      </c>
      <c r="BG559" s="122"/>
      <c r="BH559" t="b">
        <v>1</v>
      </c>
      <c r="BI559" t="b">
        <v>1</v>
      </c>
      <c r="BL559">
        <v>419</v>
      </c>
      <c r="BM559">
        <v>1555</v>
      </c>
      <c r="BN559">
        <v>5370</v>
      </c>
      <c r="BO559">
        <v>1</v>
      </c>
      <c r="BP559">
        <v>4</v>
      </c>
      <c r="BQ559">
        <v>2</v>
      </c>
      <c r="BR559">
        <v>1</v>
      </c>
      <c r="BS559" t="b">
        <v>1</v>
      </c>
      <c r="CA559" s="122"/>
      <c r="CJ559" t="s">
        <v>302</v>
      </c>
      <c r="CK559" t="s">
        <v>470</v>
      </c>
      <c r="CL559" t="s">
        <v>637</v>
      </c>
      <c r="CM559" t="s">
        <v>305</v>
      </c>
      <c r="CN559" t="s">
        <v>306</v>
      </c>
      <c r="CO559" t="s">
        <v>307</v>
      </c>
      <c r="CP559" t="s">
        <v>4906</v>
      </c>
      <c r="CQ559" t="s">
        <v>309</v>
      </c>
      <c r="CR559" t="s">
        <v>4907</v>
      </c>
      <c r="CS559" t="s">
        <v>311</v>
      </c>
      <c r="CT559" t="s">
        <v>4965</v>
      </c>
      <c r="CV559" s="122"/>
      <c r="CW559" s="122"/>
      <c r="CX559" s="122"/>
      <c r="CY559" s="122"/>
      <c r="CZ559" s="122"/>
      <c r="DA559" s="122"/>
      <c r="DB559" t="s">
        <v>314</v>
      </c>
      <c r="DC559" t="s">
        <v>315</v>
      </c>
      <c r="DD559" t="s">
        <v>316</v>
      </c>
      <c r="DE559" t="b">
        <v>0</v>
      </c>
      <c r="DG559" t="s">
        <v>351</v>
      </c>
      <c r="DI559" s="122"/>
      <c r="DJ559">
        <v>-37.800889400000003</v>
      </c>
      <c r="DK559">
        <v>144.95305289999999</v>
      </c>
      <c r="DL559" t="s">
        <v>336</v>
      </c>
      <c r="DM559" t="s">
        <v>318</v>
      </c>
      <c r="DN559">
        <v>0</v>
      </c>
      <c r="DO559">
        <v>0</v>
      </c>
    </row>
    <row r="560" spans="1:119" x14ac:dyDescent="0.3">
      <c r="A560" t="s">
        <v>4977</v>
      </c>
      <c r="B560" t="s">
        <v>288</v>
      </c>
      <c r="C560" t="s">
        <v>4978</v>
      </c>
      <c r="D560" t="s">
        <v>290</v>
      </c>
      <c r="E560" t="s">
        <v>4979</v>
      </c>
      <c r="F560" t="s">
        <v>4978</v>
      </c>
      <c r="G560" t="s">
        <v>340</v>
      </c>
      <c r="I560" t="b">
        <v>0</v>
      </c>
      <c r="J560" t="s">
        <v>4980</v>
      </c>
      <c r="K560" t="s">
        <v>4981</v>
      </c>
      <c r="L560" t="s">
        <v>4982</v>
      </c>
      <c r="N560" t="s">
        <v>4983</v>
      </c>
      <c r="O560" t="s">
        <v>297</v>
      </c>
      <c r="S560">
        <v>8011</v>
      </c>
      <c r="T560">
        <v>320</v>
      </c>
      <c r="U560">
        <v>8011</v>
      </c>
      <c r="V560">
        <v>8011</v>
      </c>
      <c r="W560" t="s">
        <v>2375</v>
      </c>
      <c r="Y560" t="s">
        <v>4984</v>
      </c>
      <c r="AA560" t="b">
        <v>0</v>
      </c>
      <c r="AC560" t="s">
        <v>300</v>
      </c>
      <c r="AD560" t="s">
        <v>330</v>
      </c>
      <c r="AF560" s="140">
        <v>43791.572754629633</v>
      </c>
      <c r="AG560" s="140">
        <v>43791.572141203702</v>
      </c>
      <c r="AH560" s="140">
        <v>43791.576516203706</v>
      </c>
      <c r="AI560" s="140">
        <v>43791.739583333336</v>
      </c>
      <c r="AJ560">
        <v>-60</v>
      </c>
      <c r="AK560" s="122"/>
      <c r="AM560" s="122"/>
      <c r="AO560" s="122"/>
      <c r="AQ560" s="122"/>
      <c r="AS560" s="122"/>
      <c r="AU560" s="122">
        <v>43791.576782407406</v>
      </c>
      <c r="AV560" s="122"/>
      <c r="AW560" t="b">
        <v>0</v>
      </c>
      <c r="AX560" t="b">
        <v>1</v>
      </c>
      <c r="AZ560" t="b">
        <v>1</v>
      </c>
      <c r="BB560" s="122"/>
      <c r="BD560" t="b">
        <v>1</v>
      </c>
      <c r="BF560" t="b">
        <v>1</v>
      </c>
      <c r="BG560" s="122"/>
      <c r="BH560" t="b">
        <v>1</v>
      </c>
      <c r="BI560" t="b">
        <v>1</v>
      </c>
      <c r="BL560">
        <v>419</v>
      </c>
      <c r="BM560">
        <v>1250</v>
      </c>
      <c r="BN560">
        <v>4397</v>
      </c>
      <c r="BO560">
        <v>1</v>
      </c>
      <c r="BP560">
        <v>4</v>
      </c>
      <c r="BQ560">
        <v>2</v>
      </c>
      <c r="BR560">
        <v>1</v>
      </c>
      <c r="BS560" t="b">
        <v>1</v>
      </c>
      <c r="CA560" s="122"/>
      <c r="CJ560" t="s">
        <v>302</v>
      </c>
      <c r="CK560" t="s">
        <v>303</v>
      </c>
      <c r="CL560" t="s">
        <v>2035</v>
      </c>
      <c r="CM560" t="s">
        <v>305</v>
      </c>
      <c r="CN560" t="s">
        <v>306</v>
      </c>
      <c r="CO560" t="s">
        <v>307</v>
      </c>
      <c r="CP560" t="s">
        <v>4985</v>
      </c>
      <c r="CQ560" t="s">
        <v>309</v>
      </c>
      <c r="CR560" t="s">
        <v>4986</v>
      </c>
      <c r="CS560" t="s">
        <v>311</v>
      </c>
      <c r="CT560" t="s">
        <v>4965</v>
      </c>
      <c r="CU560" t="s">
        <v>4955</v>
      </c>
      <c r="CV560" s="122">
        <v>43791.697916666664</v>
      </c>
      <c r="CW560" s="122"/>
      <c r="CX560" s="122"/>
      <c r="CY560" s="122"/>
      <c r="CZ560" s="122"/>
      <c r="DA560" s="122"/>
      <c r="DB560" t="s">
        <v>314</v>
      </c>
      <c r="DC560" t="s">
        <v>315</v>
      </c>
      <c r="DD560" t="s">
        <v>316</v>
      </c>
      <c r="DE560" t="b">
        <v>0</v>
      </c>
      <c r="DG560" t="s">
        <v>351</v>
      </c>
      <c r="DI560" s="122"/>
      <c r="DJ560">
        <v>-27.227271999999999</v>
      </c>
      <c r="DK560">
        <v>153.08542700000001</v>
      </c>
      <c r="DL560" t="s">
        <v>336</v>
      </c>
      <c r="DM560" t="s">
        <v>318</v>
      </c>
      <c r="DN560">
        <v>0</v>
      </c>
      <c r="DO560">
        <v>0</v>
      </c>
    </row>
    <row r="561" spans="1:119" x14ac:dyDescent="0.3">
      <c r="A561" t="s">
        <v>4987</v>
      </c>
      <c r="B561" t="s">
        <v>288</v>
      </c>
      <c r="C561" t="s">
        <v>4988</v>
      </c>
      <c r="D561" t="s">
        <v>290</v>
      </c>
      <c r="E561" t="s">
        <v>4989</v>
      </c>
      <c r="F561" t="s">
        <v>4988</v>
      </c>
      <c r="G561" t="s">
        <v>4086</v>
      </c>
      <c r="I561" t="b">
        <v>0</v>
      </c>
      <c r="J561" t="s">
        <v>4087</v>
      </c>
      <c r="K561" t="s">
        <v>4990</v>
      </c>
      <c r="L561" t="s">
        <v>4991</v>
      </c>
      <c r="N561" t="s">
        <v>4992</v>
      </c>
      <c r="O561" t="s">
        <v>297</v>
      </c>
      <c r="S561">
        <v>8001</v>
      </c>
      <c r="T561">
        <v>320</v>
      </c>
      <c r="U561">
        <v>8001</v>
      </c>
      <c r="V561">
        <v>8001</v>
      </c>
      <c r="W561" t="s">
        <v>2448</v>
      </c>
      <c r="Y561" t="s">
        <v>4993</v>
      </c>
      <c r="AA561" t="b">
        <v>0</v>
      </c>
      <c r="AC561" t="s">
        <v>300</v>
      </c>
      <c r="AD561" t="s">
        <v>441</v>
      </c>
      <c r="AF561" s="140">
        <v>43791.572928240741</v>
      </c>
      <c r="AG561" s="140">
        <v>43791.572766203702</v>
      </c>
      <c r="AH561" s="140">
        <v>43791.583854166667</v>
      </c>
      <c r="AI561" s="140">
        <v>43792.385416666664</v>
      </c>
      <c r="AJ561">
        <v>0</v>
      </c>
      <c r="AK561" s="122"/>
      <c r="AM561" s="122"/>
      <c r="AO561" s="122"/>
      <c r="AQ561" s="122"/>
      <c r="AS561" s="122"/>
      <c r="AU561" s="122">
        <v>43791.584409722222</v>
      </c>
      <c r="AV561" s="122"/>
      <c r="AW561" t="b">
        <v>0</v>
      </c>
      <c r="AX561" t="b">
        <v>1</v>
      </c>
      <c r="AZ561" t="b">
        <v>1</v>
      </c>
      <c r="BB561" s="122"/>
      <c r="BD561" t="b">
        <v>1</v>
      </c>
      <c r="BF561" t="b">
        <v>1</v>
      </c>
      <c r="BG561" s="122"/>
      <c r="BH561" t="b">
        <v>1</v>
      </c>
      <c r="BI561" t="b">
        <v>1</v>
      </c>
      <c r="BL561">
        <v>419</v>
      </c>
      <c r="BM561">
        <v>1555</v>
      </c>
      <c r="BN561">
        <v>5370</v>
      </c>
      <c r="BO561">
        <v>1</v>
      </c>
      <c r="BP561">
        <v>4</v>
      </c>
      <c r="BQ561">
        <v>2</v>
      </c>
      <c r="BR561">
        <v>1</v>
      </c>
      <c r="BS561" t="b">
        <v>1</v>
      </c>
      <c r="CA561" s="122"/>
      <c r="CJ561" t="s">
        <v>302</v>
      </c>
      <c r="CK561" t="s">
        <v>470</v>
      </c>
      <c r="CL561" t="s">
        <v>637</v>
      </c>
      <c r="CM561" t="s">
        <v>305</v>
      </c>
      <c r="CN561" t="s">
        <v>306</v>
      </c>
      <c r="CO561" t="s">
        <v>307</v>
      </c>
      <c r="CP561" t="s">
        <v>4994</v>
      </c>
      <c r="CQ561" t="s">
        <v>309</v>
      </c>
      <c r="CR561" t="s">
        <v>4995</v>
      </c>
      <c r="CS561" t="s">
        <v>311</v>
      </c>
      <c r="CT561" t="s">
        <v>4996</v>
      </c>
      <c r="CU561" t="s">
        <v>4997</v>
      </c>
      <c r="CV561" s="122">
        <v>43792.385416666664</v>
      </c>
      <c r="CW561" s="122"/>
      <c r="CX561" s="122"/>
      <c r="CY561" s="122"/>
      <c r="CZ561" s="122"/>
      <c r="DA561" s="122"/>
      <c r="DB561" t="s">
        <v>314</v>
      </c>
      <c r="DC561" t="s">
        <v>315</v>
      </c>
      <c r="DD561" t="s">
        <v>316</v>
      </c>
      <c r="DE561" t="b">
        <v>0</v>
      </c>
      <c r="DG561" t="s">
        <v>351</v>
      </c>
      <c r="DI561" s="122"/>
      <c r="DJ561">
        <v>-37.8868011</v>
      </c>
      <c r="DK561">
        <v>145.08547799999999</v>
      </c>
      <c r="DL561" t="s">
        <v>367</v>
      </c>
      <c r="DM561" t="s">
        <v>318</v>
      </c>
      <c r="DN561">
        <v>0</v>
      </c>
      <c r="DO561">
        <v>0</v>
      </c>
    </row>
    <row r="562" spans="1:119" x14ac:dyDescent="0.3">
      <c r="A562" t="s">
        <v>4998</v>
      </c>
      <c r="B562" t="s">
        <v>288</v>
      </c>
      <c r="C562" t="s">
        <v>353</v>
      </c>
      <c r="D562" t="s">
        <v>290</v>
      </c>
      <c r="E562" t="s">
        <v>354</v>
      </c>
      <c r="F562" t="s">
        <v>353</v>
      </c>
      <c r="G562" t="s">
        <v>340</v>
      </c>
      <c r="I562" t="b">
        <v>0</v>
      </c>
      <c r="J562" t="s">
        <v>355</v>
      </c>
      <c r="K562" t="s">
        <v>356</v>
      </c>
      <c r="L562" t="s">
        <v>357</v>
      </c>
      <c r="N562" t="s">
        <v>358</v>
      </c>
      <c r="O562" t="s">
        <v>359</v>
      </c>
      <c r="S562">
        <v>8004</v>
      </c>
      <c r="T562">
        <v>320</v>
      </c>
      <c r="U562">
        <v>8003</v>
      </c>
      <c r="V562">
        <v>8003</v>
      </c>
      <c r="W562" t="s">
        <v>2395</v>
      </c>
      <c r="Y562" t="s">
        <v>361</v>
      </c>
      <c r="AA562" t="b">
        <v>0</v>
      </c>
      <c r="AC562" t="s">
        <v>300</v>
      </c>
      <c r="AD562" t="s">
        <v>301</v>
      </c>
      <c r="AF562" s="140">
        <v>43791.57471064815</v>
      </c>
      <c r="AG562" s="140">
        <v>43791.573530092595</v>
      </c>
      <c r="AH562" s="140">
        <v>43791.653692129628</v>
      </c>
      <c r="AI562" s="140">
        <v>43792.385416666664</v>
      </c>
      <c r="AJ562">
        <v>0</v>
      </c>
      <c r="AK562" s="122"/>
      <c r="AM562" s="122"/>
      <c r="AO562" s="122"/>
      <c r="AQ562" s="122"/>
      <c r="AS562" s="122"/>
      <c r="AU562" s="122">
        <v>43791.654224537036</v>
      </c>
      <c r="AV562" s="122"/>
      <c r="AW562" t="b">
        <v>0</v>
      </c>
      <c r="AX562" t="b">
        <v>1</v>
      </c>
      <c r="AZ562" t="b">
        <v>1</v>
      </c>
      <c r="BB562" s="122"/>
      <c r="BD562" t="b">
        <v>1</v>
      </c>
      <c r="BF562" t="b">
        <v>1</v>
      </c>
      <c r="BG562" s="122"/>
      <c r="BH562" t="b">
        <v>1</v>
      </c>
      <c r="BI562" t="b">
        <v>1</v>
      </c>
      <c r="BL562">
        <v>212</v>
      </c>
      <c r="BM562">
        <v>1900</v>
      </c>
      <c r="BN562">
        <v>5454</v>
      </c>
      <c r="BO562">
        <v>2</v>
      </c>
      <c r="BP562">
        <v>4</v>
      </c>
      <c r="BQ562">
        <v>2</v>
      </c>
      <c r="BR562">
        <v>1</v>
      </c>
      <c r="BS562" t="b">
        <v>1</v>
      </c>
      <c r="CA562" s="122"/>
      <c r="CH562">
        <v>5</v>
      </c>
      <c r="CJ562" t="s">
        <v>362</v>
      </c>
      <c r="CK562" t="s">
        <v>363</v>
      </c>
      <c r="CL562" t="s">
        <v>363</v>
      </c>
      <c r="CM562" t="s">
        <v>735</v>
      </c>
      <c r="CN562" t="s">
        <v>306</v>
      </c>
      <c r="CO562" t="s">
        <v>307</v>
      </c>
      <c r="CP562" t="s">
        <v>364</v>
      </c>
      <c r="CR562" t="s">
        <v>365</v>
      </c>
      <c r="CS562" t="s">
        <v>311</v>
      </c>
      <c r="CT562" t="s">
        <v>4999</v>
      </c>
      <c r="CU562" t="s">
        <v>4997</v>
      </c>
      <c r="CV562" s="122">
        <v>43792.385416666664</v>
      </c>
      <c r="CW562" s="122"/>
      <c r="CX562" s="122"/>
      <c r="CY562" s="122"/>
      <c r="CZ562" s="122"/>
      <c r="DA562" s="122"/>
      <c r="DB562" t="s">
        <v>314</v>
      </c>
      <c r="DC562" t="s">
        <v>315</v>
      </c>
      <c r="DD562" t="s">
        <v>316</v>
      </c>
      <c r="DE562" t="b">
        <v>0</v>
      </c>
      <c r="DG562" t="s">
        <v>351</v>
      </c>
      <c r="DI562" s="122"/>
      <c r="DJ562">
        <v>-33.703378299999997</v>
      </c>
      <c r="DK562">
        <v>151.2086505</v>
      </c>
      <c r="DL562" t="s">
        <v>367</v>
      </c>
      <c r="DM562" t="s">
        <v>368</v>
      </c>
      <c r="DN562">
        <v>0</v>
      </c>
      <c r="DO562">
        <v>0</v>
      </c>
    </row>
    <row r="563" spans="1:119" x14ac:dyDescent="0.3">
      <c r="A563" t="s">
        <v>5000</v>
      </c>
      <c r="B563" t="s">
        <v>288</v>
      </c>
      <c r="C563" t="s">
        <v>5001</v>
      </c>
      <c r="D563" t="s">
        <v>290</v>
      </c>
      <c r="E563" t="s">
        <v>5002</v>
      </c>
      <c r="F563" t="s">
        <v>5001</v>
      </c>
      <c r="G563" t="s">
        <v>5003</v>
      </c>
      <c r="I563" t="b">
        <v>0</v>
      </c>
      <c r="J563" t="s">
        <v>5004</v>
      </c>
      <c r="K563" t="s">
        <v>1099</v>
      </c>
      <c r="L563" t="s">
        <v>5005</v>
      </c>
      <c r="N563" t="s">
        <v>5006</v>
      </c>
      <c r="O563" t="s">
        <v>297</v>
      </c>
      <c r="S563">
        <v>8007</v>
      </c>
      <c r="T563">
        <v>320</v>
      </c>
      <c r="U563">
        <v>8007</v>
      </c>
      <c r="V563">
        <v>8003</v>
      </c>
      <c r="W563" t="s">
        <v>2375</v>
      </c>
      <c r="Y563" t="s">
        <v>5007</v>
      </c>
      <c r="AA563" t="b">
        <v>0</v>
      </c>
      <c r="AC563" t="s">
        <v>300</v>
      </c>
      <c r="AD563" t="s">
        <v>330</v>
      </c>
      <c r="AF563" s="140">
        <v>43791.574942129628</v>
      </c>
      <c r="AG563" s="140">
        <v>43791.574907407405</v>
      </c>
      <c r="AH563" s="140">
        <v>43791.582476851851</v>
      </c>
      <c r="AI563" s="140">
        <v>43792.576388888891</v>
      </c>
      <c r="AJ563">
        <v>-60</v>
      </c>
      <c r="AK563" s="122"/>
      <c r="AM563" s="122"/>
      <c r="AO563" s="122"/>
      <c r="AQ563" s="122"/>
      <c r="AS563" s="122"/>
      <c r="AU563" s="122">
        <v>43791.65351851852</v>
      </c>
      <c r="AV563" s="122"/>
      <c r="AW563" t="b">
        <v>0</v>
      </c>
      <c r="AX563" t="b">
        <v>1</v>
      </c>
      <c r="AZ563" t="b">
        <v>1</v>
      </c>
      <c r="BB563" s="122"/>
      <c r="BD563" t="b">
        <v>1</v>
      </c>
      <c r="BF563" t="b">
        <v>1</v>
      </c>
      <c r="BG563" s="122"/>
      <c r="BH563" t="b">
        <v>1</v>
      </c>
      <c r="BI563" t="b">
        <v>1</v>
      </c>
      <c r="BL563">
        <v>419</v>
      </c>
      <c r="BM563">
        <v>1250</v>
      </c>
      <c r="BN563">
        <v>4406</v>
      </c>
      <c r="BO563">
        <v>1</v>
      </c>
      <c r="BP563">
        <v>4</v>
      </c>
      <c r="BQ563">
        <v>2</v>
      </c>
      <c r="BR563">
        <v>3</v>
      </c>
      <c r="BS563" t="b">
        <v>1</v>
      </c>
      <c r="CA563" s="122"/>
      <c r="CJ563" t="s">
        <v>302</v>
      </c>
      <c r="CK563" t="s">
        <v>303</v>
      </c>
      <c r="CL563" t="s">
        <v>608</v>
      </c>
      <c r="CM563" t="s">
        <v>305</v>
      </c>
      <c r="CN563" t="s">
        <v>306</v>
      </c>
      <c r="CO563" t="s">
        <v>307</v>
      </c>
      <c r="CP563" t="s">
        <v>5008</v>
      </c>
      <c r="CQ563" t="s">
        <v>309</v>
      </c>
      <c r="CR563" t="s">
        <v>1105</v>
      </c>
      <c r="CS563" t="s">
        <v>311</v>
      </c>
      <c r="CT563" t="s">
        <v>5009</v>
      </c>
      <c r="CU563" t="s">
        <v>5010</v>
      </c>
      <c r="CV563" s="122">
        <v>43792.534722222219</v>
      </c>
      <c r="CW563" s="122"/>
      <c r="CX563" s="122"/>
      <c r="CY563" s="122"/>
      <c r="CZ563" s="122"/>
      <c r="DA563" s="122"/>
      <c r="DB563" t="s">
        <v>314</v>
      </c>
      <c r="DC563" t="s">
        <v>315</v>
      </c>
      <c r="DD563" t="s">
        <v>316</v>
      </c>
      <c r="DE563" t="b">
        <v>0</v>
      </c>
      <c r="DG563" t="s">
        <v>317</v>
      </c>
      <c r="DI563" s="122"/>
      <c r="DJ563">
        <v>-27.975266999999999</v>
      </c>
      <c r="DK563">
        <v>153.41116149999999</v>
      </c>
      <c r="DL563" t="s">
        <v>336</v>
      </c>
      <c r="DM563" t="s">
        <v>318</v>
      </c>
      <c r="DN563">
        <v>0</v>
      </c>
      <c r="DO563">
        <v>0</v>
      </c>
    </row>
    <row r="564" spans="1:119" x14ac:dyDescent="0.3">
      <c r="A564" t="s">
        <v>5011</v>
      </c>
      <c r="B564" t="s">
        <v>288</v>
      </c>
      <c r="C564" t="s">
        <v>5012</v>
      </c>
      <c r="D564" t="s">
        <v>290</v>
      </c>
      <c r="E564" t="s">
        <v>5013</v>
      </c>
      <c r="F564" t="s">
        <v>5012</v>
      </c>
      <c r="G564" t="s">
        <v>340</v>
      </c>
      <c r="I564" t="b">
        <v>0</v>
      </c>
      <c r="J564" t="s">
        <v>5014</v>
      </c>
      <c r="K564" t="s">
        <v>2989</v>
      </c>
      <c r="L564" t="s">
        <v>5015</v>
      </c>
      <c r="N564" t="s">
        <v>5016</v>
      </c>
      <c r="O564" t="s">
        <v>378</v>
      </c>
      <c r="S564">
        <v>8005</v>
      </c>
      <c r="T564">
        <v>320</v>
      </c>
      <c r="U564">
        <v>8005</v>
      </c>
      <c r="V564">
        <v>8005</v>
      </c>
      <c r="W564" t="s">
        <v>2375</v>
      </c>
      <c r="Y564" t="s">
        <v>5017</v>
      </c>
      <c r="AA564" t="b">
        <v>0</v>
      </c>
      <c r="AC564" t="s">
        <v>300</v>
      </c>
      <c r="AD564" t="s">
        <v>301</v>
      </c>
      <c r="AF564" s="140">
        <v>43791.576354166667</v>
      </c>
      <c r="AG564" s="140">
        <v>43791.57603009259</v>
      </c>
      <c r="AH564" s="140">
        <v>43791.579224537039</v>
      </c>
      <c r="AI564" s="140">
        <v>43794.576388888891</v>
      </c>
      <c r="AJ564">
        <v>0</v>
      </c>
      <c r="AK564" s="122"/>
      <c r="AM564" s="122"/>
      <c r="AO564" s="122"/>
      <c r="AQ564" s="122"/>
      <c r="AS564" s="122"/>
      <c r="AU564" s="122">
        <v>43791.579502314817</v>
      </c>
      <c r="AV564" s="122"/>
      <c r="AW564" t="b">
        <v>0</v>
      </c>
      <c r="AX564" t="b">
        <v>1</v>
      </c>
      <c r="AZ564" t="b">
        <v>1</v>
      </c>
      <c r="BB564" s="122"/>
      <c r="BD564" t="b">
        <v>1</v>
      </c>
      <c r="BF564" t="b">
        <v>1</v>
      </c>
      <c r="BG564" s="122"/>
      <c r="BH564" t="b">
        <v>1</v>
      </c>
      <c r="BI564" t="b">
        <v>1</v>
      </c>
      <c r="BL564">
        <v>420</v>
      </c>
      <c r="BM564">
        <v>1555</v>
      </c>
      <c r="BN564">
        <v>5370</v>
      </c>
      <c r="BO564">
        <v>1</v>
      </c>
      <c r="BP564">
        <v>4</v>
      </c>
      <c r="BQ564">
        <v>2</v>
      </c>
      <c r="BR564">
        <v>4</v>
      </c>
      <c r="BS564" t="b">
        <v>1</v>
      </c>
      <c r="CA564" s="122"/>
      <c r="CJ564" t="s">
        <v>380</v>
      </c>
      <c r="CK564" t="s">
        <v>470</v>
      </c>
      <c r="CL564" t="s">
        <v>637</v>
      </c>
      <c r="CM564" t="s">
        <v>305</v>
      </c>
      <c r="CN564" t="s">
        <v>306</v>
      </c>
      <c r="CO564" t="s">
        <v>307</v>
      </c>
      <c r="CP564" t="s">
        <v>5018</v>
      </c>
      <c r="CQ564" t="s">
        <v>309</v>
      </c>
      <c r="CR564" t="s">
        <v>2994</v>
      </c>
      <c r="CS564" t="s">
        <v>311</v>
      </c>
      <c r="CT564" t="s">
        <v>5019</v>
      </c>
      <c r="CU564" t="s">
        <v>5020</v>
      </c>
      <c r="CV564" s="122">
        <v>43794.576388888891</v>
      </c>
      <c r="CW564" s="122"/>
      <c r="CX564" s="122"/>
      <c r="CY564" s="122"/>
      <c r="CZ564" s="122"/>
      <c r="DA564" s="122"/>
      <c r="DB564" t="s">
        <v>314</v>
      </c>
      <c r="DC564" t="s">
        <v>315</v>
      </c>
      <c r="DD564" t="s">
        <v>316</v>
      </c>
      <c r="DE564" t="b">
        <v>0</v>
      </c>
      <c r="DG564" t="s">
        <v>498</v>
      </c>
      <c r="DI564" s="122"/>
      <c r="DJ564">
        <v>-35.367140200000001</v>
      </c>
      <c r="DK564">
        <v>150.469831</v>
      </c>
      <c r="DL564" t="s">
        <v>700</v>
      </c>
      <c r="DM564" t="s">
        <v>386</v>
      </c>
      <c r="DN564">
        <v>0</v>
      </c>
      <c r="DO564">
        <v>0</v>
      </c>
    </row>
    <row r="565" spans="1:119" x14ac:dyDescent="0.3">
      <c r="A565" t="s">
        <v>5021</v>
      </c>
      <c r="B565" t="s">
        <v>288</v>
      </c>
      <c r="C565" t="s">
        <v>4806</v>
      </c>
      <c r="D565" t="s">
        <v>290</v>
      </c>
      <c r="E565" t="s">
        <v>4807</v>
      </c>
      <c r="F565" t="s">
        <v>4806</v>
      </c>
      <c r="G565" t="s">
        <v>4808</v>
      </c>
      <c r="I565" t="b">
        <v>0</v>
      </c>
      <c r="J565" t="s">
        <v>4809</v>
      </c>
      <c r="K565" t="s">
        <v>3688</v>
      </c>
      <c r="L565" t="s">
        <v>4810</v>
      </c>
      <c r="N565" t="s">
        <v>4811</v>
      </c>
      <c r="O565" t="s">
        <v>297</v>
      </c>
      <c r="S565">
        <v>8011</v>
      </c>
      <c r="T565">
        <v>320</v>
      </c>
      <c r="U565">
        <v>8011</v>
      </c>
      <c r="V565">
        <v>8011</v>
      </c>
      <c r="W565" t="s">
        <v>2375</v>
      </c>
      <c r="Y565" t="s">
        <v>4812</v>
      </c>
      <c r="AA565" t="b">
        <v>0</v>
      </c>
      <c r="AC565" t="s">
        <v>300</v>
      </c>
      <c r="AD565" t="s">
        <v>441</v>
      </c>
      <c r="AF565" s="140">
        <v>43791.578287037039</v>
      </c>
      <c r="AG565" s="140">
        <v>43791.576817129629</v>
      </c>
      <c r="AH565" s="140">
        <v>43791.581875000003</v>
      </c>
      <c r="AI565" s="140">
        <v>43791.743055555555</v>
      </c>
      <c r="AJ565">
        <v>0</v>
      </c>
      <c r="AK565" s="122"/>
      <c r="AM565" s="122"/>
      <c r="AO565" s="122"/>
      <c r="AQ565" s="122"/>
      <c r="AS565" s="122"/>
      <c r="AU565" s="122">
        <v>43791.583171296297</v>
      </c>
      <c r="AV565" s="122"/>
      <c r="AW565" t="b">
        <v>0</v>
      </c>
      <c r="AX565" t="b">
        <v>1</v>
      </c>
      <c r="AZ565" t="b">
        <v>1</v>
      </c>
      <c r="BB565" s="122"/>
      <c r="BD565" t="b">
        <v>1</v>
      </c>
      <c r="BF565" t="b">
        <v>1</v>
      </c>
      <c r="BG565" s="122"/>
      <c r="BH565" t="b">
        <v>1</v>
      </c>
      <c r="BI565" t="b">
        <v>1</v>
      </c>
      <c r="BL565">
        <v>419</v>
      </c>
      <c r="BM565">
        <v>1555</v>
      </c>
      <c r="BN565">
        <v>5370</v>
      </c>
      <c r="BO565">
        <v>1</v>
      </c>
      <c r="BP565">
        <v>4</v>
      </c>
      <c r="BQ565">
        <v>2</v>
      </c>
      <c r="BR565">
        <v>1</v>
      </c>
      <c r="BS565" t="b">
        <v>1</v>
      </c>
      <c r="CA565" s="122"/>
      <c r="CJ565" t="s">
        <v>302</v>
      </c>
      <c r="CK565" t="s">
        <v>470</v>
      </c>
      <c r="CL565" t="s">
        <v>637</v>
      </c>
      <c r="CM565" t="s">
        <v>305</v>
      </c>
      <c r="CN565" t="s">
        <v>306</v>
      </c>
      <c r="CO565" t="s">
        <v>307</v>
      </c>
      <c r="CP565" t="s">
        <v>4813</v>
      </c>
      <c r="CQ565" t="s">
        <v>309</v>
      </c>
      <c r="CR565" t="s">
        <v>3693</v>
      </c>
      <c r="CS565" t="s">
        <v>311</v>
      </c>
      <c r="CT565" t="s">
        <v>5022</v>
      </c>
      <c r="CU565" t="s">
        <v>5023</v>
      </c>
      <c r="CV565" s="122">
        <v>43791.743055555555</v>
      </c>
      <c r="CW565" s="122"/>
      <c r="CX565" s="122"/>
      <c r="CY565" s="122"/>
      <c r="CZ565" s="122"/>
      <c r="DA565" s="122"/>
      <c r="DB565" t="s">
        <v>314</v>
      </c>
      <c r="DC565" t="s">
        <v>315</v>
      </c>
      <c r="DD565" t="s">
        <v>316</v>
      </c>
      <c r="DE565" t="b">
        <v>0</v>
      </c>
      <c r="DG565" t="s">
        <v>351</v>
      </c>
      <c r="DI565" s="122"/>
      <c r="DJ565">
        <v>-37.900401700000003</v>
      </c>
      <c r="DK565">
        <v>144.66115859999999</v>
      </c>
      <c r="DL565" t="s">
        <v>367</v>
      </c>
      <c r="DM565" t="s">
        <v>318</v>
      </c>
      <c r="DN565">
        <v>0</v>
      </c>
      <c r="DO565">
        <v>0</v>
      </c>
    </row>
    <row r="566" spans="1:119" x14ac:dyDescent="0.3">
      <c r="A566" t="s">
        <v>5024</v>
      </c>
      <c r="B566" t="s">
        <v>288</v>
      </c>
      <c r="C566" t="s">
        <v>4806</v>
      </c>
      <c r="D566" t="s">
        <v>290</v>
      </c>
      <c r="E566" t="s">
        <v>4807</v>
      </c>
      <c r="F566" t="s">
        <v>4806</v>
      </c>
      <c r="G566" t="s">
        <v>4808</v>
      </c>
      <c r="I566" t="b">
        <v>0</v>
      </c>
      <c r="J566" t="s">
        <v>4809</v>
      </c>
      <c r="K566" t="s">
        <v>3688</v>
      </c>
      <c r="L566" t="s">
        <v>4810</v>
      </c>
      <c r="N566" t="s">
        <v>4811</v>
      </c>
      <c r="O566" t="s">
        <v>297</v>
      </c>
      <c r="S566">
        <v>8004</v>
      </c>
      <c r="T566">
        <v>320</v>
      </c>
      <c r="U566">
        <v>8004</v>
      </c>
      <c r="V566">
        <v>8004</v>
      </c>
      <c r="W566" t="s">
        <v>2375</v>
      </c>
      <c r="Y566" t="s">
        <v>4812</v>
      </c>
      <c r="AA566" t="b">
        <v>0</v>
      </c>
      <c r="AC566" t="s">
        <v>300</v>
      </c>
      <c r="AD566" t="s">
        <v>441</v>
      </c>
      <c r="AF566" s="140">
        <v>43791.577118055553</v>
      </c>
      <c r="AG566" s="140">
        <v>43791.577002314814</v>
      </c>
      <c r="AH566" s="140">
        <v>43791.579513888886</v>
      </c>
      <c r="AI566" s="140">
        <v>43791.743055555555</v>
      </c>
      <c r="AJ566">
        <v>0</v>
      </c>
      <c r="AK566" s="122"/>
      <c r="AM566" s="122"/>
      <c r="AO566" s="122"/>
      <c r="AQ566" s="122"/>
      <c r="AS566" s="122"/>
      <c r="AU566" s="122">
        <v>43791.579884259256</v>
      </c>
      <c r="AV566" s="122"/>
      <c r="AW566" t="b">
        <v>0</v>
      </c>
      <c r="AX566" t="b">
        <v>1</v>
      </c>
      <c r="AZ566" t="b">
        <v>1</v>
      </c>
      <c r="BB566" s="122"/>
      <c r="BD566" t="b">
        <v>1</v>
      </c>
      <c r="BF566" t="b">
        <v>1</v>
      </c>
      <c r="BG566" s="122"/>
      <c r="BH566" t="b">
        <v>1</v>
      </c>
      <c r="BI566" t="b">
        <v>1</v>
      </c>
      <c r="BL566">
        <v>419</v>
      </c>
      <c r="BM566">
        <v>1897</v>
      </c>
      <c r="BN566">
        <v>5442</v>
      </c>
      <c r="BO566">
        <v>1</v>
      </c>
      <c r="BP566">
        <v>4</v>
      </c>
      <c r="BQ566">
        <v>2</v>
      </c>
      <c r="BR566">
        <v>1</v>
      </c>
      <c r="BS566" t="b">
        <v>1</v>
      </c>
      <c r="CA566" s="122"/>
      <c r="CJ566" t="s">
        <v>302</v>
      </c>
      <c r="CK566" t="s">
        <v>552</v>
      </c>
      <c r="CL566" t="s">
        <v>553</v>
      </c>
      <c r="CM566" t="s">
        <v>305</v>
      </c>
      <c r="CN566" t="s">
        <v>306</v>
      </c>
      <c r="CO566" t="s">
        <v>307</v>
      </c>
      <c r="CP566" t="s">
        <v>4813</v>
      </c>
      <c r="CQ566" t="s">
        <v>309</v>
      </c>
      <c r="CR566" t="s">
        <v>3693</v>
      </c>
      <c r="CS566" t="s">
        <v>311</v>
      </c>
      <c r="CT566" t="s">
        <v>5022</v>
      </c>
      <c r="CU566" t="s">
        <v>5023</v>
      </c>
      <c r="CV566" s="122">
        <v>43791.743055555555</v>
      </c>
      <c r="CW566" s="122"/>
      <c r="CX566" s="122"/>
      <c r="CY566" s="122"/>
      <c r="CZ566" s="122"/>
      <c r="DA566" s="122"/>
      <c r="DB566" t="s">
        <v>314</v>
      </c>
      <c r="DC566" t="s">
        <v>315</v>
      </c>
      <c r="DD566" t="s">
        <v>316</v>
      </c>
      <c r="DE566" t="b">
        <v>0</v>
      </c>
      <c r="DG566" t="s">
        <v>351</v>
      </c>
      <c r="DI566" s="122"/>
      <c r="DJ566">
        <v>-37.900401700000003</v>
      </c>
      <c r="DK566">
        <v>144.66115859999999</v>
      </c>
      <c r="DL566" t="s">
        <v>367</v>
      </c>
      <c r="DM566" t="s">
        <v>318</v>
      </c>
      <c r="DN566">
        <v>0</v>
      </c>
      <c r="DO566">
        <v>0</v>
      </c>
    </row>
    <row r="567" spans="1:119" x14ac:dyDescent="0.3">
      <c r="A567" t="s">
        <v>5025</v>
      </c>
      <c r="B567" t="s">
        <v>288</v>
      </c>
      <c r="C567" t="s">
        <v>5026</v>
      </c>
      <c r="D567" t="s">
        <v>290</v>
      </c>
      <c r="E567" t="s">
        <v>4989</v>
      </c>
      <c r="F567" t="s">
        <v>5026</v>
      </c>
      <c r="G567" t="s">
        <v>4086</v>
      </c>
      <c r="I567" t="b">
        <v>0</v>
      </c>
      <c r="J567" t="s">
        <v>4087</v>
      </c>
      <c r="K567" t="s">
        <v>4990</v>
      </c>
      <c r="L567" t="s">
        <v>4991</v>
      </c>
      <c r="N567" t="s">
        <v>4992</v>
      </c>
      <c r="O567" t="s">
        <v>297</v>
      </c>
      <c r="S567">
        <v>8001</v>
      </c>
      <c r="T567">
        <v>320</v>
      </c>
      <c r="U567">
        <v>8001</v>
      </c>
      <c r="V567">
        <v>8001</v>
      </c>
      <c r="W567" t="s">
        <v>2448</v>
      </c>
      <c r="Y567" t="s">
        <v>5027</v>
      </c>
      <c r="AA567" t="b">
        <v>0</v>
      </c>
      <c r="AC567" t="s">
        <v>300</v>
      </c>
      <c r="AD567" t="s">
        <v>441</v>
      </c>
      <c r="AF567" s="140">
        <v>43791.582916666666</v>
      </c>
      <c r="AG567" s="140">
        <v>43791.578148148146</v>
      </c>
      <c r="AH567" s="140">
        <v>43791.614236111112</v>
      </c>
      <c r="AI567" s="140">
        <v>43792.392361111109</v>
      </c>
      <c r="AJ567">
        <v>0</v>
      </c>
      <c r="AK567" s="122"/>
      <c r="AM567" s="122"/>
      <c r="AO567" s="122"/>
      <c r="AQ567" s="122"/>
      <c r="AS567" s="122"/>
      <c r="AU567" s="122">
        <v>43791.614525462966</v>
      </c>
      <c r="AV567" s="122"/>
      <c r="AW567" t="b">
        <v>0</v>
      </c>
      <c r="AX567" t="b">
        <v>1</v>
      </c>
      <c r="AZ567" t="b">
        <v>1</v>
      </c>
      <c r="BB567" s="122"/>
      <c r="BD567" t="b">
        <v>1</v>
      </c>
      <c r="BF567" t="b">
        <v>1</v>
      </c>
      <c r="BG567" s="122"/>
      <c r="BH567" t="b">
        <v>1</v>
      </c>
      <c r="BI567" t="b">
        <v>1</v>
      </c>
      <c r="BL567">
        <v>419</v>
      </c>
      <c r="BM567">
        <v>1555</v>
      </c>
      <c r="BN567">
        <v>5370</v>
      </c>
      <c r="BO567">
        <v>1</v>
      </c>
      <c r="BP567">
        <v>4</v>
      </c>
      <c r="BQ567">
        <v>2</v>
      </c>
      <c r="BR567">
        <v>1</v>
      </c>
      <c r="BS567" t="b">
        <v>1</v>
      </c>
      <c r="CA567" s="122"/>
      <c r="CJ567" t="s">
        <v>302</v>
      </c>
      <c r="CK567" t="s">
        <v>470</v>
      </c>
      <c r="CL567" t="s">
        <v>637</v>
      </c>
      <c r="CM567" t="s">
        <v>305</v>
      </c>
      <c r="CN567" t="s">
        <v>306</v>
      </c>
      <c r="CO567" t="s">
        <v>307</v>
      </c>
      <c r="CP567" t="s">
        <v>4994</v>
      </c>
      <c r="CQ567" t="s">
        <v>309</v>
      </c>
      <c r="CR567" t="s">
        <v>4995</v>
      </c>
      <c r="CS567" t="s">
        <v>311</v>
      </c>
      <c r="CT567" t="s">
        <v>5028</v>
      </c>
      <c r="CU567" t="s">
        <v>5029</v>
      </c>
      <c r="CV567" s="122">
        <v>43792.392361111109</v>
      </c>
      <c r="CW567" s="122"/>
      <c r="CX567" s="122"/>
      <c r="CY567" s="122"/>
      <c r="CZ567" s="122"/>
      <c r="DA567" s="122"/>
      <c r="DB567" t="s">
        <v>314</v>
      </c>
      <c r="DC567" t="s">
        <v>315</v>
      </c>
      <c r="DD567" t="s">
        <v>316</v>
      </c>
      <c r="DE567" t="b">
        <v>0</v>
      </c>
      <c r="DG567" t="s">
        <v>351</v>
      </c>
      <c r="DI567" s="122"/>
      <c r="DJ567">
        <v>-37.8868011</v>
      </c>
      <c r="DK567">
        <v>145.08547799999999</v>
      </c>
      <c r="DL567" t="s">
        <v>367</v>
      </c>
      <c r="DM567" t="s">
        <v>318</v>
      </c>
      <c r="DN567">
        <v>0</v>
      </c>
      <c r="DO567">
        <v>0</v>
      </c>
    </row>
    <row r="568" spans="1:119" x14ac:dyDescent="0.3">
      <c r="A568" t="s">
        <v>5030</v>
      </c>
      <c r="B568" t="s">
        <v>388</v>
      </c>
      <c r="C568" t="s">
        <v>5031</v>
      </c>
      <c r="D568" t="s">
        <v>290</v>
      </c>
      <c r="E568" t="s">
        <v>5032</v>
      </c>
      <c r="F568" t="s">
        <v>5031</v>
      </c>
      <c r="G568" t="s">
        <v>1978</v>
      </c>
      <c r="I568" t="b">
        <v>0</v>
      </c>
      <c r="J568" t="s">
        <v>5033</v>
      </c>
      <c r="K568" t="s">
        <v>5034</v>
      </c>
      <c r="L568" t="s">
        <v>5035</v>
      </c>
      <c r="N568" t="s">
        <v>5036</v>
      </c>
      <c r="O568" t="s">
        <v>297</v>
      </c>
      <c r="S568">
        <v>8008</v>
      </c>
      <c r="T568">
        <v>320</v>
      </c>
      <c r="U568">
        <v>8008</v>
      </c>
      <c r="V568">
        <v>8008</v>
      </c>
      <c r="W568" t="s">
        <v>2375</v>
      </c>
      <c r="Y568" t="s">
        <v>5037</v>
      </c>
      <c r="AA568" t="b">
        <v>0</v>
      </c>
      <c r="AC568" t="s">
        <v>300</v>
      </c>
      <c r="AD568" t="s">
        <v>441</v>
      </c>
      <c r="AF568" s="140">
        <v>43791.579421296294</v>
      </c>
      <c r="AG568" s="140">
        <v>43791.579293981478</v>
      </c>
      <c r="AH568" s="140">
        <v>43791.586238425924</v>
      </c>
      <c r="AI568" s="140">
        <v>43791.746527777781</v>
      </c>
      <c r="AJ568">
        <v>0</v>
      </c>
      <c r="AK568" s="122"/>
      <c r="AM568" s="122"/>
      <c r="AO568" s="122"/>
      <c r="AQ568" s="122"/>
      <c r="AS568" s="122"/>
      <c r="AU568" s="122">
        <v>43791.586516203701</v>
      </c>
      <c r="AV568" s="122"/>
      <c r="AW568" t="b">
        <v>0</v>
      </c>
      <c r="AX568" t="b">
        <v>1</v>
      </c>
      <c r="AZ568" t="b">
        <v>1</v>
      </c>
      <c r="BB568" s="122"/>
      <c r="BD568" t="b">
        <v>1</v>
      </c>
      <c r="BF568" t="b">
        <v>1</v>
      </c>
      <c r="BG568" s="122"/>
      <c r="BH568" t="b">
        <v>1</v>
      </c>
      <c r="BI568" t="b">
        <v>1</v>
      </c>
      <c r="BL568">
        <v>419</v>
      </c>
      <c r="BM568">
        <v>1555</v>
      </c>
      <c r="BN568">
        <v>5370</v>
      </c>
      <c r="BO568">
        <v>1</v>
      </c>
      <c r="BP568">
        <v>4</v>
      </c>
      <c r="BQ568">
        <v>2</v>
      </c>
      <c r="BR568">
        <v>1</v>
      </c>
      <c r="BS568" t="b">
        <v>1</v>
      </c>
      <c r="CA568" s="122"/>
      <c r="CJ568" t="s">
        <v>302</v>
      </c>
      <c r="CK568" t="s">
        <v>470</v>
      </c>
      <c r="CL568" t="s">
        <v>637</v>
      </c>
      <c r="CM568" t="s">
        <v>305</v>
      </c>
      <c r="CN568" t="s">
        <v>306</v>
      </c>
      <c r="CO568" t="s">
        <v>307</v>
      </c>
      <c r="CP568" t="s">
        <v>5038</v>
      </c>
      <c r="CQ568" t="s">
        <v>309</v>
      </c>
      <c r="CR568" t="s">
        <v>5039</v>
      </c>
      <c r="CS568" t="s">
        <v>311</v>
      </c>
      <c r="CT568" t="s">
        <v>5040</v>
      </c>
      <c r="CU568" t="s">
        <v>5041</v>
      </c>
      <c r="CV568" s="122">
        <v>43791.746527777781</v>
      </c>
      <c r="CW568" s="122"/>
      <c r="CX568" s="122"/>
      <c r="CY568" s="122"/>
      <c r="CZ568" s="122"/>
      <c r="DA568" s="122"/>
      <c r="DB568" t="s">
        <v>314</v>
      </c>
      <c r="DC568" t="s">
        <v>315</v>
      </c>
      <c r="DD568" t="s">
        <v>316</v>
      </c>
      <c r="DE568" t="b">
        <v>0</v>
      </c>
      <c r="DG568" t="s">
        <v>351</v>
      </c>
      <c r="DI568" s="122"/>
      <c r="DJ568">
        <v>-37.8291009</v>
      </c>
      <c r="DK568">
        <v>144.9363209</v>
      </c>
      <c r="DL568" t="s">
        <v>367</v>
      </c>
      <c r="DM568" t="s">
        <v>318</v>
      </c>
      <c r="DN568">
        <v>0</v>
      </c>
      <c r="DO568">
        <v>0</v>
      </c>
    </row>
    <row r="569" spans="1:119" x14ac:dyDescent="0.3">
      <c r="A569" t="s">
        <v>5042</v>
      </c>
      <c r="B569" t="s">
        <v>288</v>
      </c>
      <c r="C569" t="s">
        <v>5043</v>
      </c>
      <c r="D569" t="s">
        <v>290</v>
      </c>
      <c r="E569" t="s">
        <v>5044</v>
      </c>
      <c r="F569" t="s">
        <v>5043</v>
      </c>
      <c r="G569" t="s">
        <v>340</v>
      </c>
      <c r="I569" t="b">
        <v>0</v>
      </c>
      <c r="J569" t="s">
        <v>5045</v>
      </c>
      <c r="K569" t="s">
        <v>5046</v>
      </c>
      <c r="L569" t="s">
        <v>5047</v>
      </c>
      <c r="N569" t="s">
        <v>5048</v>
      </c>
      <c r="O569" t="s">
        <v>297</v>
      </c>
      <c r="S569">
        <v>8009</v>
      </c>
      <c r="T569">
        <v>320</v>
      </c>
      <c r="U569">
        <v>8009</v>
      </c>
      <c r="V569">
        <v>8003</v>
      </c>
      <c r="W569" t="s">
        <v>2460</v>
      </c>
      <c r="Y569" t="s">
        <v>5049</v>
      </c>
      <c r="AA569" t="b">
        <v>0</v>
      </c>
      <c r="AC569" t="s">
        <v>300</v>
      </c>
      <c r="AD569" t="s">
        <v>301</v>
      </c>
      <c r="AF569" s="140">
        <v>43791.579965277779</v>
      </c>
      <c r="AG569" s="140">
        <v>43791.579629629632</v>
      </c>
      <c r="AH569" s="140">
        <v>43791.581875000003</v>
      </c>
      <c r="AI569" s="140">
        <v>43792.371527777781</v>
      </c>
      <c r="AJ569">
        <v>0</v>
      </c>
      <c r="AK569" s="122"/>
      <c r="AM569" s="122"/>
      <c r="AO569" s="122"/>
      <c r="AQ569" s="122"/>
      <c r="AS569" s="122"/>
      <c r="AU569" s="122">
        <v>43791.651631944442</v>
      </c>
      <c r="AV569" s="122"/>
      <c r="AW569" t="b">
        <v>0</v>
      </c>
      <c r="AX569" t="b">
        <v>1</v>
      </c>
      <c r="AZ569" t="b">
        <v>1</v>
      </c>
      <c r="BB569" s="122"/>
      <c r="BD569" t="b">
        <v>1</v>
      </c>
      <c r="BF569" t="b">
        <v>1</v>
      </c>
      <c r="BG569" s="122"/>
      <c r="BH569" t="b">
        <v>1</v>
      </c>
      <c r="BI569" t="b">
        <v>1</v>
      </c>
      <c r="BL569">
        <v>419</v>
      </c>
      <c r="BM569">
        <v>1771</v>
      </c>
      <c r="BN569">
        <v>4867</v>
      </c>
      <c r="BO569">
        <v>1</v>
      </c>
      <c r="BP569">
        <v>4</v>
      </c>
      <c r="BQ569">
        <v>2</v>
      </c>
      <c r="BR569">
        <v>1</v>
      </c>
      <c r="BS569" t="b">
        <v>1</v>
      </c>
      <c r="CA569" s="122"/>
      <c r="CJ569" t="s">
        <v>302</v>
      </c>
      <c r="CK569" t="s">
        <v>666</v>
      </c>
      <c r="CL569" t="s">
        <v>4974</v>
      </c>
      <c r="CM569" t="s">
        <v>305</v>
      </c>
      <c r="CN569" t="s">
        <v>306</v>
      </c>
      <c r="CO569" t="s">
        <v>307</v>
      </c>
      <c r="CP569" t="s">
        <v>5050</v>
      </c>
      <c r="CQ569" t="s">
        <v>5051</v>
      </c>
      <c r="CR569" t="s">
        <v>5052</v>
      </c>
      <c r="CS569" t="s">
        <v>311</v>
      </c>
      <c r="CT569" t="s">
        <v>5040</v>
      </c>
      <c r="CU569" t="s">
        <v>5053</v>
      </c>
      <c r="CV569" s="122">
        <v>43792.371527777781</v>
      </c>
      <c r="CW569" s="122"/>
      <c r="CX569" s="122"/>
      <c r="CY569" s="122"/>
      <c r="CZ569" s="122"/>
      <c r="DA569" s="122"/>
      <c r="DB569" t="s">
        <v>314</v>
      </c>
      <c r="DC569" t="s">
        <v>315</v>
      </c>
      <c r="DD569" t="s">
        <v>316</v>
      </c>
      <c r="DE569" t="b">
        <v>0</v>
      </c>
      <c r="DG569" t="s">
        <v>351</v>
      </c>
      <c r="DI569" s="122"/>
      <c r="DJ569">
        <v>-33.895099500000001</v>
      </c>
      <c r="DK569">
        <v>151.2259109</v>
      </c>
      <c r="DL569" t="s">
        <v>336</v>
      </c>
      <c r="DM569" t="s">
        <v>318</v>
      </c>
      <c r="DN569">
        <v>0</v>
      </c>
      <c r="DO569">
        <v>0</v>
      </c>
    </row>
    <row r="570" spans="1:119" x14ac:dyDescent="0.3">
      <c r="A570" t="s">
        <v>5054</v>
      </c>
      <c r="B570" t="s">
        <v>388</v>
      </c>
      <c r="C570" t="s">
        <v>5055</v>
      </c>
      <c r="D570" t="s">
        <v>290</v>
      </c>
      <c r="E570" t="s">
        <v>5056</v>
      </c>
      <c r="F570" t="s">
        <v>5055</v>
      </c>
      <c r="G570" t="s">
        <v>5057</v>
      </c>
      <c r="I570" t="b">
        <v>0</v>
      </c>
      <c r="J570" t="s">
        <v>5058</v>
      </c>
      <c r="K570" t="s">
        <v>723</v>
      </c>
      <c r="L570" t="s">
        <v>5059</v>
      </c>
      <c r="N570" t="s">
        <v>5060</v>
      </c>
      <c r="O570" t="s">
        <v>297</v>
      </c>
      <c r="S570">
        <v>8003</v>
      </c>
      <c r="T570">
        <v>320</v>
      </c>
      <c r="U570">
        <v>8003</v>
      </c>
      <c r="V570">
        <v>8003</v>
      </c>
      <c r="W570" t="s">
        <v>2375</v>
      </c>
      <c r="Y570" t="s">
        <v>5061</v>
      </c>
      <c r="AA570" t="b">
        <v>0</v>
      </c>
      <c r="AC570" t="s">
        <v>300</v>
      </c>
      <c r="AD570" t="s">
        <v>441</v>
      </c>
      <c r="AF570" s="140">
        <v>43791.58048611111</v>
      </c>
      <c r="AG570" s="140">
        <v>43791.580196759256</v>
      </c>
      <c r="AH570" s="140">
        <v>43791.582916666666</v>
      </c>
      <c r="AI570" s="140">
        <v>43791.746527777781</v>
      </c>
      <c r="AJ570">
        <v>0</v>
      </c>
      <c r="AK570" s="122"/>
      <c r="AM570" s="122"/>
      <c r="AO570" s="122"/>
      <c r="AQ570" s="122"/>
      <c r="AS570" s="122"/>
      <c r="AU570" s="122">
        <v>43791.583587962959</v>
      </c>
      <c r="AV570" s="122"/>
      <c r="AW570" t="b">
        <v>0</v>
      </c>
      <c r="AX570" t="b">
        <v>1</v>
      </c>
      <c r="AZ570" t="b">
        <v>1</v>
      </c>
      <c r="BB570" s="122"/>
      <c r="BD570" t="b">
        <v>1</v>
      </c>
      <c r="BF570" t="b">
        <v>1</v>
      </c>
      <c r="BG570" s="122"/>
      <c r="BH570" t="b">
        <v>1</v>
      </c>
      <c r="BI570" t="b">
        <v>1</v>
      </c>
      <c r="BL570">
        <v>419</v>
      </c>
      <c r="BM570">
        <v>1555</v>
      </c>
      <c r="BN570">
        <v>5370</v>
      </c>
      <c r="BO570">
        <v>1</v>
      </c>
      <c r="BP570">
        <v>4</v>
      </c>
      <c r="BQ570">
        <v>2</v>
      </c>
      <c r="BR570">
        <v>1</v>
      </c>
      <c r="BS570" t="b">
        <v>1</v>
      </c>
      <c r="CA570" s="122"/>
      <c r="CJ570" t="s">
        <v>302</v>
      </c>
      <c r="CK570" t="s">
        <v>470</v>
      </c>
      <c r="CL570" t="s">
        <v>637</v>
      </c>
      <c r="CM570" t="s">
        <v>305</v>
      </c>
      <c r="CN570" t="s">
        <v>306</v>
      </c>
      <c r="CO570" t="s">
        <v>307</v>
      </c>
      <c r="CP570" t="s">
        <v>5062</v>
      </c>
      <c r="CQ570" t="s">
        <v>309</v>
      </c>
      <c r="CR570" t="s">
        <v>729</v>
      </c>
      <c r="CS570" t="s">
        <v>311</v>
      </c>
      <c r="CT570" t="s">
        <v>4607</v>
      </c>
      <c r="CU570" t="s">
        <v>5041</v>
      </c>
      <c r="CV570" s="122">
        <v>43791.746527777781</v>
      </c>
      <c r="CW570" s="122"/>
      <c r="CX570" s="122"/>
      <c r="CY570" s="122"/>
      <c r="CZ570" s="122"/>
      <c r="DA570" s="122"/>
      <c r="DB570" t="s">
        <v>314</v>
      </c>
      <c r="DC570" t="s">
        <v>315</v>
      </c>
      <c r="DD570" t="s">
        <v>316</v>
      </c>
      <c r="DE570" t="b">
        <v>0</v>
      </c>
      <c r="DG570" t="s">
        <v>351</v>
      </c>
      <c r="DI570" s="122"/>
      <c r="DJ570">
        <v>-37.750874000000003</v>
      </c>
      <c r="DK570">
        <v>144.988317</v>
      </c>
      <c r="DL570" t="s">
        <v>367</v>
      </c>
      <c r="DM570" t="s">
        <v>318</v>
      </c>
      <c r="DN570">
        <v>0</v>
      </c>
      <c r="DO570">
        <v>0</v>
      </c>
    </row>
    <row r="571" spans="1:119" x14ac:dyDescent="0.3">
      <c r="A571" t="s">
        <v>5063</v>
      </c>
      <c r="B571" t="s">
        <v>288</v>
      </c>
      <c r="C571" t="s">
        <v>5064</v>
      </c>
      <c r="D571" t="s">
        <v>290</v>
      </c>
      <c r="E571" t="s">
        <v>5065</v>
      </c>
      <c r="F571" t="s">
        <v>5064</v>
      </c>
      <c r="G571" t="s">
        <v>5066</v>
      </c>
      <c r="I571" t="b">
        <v>0</v>
      </c>
      <c r="J571" t="s">
        <v>5067</v>
      </c>
      <c r="K571" t="s">
        <v>5068</v>
      </c>
      <c r="L571" t="s">
        <v>5069</v>
      </c>
      <c r="N571" t="s">
        <v>5070</v>
      </c>
      <c r="O571" t="s">
        <v>1399</v>
      </c>
      <c r="S571">
        <v>8005</v>
      </c>
      <c r="T571">
        <v>320</v>
      </c>
      <c r="U571">
        <v>8005</v>
      </c>
      <c r="V571">
        <v>8005</v>
      </c>
      <c r="W571" t="s">
        <v>2375</v>
      </c>
      <c r="Y571" t="s">
        <v>5071</v>
      </c>
      <c r="AA571" t="b">
        <v>0</v>
      </c>
      <c r="AC571" t="s">
        <v>300</v>
      </c>
      <c r="AD571" t="s">
        <v>441</v>
      </c>
      <c r="AF571" s="140">
        <v>43791.580868055556</v>
      </c>
      <c r="AG571" s="140">
        <v>43791.580682870372</v>
      </c>
      <c r="AH571" s="140">
        <v>43791.585729166669</v>
      </c>
      <c r="AI571" s="140">
        <v>43791.75</v>
      </c>
      <c r="AJ571">
        <v>0</v>
      </c>
      <c r="AK571" s="122"/>
      <c r="AM571" s="122"/>
      <c r="AO571" s="122"/>
      <c r="AQ571" s="122"/>
      <c r="AS571" s="122"/>
      <c r="AU571" s="122">
        <v>43791.586180555554</v>
      </c>
      <c r="AV571" s="122"/>
      <c r="AW571" t="b">
        <v>0</v>
      </c>
      <c r="AX571" t="b">
        <v>1</v>
      </c>
      <c r="AZ571" t="b">
        <v>1</v>
      </c>
      <c r="BB571" s="122"/>
      <c r="BD571" t="b">
        <v>1</v>
      </c>
      <c r="BF571" t="b">
        <v>1</v>
      </c>
      <c r="BG571" s="122"/>
      <c r="BH571" t="b">
        <v>1</v>
      </c>
      <c r="BI571" t="b">
        <v>1</v>
      </c>
      <c r="BL571">
        <v>441</v>
      </c>
      <c r="BM571">
        <v>1555</v>
      </c>
      <c r="BN571">
        <v>5370</v>
      </c>
      <c r="BO571">
        <v>1</v>
      </c>
      <c r="BP571">
        <v>4</v>
      </c>
      <c r="BQ571">
        <v>2</v>
      </c>
      <c r="BR571">
        <v>1</v>
      </c>
      <c r="BS571" t="b">
        <v>1</v>
      </c>
      <c r="CA571" s="122"/>
      <c r="CJ571" t="s">
        <v>1401</v>
      </c>
      <c r="CK571" t="s">
        <v>470</v>
      </c>
      <c r="CL571" t="s">
        <v>637</v>
      </c>
      <c r="CM571" t="s">
        <v>305</v>
      </c>
      <c r="CN571" t="s">
        <v>306</v>
      </c>
      <c r="CO571" t="s">
        <v>307</v>
      </c>
      <c r="CP571" t="s">
        <v>5072</v>
      </c>
      <c r="CQ571" t="s">
        <v>309</v>
      </c>
      <c r="CR571" t="s">
        <v>5073</v>
      </c>
      <c r="CS571" t="s">
        <v>311</v>
      </c>
      <c r="CT571" t="s">
        <v>5074</v>
      </c>
      <c r="CU571" t="s">
        <v>5075</v>
      </c>
      <c r="CV571" s="122">
        <v>43791.75</v>
      </c>
      <c r="CW571" s="122"/>
      <c r="CX571" s="122"/>
      <c r="CY571" s="122"/>
      <c r="CZ571" s="122"/>
      <c r="DA571" s="122"/>
      <c r="DB571" t="s">
        <v>314</v>
      </c>
      <c r="DC571" t="s">
        <v>315</v>
      </c>
      <c r="DD571" t="s">
        <v>316</v>
      </c>
      <c r="DE571" t="b">
        <v>0</v>
      </c>
      <c r="DG571" t="s">
        <v>351</v>
      </c>
      <c r="DI571" s="122"/>
      <c r="DJ571">
        <v>-38.1411382</v>
      </c>
      <c r="DK571">
        <v>145.12464779999999</v>
      </c>
      <c r="DL571" t="s">
        <v>336</v>
      </c>
      <c r="DM571" t="s">
        <v>1409</v>
      </c>
      <c r="DN571">
        <v>0</v>
      </c>
      <c r="DO571">
        <v>0</v>
      </c>
    </row>
    <row r="572" spans="1:119" x14ac:dyDescent="0.3">
      <c r="A572" t="s">
        <v>5076</v>
      </c>
      <c r="B572" t="s">
        <v>388</v>
      </c>
      <c r="C572" t="s">
        <v>5077</v>
      </c>
      <c r="D572" t="s">
        <v>290</v>
      </c>
      <c r="E572" t="s">
        <v>5078</v>
      </c>
      <c r="F572" t="s">
        <v>5077</v>
      </c>
      <c r="G572" t="s">
        <v>435</v>
      </c>
      <c r="I572" t="b">
        <v>0</v>
      </c>
      <c r="J572" t="s">
        <v>5079</v>
      </c>
      <c r="K572" t="s">
        <v>5080</v>
      </c>
      <c r="L572" t="s">
        <v>5081</v>
      </c>
      <c r="N572" t="s">
        <v>5082</v>
      </c>
      <c r="O572" t="s">
        <v>297</v>
      </c>
      <c r="S572">
        <v>8009</v>
      </c>
      <c r="T572">
        <v>320</v>
      </c>
      <c r="U572">
        <v>8009</v>
      </c>
      <c r="V572">
        <v>8004</v>
      </c>
      <c r="W572" t="s">
        <v>2375</v>
      </c>
      <c r="Y572" t="s">
        <v>5083</v>
      </c>
      <c r="AA572" t="b">
        <v>0</v>
      </c>
      <c r="AC572" t="s">
        <v>300</v>
      </c>
      <c r="AD572" t="s">
        <v>301</v>
      </c>
      <c r="AF572" s="140">
        <v>43791.58388888889</v>
      </c>
      <c r="AG572" s="140">
        <v>43791.583668981482</v>
      </c>
      <c r="AH572" s="140">
        <v>43791.587951388887</v>
      </c>
      <c r="AI572" s="140">
        <v>43792.583333333336</v>
      </c>
      <c r="AJ572">
        <v>0</v>
      </c>
      <c r="AK572" s="122"/>
      <c r="AM572" s="122"/>
      <c r="AO572" s="122"/>
      <c r="AQ572" s="122"/>
      <c r="AS572" s="122"/>
      <c r="AU572" s="122">
        <v>43791.635833333334</v>
      </c>
      <c r="AV572" s="122"/>
      <c r="AW572" t="b">
        <v>0</v>
      </c>
      <c r="AX572" t="b">
        <v>1</v>
      </c>
      <c r="AZ572" t="b">
        <v>1</v>
      </c>
      <c r="BB572" s="122"/>
      <c r="BD572" t="b">
        <v>1</v>
      </c>
      <c r="BF572" t="b">
        <v>1</v>
      </c>
      <c r="BG572" s="122"/>
      <c r="BH572" t="b">
        <v>1</v>
      </c>
      <c r="BI572" t="b">
        <v>1</v>
      </c>
      <c r="BL572">
        <v>419</v>
      </c>
      <c r="BM572">
        <v>1771</v>
      </c>
      <c r="BN572">
        <v>4867</v>
      </c>
      <c r="BO572">
        <v>1</v>
      </c>
      <c r="BP572">
        <v>4</v>
      </c>
      <c r="BQ572">
        <v>2</v>
      </c>
      <c r="BR572">
        <v>2</v>
      </c>
      <c r="BS572" t="b">
        <v>1</v>
      </c>
      <c r="CA572" s="122"/>
      <c r="CJ572" t="s">
        <v>302</v>
      </c>
      <c r="CK572" t="s">
        <v>666</v>
      </c>
      <c r="CL572" t="s">
        <v>4974</v>
      </c>
      <c r="CM572" t="s">
        <v>305</v>
      </c>
      <c r="CN572" t="s">
        <v>306</v>
      </c>
      <c r="CO572" t="s">
        <v>307</v>
      </c>
      <c r="CP572" t="s">
        <v>5084</v>
      </c>
      <c r="CQ572" t="s">
        <v>309</v>
      </c>
      <c r="CR572" t="s">
        <v>5085</v>
      </c>
      <c r="CS572" t="s">
        <v>311</v>
      </c>
      <c r="CT572" t="s">
        <v>4612</v>
      </c>
      <c r="CU572" t="s">
        <v>5086</v>
      </c>
      <c r="CV572" s="122">
        <v>43792.583333333336</v>
      </c>
      <c r="CW572" s="122"/>
      <c r="CX572" s="122"/>
      <c r="CY572" s="122"/>
      <c r="CZ572" s="122"/>
      <c r="DA572" s="122"/>
      <c r="DB572" t="s">
        <v>314</v>
      </c>
      <c r="DC572" t="s">
        <v>315</v>
      </c>
      <c r="DD572" t="s">
        <v>316</v>
      </c>
      <c r="DE572" t="b">
        <v>0</v>
      </c>
      <c r="DG572" t="s">
        <v>810</v>
      </c>
      <c r="DI572" s="122"/>
      <c r="DJ572">
        <v>-28.789643999999999</v>
      </c>
      <c r="DK572">
        <v>153.593277</v>
      </c>
      <c r="DL572" t="s">
        <v>367</v>
      </c>
      <c r="DM572" t="s">
        <v>318</v>
      </c>
      <c r="DN572">
        <v>0</v>
      </c>
      <c r="DO572">
        <v>0</v>
      </c>
    </row>
    <row r="573" spans="1:119" x14ac:dyDescent="0.3">
      <c r="A573" t="s">
        <v>5087</v>
      </c>
      <c r="B573" t="s">
        <v>288</v>
      </c>
      <c r="C573" t="s">
        <v>5088</v>
      </c>
      <c r="D573" t="s">
        <v>290</v>
      </c>
      <c r="E573" t="s">
        <v>5089</v>
      </c>
      <c r="F573" t="s">
        <v>5088</v>
      </c>
      <c r="G573" t="s">
        <v>5090</v>
      </c>
      <c r="I573" t="b">
        <v>0</v>
      </c>
      <c r="J573" t="s">
        <v>5091</v>
      </c>
      <c r="K573" t="s">
        <v>3946</v>
      </c>
      <c r="L573" t="s">
        <v>5092</v>
      </c>
      <c r="N573" t="s">
        <v>5093</v>
      </c>
      <c r="O573" t="s">
        <v>297</v>
      </c>
      <c r="S573">
        <v>8010</v>
      </c>
      <c r="T573">
        <v>320</v>
      </c>
      <c r="U573">
        <v>8010</v>
      </c>
      <c r="V573">
        <v>8010</v>
      </c>
      <c r="W573" t="s">
        <v>2375</v>
      </c>
      <c r="Y573" t="s">
        <v>5094</v>
      </c>
      <c r="AA573" t="b">
        <v>0</v>
      </c>
      <c r="AC573" t="s">
        <v>300</v>
      </c>
      <c r="AD573" t="s">
        <v>636</v>
      </c>
      <c r="AF573" s="140">
        <v>43791.584074074075</v>
      </c>
      <c r="AG573" s="140">
        <v>43791.584027777775</v>
      </c>
      <c r="AH573" s="140">
        <v>43791.593321759261</v>
      </c>
      <c r="AI573" s="140">
        <v>43794.586805555555</v>
      </c>
      <c r="AJ573">
        <v>-180</v>
      </c>
      <c r="AK573" s="122"/>
      <c r="AM573" s="122"/>
      <c r="AO573" s="122"/>
      <c r="AQ573" s="122"/>
      <c r="AS573" s="122"/>
      <c r="AU573" s="122">
        <v>43791.632928240739</v>
      </c>
      <c r="AV573" s="122"/>
      <c r="AW573" t="b">
        <v>0</v>
      </c>
      <c r="AX573" t="b">
        <v>1</v>
      </c>
      <c r="AZ573" t="b">
        <v>1</v>
      </c>
      <c r="BB573" s="122"/>
      <c r="BD573" t="b">
        <v>1</v>
      </c>
      <c r="BF573" t="b">
        <v>1</v>
      </c>
      <c r="BG573" s="122"/>
      <c r="BH573" t="b">
        <v>1</v>
      </c>
      <c r="BI573" t="b">
        <v>1</v>
      </c>
      <c r="BL573">
        <v>419</v>
      </c>
      <c r="BM573">
        <v>1771</v>
      </c>
      <c r="BN573">
        <v>4807</v>
      </c>
      <c r="BO573">
        <v>1</v>
      </c>
      <c r="BP573">
        <v>4</v>
      </c>
      <c r="BQ573">
        <v>2</v>
      </c>
      <c r="BR573">
        <v>4</v>
      </c>
      <c r="BS573" t="b">
        <v>1</v>
      </c>
      <c r="CA573" s="122"/>
      <c r="CJ573" t="s">
        <v>302</v>
      </c>
      <c r="CK573" t="s">
        <v>666</v>
      </c>
      <c r="CL573" t="s">
        <v>5095</v>
      </c>
      <c r="CM573" t="s">
        <v>305</v>
      </c>
      <c r="CN573" t="s">
        <v>306</v>
      </c>
      <c r="CO573" t="s">
        <v>307</v>
      </c>
      <c r="CP573" t="s">
        <v>5096</v>
      </c>
      <c r="CQ573" t="s">
        <v>309</v>
      </c>
      <c r="CR573" t="s">
        <v>5097</v>
      </c>
      <c r="CS573" t="s">
        <v>311</v>
      </c>
      <c r="CT573" t="s">
        <v>5098</v>
      </c>
      <c r="CU573" t="s">
        <v>5099</v>
      </c>
      <c r="CV573" s="122">
        <v>43794.461805555555</v>
      </c>
      <c r="CW573" s="122"/>
      <c r="CX573" s="122"/>
      <c r="CY573" s="122"/>
      <c r="CZ573" s="122"/>
      <c r="DA573" s="122"/>
      <c r="DB573" t="s">
        <v>314</v>
      </c>
      <c r="DC573" t="s">
        <v>315</v>
      </c>
      <c r="DD573" t="s">
        <v>316</v>
      </c>
      <c r="DE573" t="b">
        <v>0</v>
      </c>
      <c r="DG573" t="s">
        <v>498</v>
      </c>
      <c r="DI573" s="122"/>
      <c r="DJ573">
        <v>-32.062904899999999</v>
      </c>
      <c r="DK573">
        <v>115.7861716</v>
      </c>
      <c r="DL573" t="s">
        <v>336</v>
      </c>
      <c r="DM573" t="s">
        <v>318</v>
      </c>
      <c r="DN573">
        <v>0</v>
      </c>
      <c r="DO573">
        <v>0</v>
      </c>
    </row>
    <row r="574" spans="1:119" x14ac:dyDescent="0.3">
      <c r="A574" t="s">
        <v>5100</v>
      </c>
      <c r="B574" t="s">
        <v>388</v>
      </c>
      <c r="C574" t="s">
        <v>5101</v>
      </c>
      <c r="D574" t="s">
        <v>290</v>
      </c>
      <c r="E574" t="s">
        <v>5102</v>
      </c>
      <c r="F574" t="s">
        <v>5101</v>
      </c>
      <c r="G574" t="s">
        <v>435</v>
      </c>
      <c r="I574" t="b">
        <v>0</v>
      </c>
      <c r="J574" t="s">
        <v>5103</v>
      </c>
      <c r="K574" t="s">
        <v>3725</v>
      </c>
      <c r="L574" t="s">
        <v>5104</v>
      </c>
      <c r="N574" t="s">
        <v>5105</v>
      </c>
      <c r="O574" t="s">
        <v>297</v>
      </c>
      <c r="S574">
        <v>8003</v>
      </c>
      <c r="T574">
        <v>320</v>
      </c>
      <c r="U574">
        <v>8003</v>
      </c>
      <c r="V574">
        <v>8003</v>
      </c>
      <c r="W574" t="s">
        <v>2375</v>
      </c>
      <c r="Y574" t="s">
        <v>5106</v>
      </c>
      <c r="AA574" t="b">
        <v>0</v>
      </c>
      <c r="AC574" t="s">
        <v>300</v>
      </c>
      <c r="AD574" t="s">
        <v>441</v>
      </c>
      <c r="AF574" s="140">
        <v>43791.585694444446</v>
      </c>
      <c r="AG574" s="140">
        <v>43791.585416666669</v>
      </c>
      <c r="AH574" s="140">
        <v>43791.589363425926</v>
      </c>
      <c r="AI574" s="140">
        <v>43792.336805555555</v>
      </c>
      <c r="AJ574">
        <v>0</v>
      </c>
      <c r="AK574" s="122"/>
      <c r="AM574" s="122"/>
      <c r="AO574" s="122"/>
      <c r="AQ574" s="122"/>
      <c r="AS574" s="122"/>
      <c r="AU574" s="122">
        <v>43791.589641203704</v>
      </c>
      <c r="AV574" s="122"/>
      <c r="AW574" t="b">
        <v>0</v>
      </c>
      <c r="AX574" t="b">
        <v>1</v>
      </c>
      <c r="AZ574" t="b">
        <v>1</v>
      </c>
      <c r="BB574" s="122"/>
      <c r="BD574" t="b">
        <v>1</v>
      </c>
      <c r="BF574" t="b">
        <v>1</v>
      </c>
      <c r="BG574" s="122"/>
      <c r="BH574" t="b">
        <v>1</v>
      </c>
      <c r="BI574" t="b">
        <v>1</v>
      </c>
      <c r="BL574">
        <v>419</v>
      </c>
      <c r="BM574">
        <v>1555</v>
      </c>
      <c r="BN574">
        <v>5370</v>
      </c>
      <c r="BO574">
        <v>1</v>
      </c>
      <c r="BP574">
        <v>4</v>
      </c>
      <c r="BQ574">
        <v>2</v>
      </c>
      <c r="BR574">
        <v>1</v>
      </c>
      <c r="BS574" t="b">
        <v>1</v>
      </c>
      <c r="CA574" s="122"/>
      <c r="CJ574" t="s">
        <v>302</v>
      </c>
      <c r="CK574" t="s">
        <v>470</v>
      </c>
      <c r="CL574" t="s">
        <v>637</v>
      </c>
      <c r="CM574" t="s">
        <v>305</v>
      </c>
      <c r="CN574" t="s">
        <v>306</v>
      </c>
      <c r="CO574" t="s">
        <v>307</v>
      </c>
      <c r="CP574" t="s">
        <v>5107</v>
      </c>
      <c r="CQ574" t="s">
        <v>309</v>
      </c>
      <c r="CR574" t="s">
        <v>3730</v>
      </c>
      <c r="CS574" t="s">
        <v>311</v>
      </c>
      <c r="CT574" t="s">
        <v>5108</v>
      </c>
      <c r="CU574" t="s">
        <v>5109</v>
      </c>
      <c r="CV574" s="122">
        <v>43792.336805555555</v>
      </c>
      <c r="CW574" s="122"/>
      <c r="CX574" s="122"/>
      <c r="CY574" s="122"/>
      <c r="CZ574" s="122"/>
      <c r="DA574" s="122"/>
      <c r="DB574" t="s">
        <v>314</v>
      </c>
      <c r="DC574" t="s">
        <v>315</v>
      </c>
      <c r="DD574" t="s">
        <v>316</v>
      </c>
      <c r="DE574" t="b">
        <v>0</v>
      </c>
      <c r="DG574" t="s">
        <v>351</v>
      </c>
      <c r="DI574" s="122"/>
      <c r="DJ574">
        <v>-37.765782999999999</v>
      </c>
      <c r="DK574">
        <v>144.999177</v>
      </c>
      <c r="DL574" t="s">
        <v>336</v>
      </c>
      <c r="DM574" t="s">
        <v>318</v>
      </c>
      <c r="DN574">
        <v>0</v>
      </c>
      <c r="DO574">
        <v>0</v>
      </c>
    </row>
    <row r="575" spans="1:119" x14ac:dyDescent="0.3">
      <c r="A575" t="s">
        <v>5110</v>
      </c>
      <c r="B575" t="s">
        <v>388</v>
      </c>
      <c r="C575" t="s">
        <v>5111</v>
      </c>
      <c r="D575" t="s">
        <v>290</v>
      </c>
      <c r="E575" t="s">
        <v>5112</v>
      </c>
      <c r="F575" t="s">
        <v>5111</v>
      </c>
      <c r="G575" t="s">
        <v>5113</v>
      </c>
      <c r="I575" t="b">
        <v>0</v>
      </c>
      <c r="J575" t="s">
        <v>5114</v>
      </c>
      <c r="K575" t="s">
        <v>5115</v>
      </c>
      <c r="L575" t="s">
        <v>5116</v>
      </c>
      <c r="N575" t="s">
        <v>5117</v>
      </c>
      <c r="O575" t="s">
        <v>297</v>
      </c>
      <c r="S575">
        <v>8004</v>
      </c>
      <c r="T575">
        <v>320</v>
      </c>
      <c r="U575">
        <v>8004</v>
      </c>
      <c r="V575">
        <v>8004</v>
      </c>
      <c r="W575" t="s">
        <v>2375</v>
      </c>
      <c r="Y575" t="s">
        <v>5118</v>
      </c>
      <c r="AA575" t="b">
        <v>0</v>
      </c>
      <c r="AC575" t="s">
        <v>300</v>
      </c>
      <c r="AD575" t="s">
        <v>441</v>
      </c>
      <c r="AF575" s="140">
        <v>43791.586319444446</v>
      </c>
      <c r="AG575" s="140">
        <v>43791.586192129631</v>
      </c>
      <c r="AH575" s="140">
        <v>43791.588912037034</v>
      </c>
      <c r="AI575" s="140">
        <v>43792.336805555555</v>
      </c>
      <c r="AJ575">
        <v>0</v>
      </c>
      <c r="AK575" s="122"/>
      <c r="AM575" s="122"/>
      <c r="AO575" s="122"/>
      <c r="AQ575" s="122"/>
      <c r="AS575" s="122"/>
      <c r="AU575" s="122">
        <v>43791.58971064815</v>
      </c>
      <c r="AV575" s="122"/>
      <c r="AW575" t="b">
        <v>0</v>
      </c>
      <c r="AX575" t="b">
        <v>1</v>
      </c>
      <c r="AZ575" t="b">
        <v>1</v>
      </c>
      <c r="BB575" s="122"/>
      <c r="BD575" t="b">
        <v>1</v>
      </c>
      <c r="BF575" t="b">
        <v>1</v>
      </c>
      <c r="BG575" s="122"/>
      <c r="BH575" t="b">
        <v>1</v>
      </c>
      <c r="BI575" t="b">
        <v>1</v>
      </c>
      <c r="BL575">
        <v>419</v>
      </c>
      <c r="BM575">
        <v>1897</v>
      </c>
      <c r="BN575">
        <v>5442</v>
      </c>
      <c r="BO575">
        <v>1</v>
      </c>
      <c r="BP575">
        <v>4</v>
      </c>
      <c r="BQ575">
        <v>2</v>
      </c>
      <c r="BR575">
        <v>1</v>
      </c>
      <c r="BS575" t="b">
        <v>1</v>
      </c>
      <c r="CA575" s="122"/>
      <c r="CJ575" t="s">
        <v>302</v>
      </c>
      <c r="CK575" t="s">
        <v>552</v>
      </c>
      <c r="CL575" t="s">
        <v>553</v>
      </c>
      <c r="CM575" t="s">
        <v>305</v>
      </c>
      <c r="CN575" t="s">
        <v>306</v>
      </c>
      <c r="CO575" t="s">
        <v>307</v>
      </c>
      <c r="CP575" t="s">
        <v>5119</v>
      </c>
      <c r="CQ575" t="s">
        <v>309</v>
      </c>
      <c r="CR575" t="s">
        <v>5120</v>
      </c>
      <c r="CS575" t="s">
        <v>311</v>
      </c>
      <c r="CT575" t="s">
        <v>5121</v>
      </c>
      <c r="CU575" t="s">
        <v>5109</v>
      </c>
      <c r="CV575" s="122">
        <v>43792.336805555555</v>
      </c>
      <c r="CW575" s="122"/>
      <c r="CX575" s="122"/>
      <c r="CY575" s="122"/>
      <c r="CZ575" s="122"/>
      <c r="DA575" s="122"/>
      <c r="DB575" t="s">
        <v>314</v>
      </c>
      <c r="DC575" t="s">
        <v>315</v>
      </c>
      <c r="DD575" t="s">
        <v>316</v>
      </c>
      <c r="DE575" t="b">
        <v>0</v>
      </c>
      <c r="DG575" t="s">
        <v>351</v>
      </c>
      <c r="DI575" s="122"/>
      <c r="DJ575">
        <v>-37.957856499999998</v>
      </c>
      <c r="DK575">
        <v>145.0517256</v>
      </c>
      <c r="DL575" t="s">
        <v>336</v>
      </c>
      <c r="DM575" t="s">
        <v>318</v>
      </c>
      <c r="DN575">
        <v>0</v>
      </c>
      <c r="DO575">
        <v>0</v>
      </c>
    </row>
    <row r="576" spans="1:119" x14ac:dyDescent="0.3">
      <c r="A576" t="s">
        <v>5122</v>
      </c>
      <c r="B576" t="s">
        <v>288</v>
      </c>
      <c r="C576" t="s">
        <v>5123</v>
      </c>
      <c r="D576" t="s">
        <v>290</v>
      </c>
      <c r="E576" t="s">
        <v>5124</v>
      </c>
      <c r="F576" t="s">
        <v>5123</v>
      </c>
      <c r="G576" t="s">
        <v>5125</v>
      </c>
      <c r="I576" t="b">
        <v>0</v>
      </c>
      <c r="J576" t="s">
        <v>5126</v>
      </c>
      <c r="K576" t="s">
        <v>5127</v>
      </c>
      <c r="L576" t="s">
        <v>5128</v>
      </c>
      <c r="N576" t="s">
        <v>5129</v>
      </c>
      <c r="O576" t="s">
        <v>297</v>
      </c>
      <c r="S576">
        <v>8008</v>
      </c>
      <c r="T576">
        <v>320</v>
      </c>
      <c r="U576">
        <v>8008</v>
      </c>
      <c r="V576">
        <v>8008</v>
      </c>
      <c r="W576" t="s">
        <v>2375</v>
      </c>
      <c r="Y576" t="s">
        <v>5130</v>
      </c>
      <c r="AA576" t="b">
        <v>0</v>
      </c>
      <c r="AC576" t="s">
        <v>300</v>
      </c>
      <c r="AD576" t="s">
        <v>330</v>
      </c>
      <c r="AF576" s="140">
        <v>43791.58662037037</v>
      </c>
      <c r="AG576" s="140">
        <v>43791.586527777778</v>
      </c>
      <c r="AH576" s="140">
        <v>43791.590682870374</v>
      </c>
      <c r="AI576" s="140">
        <v>43791.753472222219</v>
      </c>
      <c r="AJ576">
        <v>-60</v>
      </c>
      <c r="AK576" s="122"/>
      <c r="AM576" s="122"/>
      <c r="AO576" s="122"/>
      <c r="AQ576" s="122"/>
      <c r="AS576" s="122"/>
      <c r="AU576" s="122">
        <v>43791.590937499997</v>
      </c>
      <c r="AV576" s="122"/>
      <c r="AW576" t="b">
        <v>0</v>
      </c>
      <c r="AX576" t="b">
        <v>1</v>
      </c>
      <c r="AZ576" t="b">
        <v>1</v>
      </c>
      <c r="BB576" s="122"/>
      <c r="BD576" t="b">
        <v>1</v>
      </c>
      <c r="BF576" t="b">
        <v>1</v>
      </c>
      <c r="BG576" s="122"/>
      <c r="BH576" t="b">
        <v>1</v>
      </c>
      <c r="BI576" t="b">
        <v>1</v>
      </c>
      <c r="BL576">
        <v>419</v>
      </c>
      <c r="BM576">
        <v>1555</v>
      </c>
      <c r="BN576">
        <v>5370</v>
      </c>
      <c r="BO576">
        <v>1</v>
      </c>
      <c r="BP576">
        <v>4</v>
      </c>
      <c r="BQ576">
        <v>2</v>
      </c>
      <c r="BR576">
        <v>1</v>
      </c>
      <c r="BS576" t="b">
        <v>1</v>
      </c>
      <c r="CA576" s="122"/>
      <c r="CJ576" t="s">
        <v>302</v>
      </c>
      <c r="CK576" t="s">
        <v>470</v>
      </c>
      <c r="CL576" t="s">
        <v>637</v>
      </c>
      <c r="CM576" t="s">
        <v>305</v>
      </c>
      <c r="CN576" t="s">
        <v>306</v>
      </c>
      <c r="CO576" t="s">
        <v>307</v>
      </c>
      <c r="CP576" t="s">
        <v>5131</v>
      </c>
      <c r="CQ576" t="s">
        <v>309</v>
      </c>
      <c r="CR576" t="s">
        <v>5132</v>
      </c>
      <c r="CS576" t="s">
        <v>311</v>
      </c>
      <c r="CT576" t="s">
        <v>5121</v>
      </c>
      <c r="CU576" t="s">
        <v>5133</v>
      </c>
      <c r="CV576" s="122">
        <v>43791.711805555555</v>
      </c>
      <c r="CW576" s="122"/>
      <c r="CX576" s="122"/>
      <c r="CY576" s="122"/>
      <c r="CZ576" s="122"/>
      <c r="DA576" s="122"/>
      <c r="DB576" t="s">
        <v>314</v>
      </c>
      <c r="DC576" t="s">
        <v>315</v>
      </c>
      <c r="DD576" t="s">
        <v>316</v>
      </c>
      <c r="DE576" t="b">
        <v>0</v>
      </c>
      <c r="DG576" t="s">
        <v>351</v>
      </c>
      <c r="DI576" s="122"/>
      <c r="DJ576">
        <v>-27.628882900000001</v>
      </c>
      <c r="DK576">
        <v>152.87404839999999</v>
      </c>
      <c r="DL576" t="s">
        <v>367</v>
      </c>
      <c r="DM576" t="s">
        <v>318</v>
      </c>
      <c r="DN576">
        <v>0</v>
      </c>
      <c r="DO576">
        <v>0</v>
      </c>
    </row>
    <row r="577" spans="1:119" x14ac:dyDescent="0.3">
      <c r="A577" t="s">
        <v>5134</v>
      </c>
      <c r="B577" t="s">
        <v>388</v>
      </c>
      <c r="C577" t="s">
        <v>5135</v>
      </c>
      <c r="D577" t="s">
        <v>290</v>
      </c>
      <c r="E577" t="s">
        <v>5136</v>
      </c>
      <c r="F577" t="s">
        <v>5135</v>
      </c>
      <c r="G577" t="s">
        <v>5137</v>
      </c>
      <c r="I577" t="b">
        <v>0</v>
      </c>
      <c r="J577" t="s">
        <v>5138</v>
      </c>
      <c r="K577" t="s">
        <v>5139</v>
      </c>
      <c r="L577" t="s">
        <v>5140</v>
      </c>
      <c r="N577" t="s">
        <v>5141</v>
      </c>
      <c r="O577" t="s">
        <v>297</v>
      </c>
      <c r="S577">
        <v>8006</v>
      </c>
      <c r="T577">
        <v>320</v>
      </c>
      <c r="U577">
        <v>8006</v>
      </c>
      <c r="V577">
        <v>8006</v>
      </c>
      <c r="W577" t="s">
        <v>2375</v>
      </c>
      <c r="Y577" t="s">
        <v>5142</v>
      </c>
      <c r="AA577" t="b">
        <v>0</v>
      </c>
      <c r="AC577" t="s">
        <v>300</v>
      </c>
      <c r="AD577" t="s">
        <v>301</v>
      </c>
      <c r="AF577" s="140">
        <v>43791.58699074074</v>
      </c>
      <c r="AG577" s="140">
        <v>43791.586921296293</v>
      </c>
      <c r="AH577" s="140">
        <v>43791.592939814815</v>
      </c>
      <c r="AI577" s="140">
        <v>43792.586805555555</v>
      </c>
      <c r="AJ577">
        <v>0</v>
      </c>
      <c r="AK577" s="122"/>
      <c r="AM577" s="122"/>
      <c r="AO577" s="122"/>
      <c r="AQ577" s="122"/>
      <c r="AS577" s="122"/>
      <c r="AU577" s="122">
        <v>43791.59337962963</v>
      </c>
      <c r="AV577" s="122"/>
      <c r="AW577" t="b">
        <v>0</v>
      </c>
      <c r="AX577" t="b">
        <v>1</v>
      </c>
      <c r="AZ577" t="b">
        <v>1</v>
      </c>
      <c r="BB577" s="122"/>
      <c r="BD577" t="b">
        <v>1</v>
      </c>
      <c r="BF577" t="b">
        <v>1</v>
      </c>
      <c r="BG577" s="122"/>
      <c r="BH577" t="b">
        <v>1</v>
      </c>
      <c r="BI577" t="b">
        <v>1</v>
      </c>
      <c r="BL577">
        <v>419</v>
      </c>
      <c r="BM577">
        <v>1897</v>
      </c>
      <c r="BN577">
        <v>5442</v>
      </c>
      <c r="BO577">
        <v>1</v>
      </c>
      <c r="BP577">
        <v>4</v>
      </c>
      <c r="BQ577">
        <v>2</v>
      </c>
      <c r="BR577">
        <v>2</v>
      </c>
      <c r="BS577" t="b">
        <v>1</v>
      </c>
      <c r="CA577" s="122"/>
      <c r="CJ577" t="s">
        <v>302</v>
      </c>
      <c r="CK577" t="s">
        <v>552</v>
      </c>
      <c r="CL577" t="s">
        <v>553</v>
      </c>
      <c r="CM577" t="s">
        <v>305</v>
      </c>
      <c r="CN577" t="s">
        <v>306</v>
      </c>
      <c r="CO577" t="s">
        <v>307</v>
      </c>
      <c r="CP577" t="s">
        <v>5143</v>
      </c>
      <c r="CQ577" t="s">
        <v>309</v>
      </c>
      <c r="CR577" t="s">
        <v>5144</v>
      </c>
      <c r="CS577" t="s">
        <v>311</v>
      </c>
      <c r="CT577" t="s">
        <v>5145</v>
      </c>
      <c r="CU577" t="s">
        <v>5146</v>
      </c>
      <c r="CV577" s="122">
        <v>43792.586805555555</v>
      </c>
      <c r="CW577" s="122"/>
      <c r="CX577" s="122"/>
      <c r="CY577" s="122"/>
      <c r="CZ577" s="122"/>
      <c r="DA577" s="122"/>
      <c r="DB577" t="s">
        <v>314</v>
      </c>
      <c r="DC577" t="s">
        <v>315</v>
      </c>
      <c r="DD577" t="s">
        <v>316</v>
      </c>
      <c r="DE577" t="b">
        <v>0</v>
      </c>
      <c r="DG577" t="s">
        <v>810</v>
      </c>
      <c r="DI577" s="122"/>
      <c r="DJ577">
        <v>-28.5244611</v>
      </c>
      <c r="DK577">
        <v>153.54652490000001</v>
      </c>
      <c r="DL577" t="s">
        <v>336</v>
      </c>
      <c r="DM577" t="s">
        <v>318</v>
      </c>
      <c r="DN577">
        <v>0</v>
      </c>
      <c r="DO577">
        <v>0</v>
      </c>
    </row>
    <row r="578" spans="1:119" x14ac:dyDescent="0.3">
      <c r="A578" t="s">
        <v>5147</v>
      </c>
      <c r="B578" t="s">
        <v>288</v>
      </c>
      <c r="C578" t="s">
        <v>5148</v>
      </c>
      <c r="D578" t="s">
        <v>290</v>
      </c>
      <c r="E578" t="s">
        <v>5149</v>
      </c>
      <c r="F578" t="s">
        <v>5148</v>
      </c>
      <c r="G578" t="s">
        <v>5150</v>
      </c>
      <c r="I578" t="b">
        <v>0</v>
      </c>
      <c r="J578" t="s">
        <v>5151</v>
      </c>
      <c r="K578" t="s">
        <v>5152</v>
      </c>
      <c r="L578" t="s">
        <v>5153</v>
      </c>
      <c r="N578" t="s">
        <v>5154</v>
      </c>
      <c r="O578" t="s">
        <v>297</v>
      </c>
      <c r="S578">
        <v>8011</v>
      </c>
      <c r="T578">
        <v>320</v>
      </c>
      <c r="U578">
        <v>8011</v>
      </c>
      <c r="V578">
        <v>8011</v>
      </c>
      <c r="W578" t="s">
        <v>2375</v>
      </c>
      <c r="Y578" t="s">
        <v>5155</v>
      </c>
      <c r="AA578" t="b">
        <v>0</v>
      </c>
      <c r="AC578" t="s">
        <v>300</v>
      </c>
      <c r="AD578" t="s">
        <v>330</v>
      </c>
      <c r="AF578" s="140">
        <v>43791.588703703703</v>
      </c>
      <c r="AG578" s="140">
        <v>43791.588587962964</v>
      </c>
      <c r="AH578" s="140">
        <v>43791.594409722224</v>
      </c>
      <c r="AI578" s="140">
        <v>43791.756944444445</v>
      </c>
      <c r="AJ578">
        <v>-60</v>
      </c>
      <c r="AK578" s="122"/>
      <c r="AM578" s="122"/>
      <c r="AO578" s="122"/>
      <c r="AQ578" s="122"/>
      <c r="AS578" s="122"/>
      <c r="AU578" s="122">
        <v>43791.594629629632</v>
      </c>
      <c r="AV578" s="122"/>
      <c r="AW578" t="b">
        <v>0</v>
      </c>
      <c r="AX578" t="b">
        <v>1</v>
      </c>
      <c r="AZ578" t="b">
        <v>1</v>
      </c>
      <c r="BB578" s="122"/>
      <c r="BD578" t="b">
        <v>1</v>
      </c>
      <c r="BF578" t="b">
        <v>1</v>
      </c>
      <c r="BG578" s="122"/>
      <c r="BH578" t="b">
        <v>1</v>
      </c>
      <c r="BI578" t="b">
        <v>1</v>
      </c>
      <c r="BL578">
        <v>419</v>
      </c>
      <c r="BM578">
        <v>1555</v>
      </c>
      <c r="BN578">
        <v>5370</v>
      </c>
      <c r="BO578">
        <v>1</v>
      </c>
      <c r="BP578">
        <v>4</v>
      </c>
      <c r="BQ578">
        <v>2</v>
      </c>
      <c r="BR578">
        <v>1</v>
      </c>
      <c r="BS578" t="b">
        <v>1</v>
      </c>
      <c r="CA578" s="122"/>
      <c r="CJ578" t="s">
        <v>302</v>
      </c>
      <c r="CK578" t="s">
        <v>470</v>
      </c>
      <c r="CL578" t="s">
        <v>637</v>
      </c>
      <c r="CM578" t="s">
        <v>305</v>
      </c>
      <c r="CN578" t="s">
        <v>306</v>
      </c>
      <c r="CO578" t="s">
        <v>307</v>
      </c>
      <c r="CP578" t="s">
        <v>5156</v>
      </c>
      <c r="CQ578" t="s">
        <v>309</v>
      </c>
      <c r="CR578" t="s">
        <v>5157</v>
      </c>
      <c r="CS578" t="s">
        <v>311</v>
      </c>
      <c r="CT578" t="s">
        <v>5158</v>
      </c>
      <c r="CU578" t="s">
        <v>5159</v>
      </c>
      <c r="CV578" s="122">
        <v>43791.715277777781</v>
      </c>
      <c r="CW578" s="122"/>
      <c r="CX578" s="122"/>
      <c r="CY578" s="122"/>
      <c r="CZ578" s="122"/>
      <c r="DA578" s="122"/>
      <c r="DB578" t="s">
        <v>314</v>
      </c>
      <c r="DC578" t="s">
        <v>315</v>
      </c>
      <c r="DD578" t="s">
        <v>316</v>
      </c>
      <c r="DE578" t="b">
        <v>0</v>
      </c>
      <c r="DG578" t="s">
        <v>351</v>
      </c>
      <c r="DI578" s="122"/>
      <c r="DJ578">
        <v>-27.6213719</v>
      </c>
      <c r="DK578">
        <v>153.1291324</v>
      </c>
      <c r="DL578" t="s">
        <v>367</v>
      </c>
      <c r="DM578" t="s">
        <v>318</v>
      </c>
      <c r="DN578">
        <v>0</v>
      </c>
      <c r="DO578">
        <v>0</v>
      </c>
    </row>
    <row r="579" spans="1:119" x14ac:dyDescent="0.3">
      <c r="A579" t="s">
        <v>5160</v>
      </c>
      <c r="B579" t="s">
        <v>288</v>
      </c>
      <c r="C579" t="s">
        <v>5161</v>
      </c>
      <c r="D579" t="s">
        <v>290</v>
      </c>
      <c r="E579" t="s">
        <v>5162</v>
      </c>
      <c r="F579" t="s">
        <v>5161</v>
      </c>
      <c r="G579" t="s">
        <v>3240</v>
      </c>
      <c r="I579" t="b">
        <v>0</v>
      </c>
      <c r="J579" t="s">
        <v>5163</v>
      </c>
      <c r="K579" t="s">
        <v>3052</v>
      </c>
      <c r="L579" t="s">
        <v>5164</v>
      </c>
      <c r="N579" t="s">
        <v>5165</v>
      </c>
      <c r="O579" t="s">
        <v>297</v>
      </c>
      <c r="S579">
        <v>8005</v>
      </c>
      <c r="T579">
        <v>320</v>
      </c>
      <c r="U579">
        <v>8005</v>
      </c>
      <c r="V579">
        <v>8005</v>
      </c>
      <c r="W579" t="s">
        <v>2375</v>
      </c>
      <c r="Y579" t="s">
        <v>5166</v>
      </c>
      <c r="AA579" t="b">
        <v>0</v>
      </c>
      <c r="AC579" t="s">
        <v>300</v>
      </c>
      <c r="AD579" t="s">
        <v>330</v>
      </c>
      <c r="AF579" s="140">
        <v>43791.592673611114</v>
      </c>
      <c r="AG579" s="140">
        <v>43791.590219907404</v>
      </c>
      <c r="AH579" s="140">
        <v>43791.596747685187</v>
      </c>
      <c r="AI579" s="140">
        <v>43791.756944444445</v>
      </c>
      <c r="AJ579">
        <v>-60</v>
      </c>
      <c r="AK579" s="122"/>
      <c r="AM579" s="122"/>
      <c r="AO579" s="122"/>
      <c r="AQ579" s="122"/>
      <c r="AS579" s="122"/>
      <c r="AU579" s="122">
        <v>43791.597071759257</v>
      </c>
      <c r="AV579" s="122"/>
      <c r="AW579" t="b">
        <v>0</v>
      </c>
      <c r="AX579" t="b">
        <v>1</v>
      </c>
      <c r="AZ579" t="b">
        <v>1</v>
      </c>
      <c r="BB579" s="122"/>
      <c r="BD579" t="b">
        <v>1</v>
      </c>
      <c r="BF579" t="b">
        <v>1</v>
      </c>
      <c r="BG579" s="122"/>
      <c r="BH579" t="b">
        <v>1</v>
      </c>
      <c r="BI579" t="b">
        <v>1</v>
      </c>
      <c r="BL579">
        <v>419</v>
      </c>
      <c r="BM579">
        <v>1555</v>
      </c>
      <c r="BN579">
        <v>5370</v>
      </c>
      <c r="BO579">
        <v>1</v>
      </c>
      <c r="BP579">
        <v>4</v>
      </c>
      <c r="BQ579">
        <v>2</v>
      </c>
      <c r="BR579">
        <v>1</v>
      </c>
      <c r="BS579" t="b">
        <v>1</v>
      </c>
      <c r="CA579" s="122"/>
      <c r="CJ579" t="s">
        <v>302</v>
      </c>
      <c r="CK579" t="s">
        <v>470</v>
      </c>
      <c r="CL579" t="s">
        <v>637</v>
      </c>
      <c r="CM579" t="s">
        <v>305</v>
      </c>
      <c r="CN579" t="s">
        <v>306</v>
      </c>
      <c r="CO579" t="s">
        <v>307</v>
      </c>
      <c r="CP579" t="s">
        <v>5167</v>
      </c>
      <c r="CQ579" t="s">
        <v>309</v>
      </c>
      <c r="CR579" t="s">
        <v>3056</v>
      </c>
      <c r="CS579" t="s">
        <v>311</v>
      </c>
      <c r="CT579" t="s">
        <v>5168</v>
      </c>
      <c r="CU579" t="s">
        <v>5159</v>
      </c>
      <c r="CV579" s="122">
        <v>43791.715277777781</v>
      </c>
      <c r="CW579" s="122"/>
      <c r="CX579" s="122"/>
      <c r="CY579" s="122"/>
      <c r="CZ579" s="122"/>
      <c r="DA579" s="122"/>
      <c r="DB579" t="s">
        <v>314</v>
      </c>
      <c r="DC579" t="s">
        <v>315</v>
      </c>
      <c r="DD579" t="s">
        <v>316</v>
      </c>
      <c r="DE579" t="b">
        <v>0</v>
      </c>
      <c r="DG579" t="s">
        <v>351</v>
      </c>
      <c r="DI579" s="122"/>
      <c r="DJ579">
        <v>-27.0787385</v>
      </c>
      <c r="DK579">
        <v>152.95439579999999</v>
      </c>
      <c r="DL579" t="s">
        <v>336</v>
      </c>
      <c r="DM579" t="s">
        <v>318</v>
      </c>
      <c r="DN579">
        <v>0</v>
      </c>
      <c r="DO579">
        <v>0</v>
      </c>
    </row>
    <row r="580" spans="1:119" x14ac:dyDescent="0.3">
      <c r="A580" t="s">
        <v>5169</v>
      </c>
      <c r="B580" t="s">
        <v>388</v>
      </c>
      <c r="C580" t="s">
        <v>3096</v>
      </c>
      <c r="D580" t="s">
        <v>290</v>
      </c>
      <c r="E580" t="s">
        <v>3097</v>
      </c>
      <c r="F580" t="s">
        <v>3096</v>
      </c>
      <c r="G580" t="s">
        <v>435</v>
      </c>
      <c r="I580" t="b">
        <v>0</v>
      </c>
      <c r="J580" t="s">
        <v>3098</v>
      </c>
      <c r="K580" t="s">
        <v>3099</v>
      </c>
      <c r="L580" t="s">
        <v>3100</v>
      </c>
      <c r="N580" t="s">
        <v>3101</v>
      </c>
      <c r="O580" t="s">
        <v>297</v>
      </c>
      <c r="S580">
        <v>8003</v>
      </c>
      <c r="T580">
        <v>320</v>
      </c>
      <c r="U580">
        <v>8003</v>
      </c>
      <c r="V580">
        <v>8003</v>
      </c>
      <c r="W580" t="s">
        <v>2375</v>
      </c>
      <c r="Y580" t="s">
        <v>3102</v>
      </c>
      <c r="AA580" t="b">
        <v>0</v>
      </c>
      <c r="AC580" t="s">
        <v>300</v>
      </c>
      <c r="AD580" t="s">
        <v>441</v>
      </c>
      <c r="AF580" s="140">
        <v>43791.591064814813</v>
      </c>
      <c r="AG580" s="140">
        <v>43791.590833333335</v>
      </c>
      <c r="AH580" s="140">
        <v>43791.59946759259</v>
      </c>
      <c r="AI580" s="140">
        <v>43792.340277777781</v>
      </c>
      <c r="AJ580">
        <v>0</v>
      </c>
      <c r="AK580" s="122"/>
      <c r="AM580" s="122"/>
      <c r="AO580" s="122"/>
      <c r="AQ580" s="122"/>
      <c r="AS580" s="122"/>
      <c r="AU580" s="122">
        <v>43791.600254629629</v>
      </c>
      <c r="AV580" s="122"/>
      <c r="AW580" t="b">
        <v>0</v>
      </c>
      <c r="AX580" t="b">
        <v>1</v>
      </c>
      <c r="AZ580" t="b">
        <v>1</v>
      </c>
      <c r="BB580" s="122"/>
      <c r="BD580" t="b">
        <v>1</v>
      </c>
      <c r="BF580" t="b">
        <v>1</v>
      </c>
      <c r="BG580" s="122"/>
      <c r="BH580" t="b">
        <v>1</v>
      </c>
      <c r="BI580" t="b">
        <v>1</v>
      </c>
      <c r="BL580">
        <v>419</v>
      </c>
      <c r="BM580">
        <v>1555</v>
      </c>
      <c r="BN580">
        <v>5370</v>
      </c>
      <c r="BO580">
        <v>1</v>
      </c>
      <c r="BP580">
        <v>4</v>
      </c>
      <c r="BQ580">
        <v>2</v>
      </c>
      <c r="BR580">
        <v>1</v>
      </c>
      <c r="BS580" t="b">
        <v>1</v>
      </c>
      <c r="CA580" s="122"/>
      <c r="CJ580" t="s">
        <v>302</v>
      </c>
      <c r="CK580" t="s">
        <v>470</v>
      </c>
      <c r="CL580" t="s">
        <v>637</v>
      </c>
      <c r="CM580" t="s">
        <v>305</v>
      </c>
      <c r="CN580" t="s">
        <v>306</v>
      </c>
      <c r="CO580" t="s">
        <v>307</v>
      </c>
      <c r="CP580" t="s">
        <v>3103</v>
      </c>
      <c r="CQ580" t="s">
        <v>309</v>
      </c>
      <c r="CR580" t="s">
        <v>3104</v>
      </c>
      <c r="CS580" t="s">
        <v>311</v>
      </c>
      <c r="CT580" t="s">
        <v>5170</v>
      </c>
      <c r="CU580" t="s">
        <v>5171</v>
      </c>
      <c r="CV580" s="122">
        <v>43792.340277777781</v>
      </c>
      <c r="CW580" s="122"/>
      <c r="CX580" s="122"/>
      <c r="CY580" s="122"/>
      <c r="CZ580" s="122"/>
      <c r="DA580" s="122"/>
      <c r="DB580" t="s">
        <v>314</v>
      </c>
      <c r="DC580" t="s">
        <v>315</v>
      </c>
      <c r="DD580" t="s">
        <v>316</v>
      </c>
      <c r="DE580" t="b">
        <v>0</v>
      </c>
      <c r="DG580" t="s">
        <v>351</v>
      </c>
      <c r="DI580" s="122"/>
      <c r="DJ580">
        <v>-37.821198600000002</v>
      </c>
      <c r="DK580">
        <v>145.03622480000001</v>
      </c>
      <c r="DL580" t="s">
        <v>367</v>
      </c>
      <c r="DM580" t="s">
        <v>318</v>
      </c>
      <c r="DN580">
        <v>0</v>
      </c>
      <c r="DO580">
        <v>0</v>
      </c>
    </row>
    <row r="581" spans="1:119" x14ac:dyDescent="0.3">
      <c r="A581" t="s">
        <v>5172</v>
      </c>
      <c r="B581" t="s">
        <v>388</v>
      </c>
      <c r="C581" t="s">
        <v>5173</v>
      </c>
      <c r="D581" t="s">
        <v>290</v>
      </c>
      <c r="E581" t="s">
        <v>5174</v>
      </c>
      <c r="F581" t="s">
        <v>5173</v>
      </c>
      <c r="G581" t="s">
        <v>5175</v>
      </c>
      <c r="I581" t="b">
        <v>0</v>
      </c>
      <c r="J581" t="s">
        <v>5176</v>
      </c>
      <c r="K581" t="s">
        <v>5177</v>
      </c>
      <c r="L581" t="s">
        <v>5178</v>
      </c>
      <c r="N581" t="s">
        <v>5179</v>
      </c>
      <c r="O581" t="s">
        <v>297</v>
      </c>
      <c r="S581">
        <v>8007</v>
      </c>
      <c r="T581">
        <v>320</v>
      </c>
      <c r="U581">
        <v>8007</v>
      </c>
      <c r="V581">
        <v>8007</v>
      </c>
      <c r="W581" t="s">
        <v>2375</v>
      </c>
      <c r="Y581" t="s">
        <v>5180</v>
      </c>
      <c r="AA581" t="b">
        <v>0</v>
      </c>
      <c r="AC581" t="s">
        <v>300</v>
      </c>
      <c r="AD581" t="s">
        <v>441</v>
      </c>
      <c r="AF581" s="140">
        <v>43791.592569444445</v>
      </c>
      <c r="AG581" s="140">
        <v>43791.592511574076</v>
      </c>
      <c r="AH581" s="140">
        <v>43791.595393518517</v>
      </c>
      <c r="AI581" s="140">
        <v>43792.34375</v>
      </c>
      <c r="AJ581">
        <v>0</v>
      </c>
      <c r="AK581" s="122"/>
      <c r="AM581" s="122"/>
      <c r="AO581" s="122"/>
      <c r="AQ581" s="122"/>
      <c r="AS581" s="122"/>
      <c r="AU581" s="122">
        <v>43791.595636574071</v>
      </c>
      <c r="AV581" s="122"/>
      <c r="AW581" t="b">
        <v>0</v>
      </c>
      <c r="AX581" t="b">
        <v>1</v>
      </c>
      <c r="AZ581" t="b">
        <v>1</v>
      </c>
      <c r="BB581" s="122"/>
      <c r="BD581" t="b">
        <v>1</v>
      </c>
      <c r="BF581" t="b">
        <v>1</v>
      </c>
      <c r="BG581" s="122"/>
      <c r="BH581" t="b">
        <v>1</v>
      </c>
      <c r="BI581" t="b">
        <v>1</v>
      </c>
      <c r="BL581">
        <v>419</v>
      </c>
      <c r="BM581">
        <v>1555</v>
      </c>
      <c r="BN581">
        <v>5370</v>
      </c>
      <c r="BO581">
        <v>1</v>
      </c>
      <c r="BP581">
        <v>4</v>
      </c>
      <c r="BQ581">
        <v>2</v>
      </c>
      <c r="BR581">
        <v>1</v>
      </c>
      <c r="BS581" t="b">
        <v>1</v>
      </c>
      <c r="CA581" s="122"/>
      <c r="CJ581" t="s">
        <v>302</v>
      </c>
      <c r="CK581" t="s">
        <v>470</v>
      </c>
      <c r="CL581" t="s">
        <v>637</v>
      </c>
      <c r="CM581" t="s">
        <v>305</v>
      </c>
      <c r="CN581" t="s">
        <v>306</v>
      </c>
      <c r="CO581" t="s">
        <v>307</v>
      </c>
      <c r="CP581" t="s">
        <v>5181</v>
      </c>
      <c r="CQ581" t="s">
        <v>309</v>
      </c>
      <c r="CR581" t="s">
        <v>5182</v>
      </c>
      <c r="CS581" t="s">
        <v>311</v>
      </c>
      <c r="CT581" t="s">
        <v>5183</v>
      </c>
      <c r="CU581" t="s">
        <v>5184</v>
      </c>
      <c r="CV581" s="122">
        <v>43792.34375</v>
      </c>
      <c r="CW581" s="122"/>
      <c r="CX581" s="122"/>
      <c r="CY581" s="122"/>
      <c r="CZ581" s="122"/>
      <c r="DA581" s="122"/>
      <c r="DB581" t="s">
        <v>314</v>
      </c>
      <c r="DC581" t="s">
        <v>315</v>
      </c>
      <c r="DD581" t="s">
        <v>316</v>
      </c>
      <c r="DE581" t="b">
        <v>0</v>
      </c>
      <c r="DG581" t="s">
        <v>351</v>
      </c>
      <c r="DI581" s="122"/>
      <c r="DJ581">
        <v>-37.850233799999998</v>
      </c>
      <c r="DK581">
        <v>145.0996088</v>
      </c>
      <c r="DL581" t="s">
        <v>367</v>
      </c>
      <c r="DM581" t="s">
        <v>318</v>
      </c>
      <c r="DN581">
        <v>0</v>
      </c>
      <c r="DO581">
        <v>0</v>
      </c>
    </row>
    <row r="582" spans="1:119" x14ac:dyDescent="0.3">
      <c r="A582" t="s">
        <v>5185</v>
      </c>
      <c r="B582" t="s">
        <v>388</v>
      </c>
      <c r="C582" t="s">
        <v>5186</v>
      </c>
      <c r="D582" t="s">
        <v>290</v>
      </c>
      <c r="E582" t="s">
        <v>5187</v>
      </c>
      <c r="F582" t="s">
        <v>5186</v>
      </c>
      <c r="G582" t="s">
        <v>5188</v>
      </c>
      <c r="I582" t="b">
        <v>0</v>
      </c>
      <c r="J582" t="s">
        <v>5189</v>
      </c>
      <c r="K582" t="s">
        <v>5190</v>
      </c>
      <c r="L582" t="s">
        <v>5191</v>
      </c>
      <c r="N582" t="s">
        <v>5192</v>
      </c>
      <c r="O582" t="s">
        <v>297</v>
      </c>
      <c r="S582">
        <v>8006</v>
      </c>
      <c r="T582">
        <v>320</v>
      </c>
      <c r="U582">
        <v>8006</v>
      </c>
      <c r="V582">
        <v>8006</v>
      </c>
      <c r="W582" t="s">
        <v>2375</v>
      </c>
      <c r="Y582" t="s">
        <v>5193</v>
      </c>
      <c r="AA582" t="b">
        <v>0</v>
      </c>
      <c r="AC582" t="s">
        <v>300</v>
      </c>
      <c r="AD582" t="s">
        <v>441</v>
      </c>
      <c r="AF582" s="140">
        <v>43791.601006944446</v>
      </c>
      <c r="AG582" s="140">
        <v>43791.593414351853</v>
      </c>
      <c r="AH582" s="140">
        <v>43791.602951388886</v>
      </c>
      <c r="AI582" s="140">
        <v>43792.34375</v>
      </c>
      <c r="AJ582">
        <v>0</v>
      </c>
      <c r="AK582" s="122"/>
      <c r="AM582" s="122"/>
      <c r="AO582" s="122"/>
      <c r="AQ582" s="122"/>
      <c r="AS582" s="122"/>
      <c r="AU582" s="122">
        <v>43791.603206018517</v>
      </c>
      <c r="AV582" s="122"/>
      <c r="AW582" t="b">
        <v>0</v>
      </c>
      <c r="AX582" t="b">
        <v>1</v>
      </c>
      <c r="AZ582" t="b">
        <v>1</v>
      </c>
      <c r="BB582" s="122"/>
      <c r="BD582" t="b">
        <v>1</v>
      </c>
      <c r="BF582" t="b">
        <v>1</v>
      </c>
      <c r="BG582" s="122"/>
      <c r="BH582" t="b">
        <v>1</v>
      </c>
      <c r="BI582" t="b">
        <v>1</v>
      </c>
      <c r="BL582">
        <v>419</v>
      </c>
      <c r="BM582">
        <v>1555</v>
      </c>
      <c r="BN582">
        <v>5370</v>
      </c>
      <c r="BO582">
        <v>1</v>
      </c>
      <c r="BP582">
        <v>4</v>
      </c>
      <c r="BQ582">
        <v>2</v>
      </c>
      <c r="BR582">
        <v>1</v>
      </c>
      <c r="BS582" t="b">
        <v>1</v>
      </c>
      <c r="CA582" s="122"/>
      <c r="CJ582" t="s">
        <v>302</v>
      </c>
      <c r="CK582" t="s">
        <v>470</v>
      </c>
      <c r="CL582" t="s">
        <v>637</v>
      </c>
      <c r="CM582" t="s">
        <v>305</v>
      </c>
      <c r="CN582" t="s">
        <v>306</v>
      </c>
      <c r="CO582" t="s">
        <v>307</v>
      </c>
      <c r="CP582" t="s">
        <v>5194</v>
      </c>
      <c r="CQ582" t="s">
        <v>309</v>
      </c>
      <c r="CR582" t="s">
        <v>5195</v>
      </c>
      <c r="CS582" t="s">
        <v>311</v>
      </c>
      <c r="CT582" t="s">
        <v>5196</v>
      </c>
      <c r="CU582" t="s">
        <v>5184</v>
      </c>
      <c r="CV582" s="122">
        <v>43792.34375</v>
      </c>
      <c r="CW582" s="122"/>
      <c r="CX582" s="122"/>
      <c r="CY582" s="122"/>
      <c r="CZ582" s="122"/>
      <c r="DA582" s="122"/>
      <c r="DB582" t="s">
        <v>314</v>
      </c>
      <c r="DC582" t="s">
        <v>315</v>
      </c>
      <c r="DD582" t="s">
        <v>316</v>
      </c>
      <c r="DE582" t="b">
        <v>0</v>
      </c>
      <c r="DG582" t="s">
        <v>351</v>
      </c>
      <c r="DI582" s="122"/>
      <c r="DJ582">
        <v>-37.856425399999999</v>
      </c>
      <c r="DK582">
        <v>145.02892180000001</v>
      </c>
      <c r="DL582" t="s">
        <v>336</v>
      </c>
      <c r="DM582" t="s">
        <v>318</v>
      </c>
      <c r="DN582">
        <v>0</v>
      </c>
      <c r="DO582">
        <v>0</v>
      </c>
    </row>
    <row r="583" spans="1:119" x14ac:dyDescent="0.3">
      <c r="A583" t="s">
        <v>5197</v>
      </c>
      <c r="B583" t="s">
        <v>288</v>
      </c>
      <c r="C583" t="s">
        <v>3225</v>
      </c>
      <c r="D583" t="s">
        <v>290</v>
      </c>
      <c r="E583" t="s">
        <v>3226</v>
      </c>
      <c r="F583" t="s">
        <v>3225</v>
      </c>
      <c r="G583" t="s">
        <v>340</v>
      </c>
      <c r="I583" t="b">
        <v>0</v>
      </c>
      <c r="J583" t="s">
        <v>3227</v>
      </c>
      <c r="K583" t="s">
        <v>3228</v>
      </c>
      <c r="L583" t="s">
        <v>3229</v>
      </c>
      <c r="N583" t="s">
        <v>3230</v>
      </c>
      <c r="O583" t="s">
        <v>403</v>
      </c>
      <c r="S583">
        <v>8011</v>
      </c>
      <c r="T583">
        <v>320</v>
      </c>
      <c r="U583">
        <v>8011</v>
      </c>
      <c r="V583">
        <v>8011</v>
      </c>
      <c r="W583" t="s">
        <v>5198</v>
      </c>
      <c r="Y583" t="s">
        <v>3232</v>
      </c>
      <c r="AA583" t="b">
        <v>0</v>
      </c>
      <c r="AC583" t="s">
        <v>300</v>
      </c>
      <c r="AD583" t="s">
        <v>441</v>
      </c>
      <c r="AF583" s="140">
        <v>43791.595081018517</v>
      </c>
      <c r="AG583" s="140">
        <v>43791.594710648147</v>
      </c>
      <c r="AH583" s="140">
        <v>43791.598263888889</v>
      </c>
      <c r="AI583" s="140">
        <v>43791.763888888891</v>
      </c>
      <c r="AJ583">
        <v>0</v>
      </c>
      <c r="AK583" s="122"/>
      <c r="AM583" s="122"/>
      <c r="AO583" s="122"/>
      <c r="AQ583" s="122"/>
      <c r="AS583" s="122"/>
      <c r="AU583" s="122">
        <v>43791.598506944443</v>
      </c>
      <c r="AV583" s="122"/>
      <c r="AW583" t="b">
        <v>0</v>
      </c>
      <c r="AX583" t="b">
        <v>1</v>
      </c>
      <c r="AZ583" t="b">
        <v>1</v>
      </c>
      <c r="BB583" s="122"/>
      <c r="BD583" t="b">
        <v>1</v>
      </c>
      <c r="BF583" t="b">
        <v>1</v>
      </c>
      <c r="BG583" s="122"/>
      <c r="BH583" t="b">
        <v>1</v>
      </c>
      <c r="BI583" t="b">
        <v>1</v>
      </c>
      <c r="BL583">
        <v>354</v>
      </c>
      <c r="BM583">
        <v>1459</v>
      </c>
      <c r="BN583">
        <v>4183</v>
      </c>
      <c r="BO583">
        <v>1</v>
      </c>
      <c r="BP583">
        <v>4</v>
      </c>
      <c r="BQ583">
        <v>2</v>
      </c>
      <c r="BR583">
        <v>1</v>
      </c>
      <c r="BS583" t="b">
        <v>1</v>
      </c>
      <c r="CA583" s="122"/>
      <c r="CJ583" t="s">
        <v>405</v>
      </c>
      <c r="CK583" t="s">
        <v>406</v>
      </c>
      <c r="CL583" t="s">
        <v>1001</v>
      </c>
      <c r="CM583" t="s">
        <v>305</v>
      </c>
      <c r="CN583" t="s">
        <v>306</v>
      </c>
      <c r="CO583" t="s">
        <v>307</v>
      </c>
      <c r="CP583" t="s">
        <v>3233</v>
      </c>
      <c r="CQ583" t="s">
        <v>309</v>
      </c>
      <c r="CR583" t="s">
        <v>3234</v>
      </c>
      <c r="CS583" t="s">
        <v>311</v>
      </c>
      <c r="CT583" t="s">
        <v>5199</v>
      </c>
      <c r="CU583" t="s">
        <v>5200</v>
      </c>
      <c r="CV583" s="122">
        <v>43791.763888888891</v>
      </c>
      <c r="CW583" s="122"/>
      <c r="CX583" s="122"/>
      <c r="CY583" s="122"/>
      <c r="CZ583" s="122"/>
      <c r="DA583" s="122"/>
      <c r="DB583" t="s">
        <v>314</v>
      </c>
      <c r="DC583" t="s">
        <v>315</v>
      </c>
      <c r="DD583" t="s">
        <v>316</v>
      </c>
      <c r="DE583" t="b">
        <v>0</v>
      </c>
      <c r="DG583" t="s">
        <v>351</v>
      </c>
      <c r="DI583" s="122"/>
      <c r="DJ583">
        <v>-37.392254999999999</v>
      </c>
      <c r="DK583">
        <v>144.99612099999999</v>
      </c>
      <c r="DL583" t="s">
        <v>3236</v>
      </c>
      <c r="DM583" t="s">
        <v>405</v>
      </c>
      <c r="DN583">
        <v>0</v>
      </c>
      <c r="DO583">
        <v>0</v>
      </c>
    </row>
    <row r="584" spans="1:119" x14ac:dyDescent="0.3">
      <c r="A584" t="s">
        <v>5201</v>
      </c>
      <c r="B584" t="s">
        <v>288</v>
      </c>
      <c r="C584" t="s">
        <v>1714</v>
      </c>
      <c r="D584" t="s">
        <v>290</v>
      </c>
      <c r="E584" t="s">
        <v>1715</v>
      </c>
      <c r="F584" t="s">
        <v>1714</v>
      </c>
      <c r="G584" t="s">
        <v>1716</v>
      </c>
      <c r="I584" t="b">
        <v>0</v>
      </c>
      <c r="J584" t="s">
        <v>1717</v>
      </c>
      <c r="K584" t="s">
        <v>1718</v>
      </c>
      <c r="L584" t="s">
        <v>1719</v>
      </c>
      <c r="N584" t="s">
        <v>1720</v>
      </c>
      <c r="O584" t="s">
        <v>297</v>
      </c>
      <c r="S584">
        <v>8009</v>
      </c>
      <c r="T584">
        <v>320</v>
      </c>
      <c r="U584">
        <v>8009</v>
      </c>
      <c r="V584">
        <v>8009</v>
      </c>
      <c r="W584" t="s">
        <v>2460</v>
      </c>
      <c r="Y584" t="s">
        <v>1721</v>
      </c>
      <c r="AA584" t="b">
        <v>0</v>
      </c>
      <c r="AC584" t="s">
        <v>300</v>
      </c>
      <c r="AD584" t="s">
        <v>441</v>
      </c>
      <c r="AF584" s="140">
        <v>43791.595138888886</v>
      </c>
      <c r="AG584" s="140">
        <v>43791.595023148147</v>
      </c>
      <c r="AH584" s="140">
        <v>43791.596215277779</v>
      </c>
      <c r="AI584" s="140">
        <v>43792.388888888891</v>
      </c>
      <c r="AJ584">
        <v>0</v>
      </c>
      <c r="AK584" s="122"/>
      <c r="AM584" s="122"/>
      <c r="AO584" s="122"/>
      <c r="AQ584" s="122"/>
      <c r="AS584" s="122"/>
      <c r="AU584" s="122">
        <v>43791.626307870371</v>
      </c>
      <c r="AV584" s="122"/>
      <c r="AW584" t="b">
        <v>0</v>
      </c>
      <c r="AX584" t="b">
        <v>1</v>
      </c>
      <c r="AZ584" t="b">
        <v>1</v>
      </c>
      <c r="BB584" s="122"/>
      <c r="BD584" t="b">
        <v>1</v>
      </c>
      <c r="BF584" t="b">
        <v>1</v>
      </c>
      <c r="BG584" s="122"/>
      <c r="BH584" t="b">
        <v>1</v>
      </c>
      <c r="BI584" t="b">
        <v>1</v>
      </c>
      <c r="BL584">
        <v>419</v>
      </c>
      <c r="BM584">
        <v>1771</v>
      </c>
      <c r="BN584">
        <v>4867</v>
      </c>
      <c r="BO584">
        <v>1</v>
      </c>
      <c r="BP584">
        <v>4</v>
      </c>
      <c r="BQ584">
        <v>2</v>
      </c>
      <c r="BR584">
        <v>1</v>
      </c>
      <c r="BS584" t="b">
        <v>1</v>
      </c>
      <c r="CA584" s="122"/>
      <c r="CJ584" t="s">
        <v>302</v>
      </c>
      <c r="CK584" t="s">
        <v>666</v>
      </c>
      <c r="CL584" t="s">
        <v>4974</v>
      </c>
      <c r="CM584" t="s">
        <v>305</v>
      </c>
      <c r="CN584" t="s">
        <v>306</v>
      </c>
      <c r="CO584" t="s">
        <v>307</v>
      </c>
      <c r="CP584" t="s">
        <v>1722</v>
      </c>
      <c r="CQ584" t="s">
        <v>309</v>
      </c>
      <c r="CR584" t="s">
        <v>1723</v>
      </c>
      <c r="CS584" t="s">
        <v>311</v>
      </c>
      <c r="CT584" t="s">
        <v>5199</v>
      </c>
      <c r="CU584" t="s">
        <v>5202</v>
      </c>
      <c r="CV584" s="122">
        <v>43792.388888888891</v>
      </c>
      <c r="CW584" s="122"/>
      <c r="CX584" s="122"/>
      <c r="CY584" s="122"/>
      <c r="CZ584" s="122"/>
      <c r="DA584" s="122"/>
      <c r="DB584" t="s">
        <v>314</v>
      </c>
      <c r="DC584" t="s">
        <v>315</v>
      </c>
      <c r="DD584" t="s">
        <v>316</v>
      </c>
      <c r="DE584" t="b">
        <v>0</v>
      </c>
      <c r="DG584" t="s">
        <v>351</v>
      </c>
      <c r="DI584" s="122"/>
      <c r="DJ584">
        <v>-37.745698099999998</v>
      </c>
      <c r="DK584">
        <v>144.9105089</v>
      </c>
      <c r="DL584" t="s">
        <v>367</v>
      </c>
      <c r="DM584" t="s">
        <v>318</v>
      </c>
      <c r="DN584">
        <v>0</v>
      </c>
      <c r="DO584">
        <v>0</v>
      </c>
    </row>
    <row r="585" spans="1:119" x14ac:dyDescent="0.3">
      <c r="A585" t="s">
        <v>5203</v>
      </c>
      <c r="B585" t="s">
        <v>288</v>
      </c>
      <c r="C585" t="s">
        <v>5204</v>
      </c>
      <c r="D585" t="s">
        <v>290</v>
      </c>
      <c r="E585" t="s">
        <v>5205</v>
      </c>
      <c r="F585" t="s">
        <v>5204</v>
      </c>
      <c r="G585" t="s">
        <v>5206</v>
      </c>
      <c r="I585" t="b">
        <v>0</v>
      </c>
      <c r="J585" t="s">
        <v>5207</v>
      </c>
      <c r="K585" t="s">
        <v>5208</v>
      </c>
      <c r="L585" t="s">
        <v>5209</v>
      </c>
      <c r="N585" t="s">
        <v>5210</v>
      </c>
      <c r="O585" t="s">
        <v>403</v>
      </c>
      <c r="S585">
        <v>8007</v>
      </c>
      <c r="T585">
        <v>320</v>
      </c>
      <c r="U585">
        <v>8007</v>
      </c>
      <c r="V585">
        <v>8007</v>
      </c>
      <c r="W585" t="s">
        <v>5211</v>
      </c>
      <c r="X585" t="s">
        <v>5212</v>
      </c>
      <c r="Y585" t="s">
        <v>5213</v>
      </c>
      <c r="AA585" t="b">
        <v>0</v>
      </c>
      <c r="AC585" t="s">
        <v>300</v>
      </c>
      <c r="AD585" t="s">
        <v>441</v>
      </c>
      <c r="AF585" s="140">
        <v>43791.597141203703</v>
      </c>
      <c r="AG585" s="140">
        <v>43791.597002314818</v>
      </c>
      <c r="AH585" s="140">
        <v>43791.602986111109</v>
      </c>
      <c r="AI585" s="140">
        <v>43792.597222222219</v>
      </c>
      <c r="AJ585">
        <v>0</v>
      </c>
      <c r="AK585" s="122"/>
      <c r="AM585" s="122"/>
      <c r="AO585" s="122"/>
      <c r="AQ585" s="122"/>
      <c r="AS585" s="122"/>
      <c r="AU585" s="122">
        <v>43791.603252314817</v>
      </c>
      <c r="AV585" s="122"/>
      <c r="AW585" t="b">
        <v>0</v>
      </c>
      <c r="AX585" t="b">
        <v>1</v>
      </c>
      <c r="AZ585" t="b">
        <v>1</v>
      </c>
      <c r="BB585" s="122"/>
      <c r="BD585" t="b">
        <v>1</v>
      </c>
      <c r="BF585" t="b">
        <v>1</v>
      </c>
      <c r="BG585" s="122"/>
      <c r="BH585" t="b">
        <v>1</v>
      </c>
      <c r="BI585" t="b">
        <v>1</v>
      </c>
      <c r="BL585">
        <v>354</v>
      </c>
      <c r="BM585">
        <v>1459</v>
      </c>
      <c r="BN585">
        <v>4183</v>
      </c>
      <c r="BO585">
        <v>1</v>
      </c>
      <c r="BP585">
        <v>4</v>
      </c>
      <c r="BQ585">
        <v>2</v>
      </c>
      <c r="BR585">
        <v>3</v>
      </c>
      <c r="BS585" t="b">
        <v>1</v>
      </c>
      <c r="CA585" s="122"/>
      <c r="CJ585" t="s">
        <v>405</v>
      </c>
      <c r="CK585" t="s">
        <v>406</v>
      </c>
      <c r="CL585" t="s">
        <v>1001</v>
      </c>
      <c r="CM585" t="s">
        <v>305</v>
      </c>
      <c r="CN585" t="s">
        <v>306</v>
      </c>
      <c r="CO585" t="s">
        <v>307</v>
      </c>
      <c r="CP585" t="s">
        <v>5214</v>
      </c>
      <c r="CQ585" t="s">
        <v>309</v>
      </c>
      <c r="CR585" t="s">
        <v>5215</v>
      </c>
      <c r="CS585" t="s">
        <v>311</v>
      </c>
      <c r="CT585" t="s">
        <v>5216</v>
      </c>
      <c r="CU585" t="s">
        <v>5217</v>
      </c>
      <c r="CV585" s="122">
        <v>43792.597222222219</v>
      </c>
      <c r="CW585" s="122"/>
      <c r="CX585" s="122"/>
      <c r="CY585" s="122"/>
      <c r="CZ585" s="122"/>
      <c r="DA585" s="122"/>
      <c r="DB585" t="s">
        <v>314</v>
      </c>
      <c r="DC585" t="s">
        <v>315</v>
      </c>
      <c r="DD585" t="s">
        <v>316</v>
      </c>
      <c r="DE585" t="b">
        <v>0</v>
      </c>
      <c r="DG585" t="s">
        <v>317</v>
      </c>
      <c r="DI585" s="122"/>
      <c r="DJ585">
        <v>-37.065427</v>
      </c>
      <c r="DK585">
        <v>144.218324</v>
      </c>
      <c r="DL585" t="s">
        <v>336</v>
      </c>
      <c r="DM585" t="s">
        <v>405</v>
      </c>
      <c r="DN585">
        <v>0</v>
      </c>
      <c r="DO585">
        <v>0</v>
      </c>
    </row>
    <row r="586" spans="1:119" x14ac:dyDescent="0.3">
      <c r="A586" t="s">
        <v>5218</v>
      </c>
      <c r="B586" t="s">
        <v>288</v>
      </c>
      <c r="C586" t="s">
        <v>2885</v>
      </c>
      <c r="D586" t="s">
        <v>290</v>
      </c>
      <c r="E586" t="s">
        <v>983</v>
      </c>
      <c r="F586" t="s">
        <v>2885</v>
      </c>
      <c r="G586" t="s">
        <v>435</v>
      </c>
      <c r="I586" t="b">
        <v>0</v>
      </c>
      <c r="J586" t="s">
        <v>984</v>
      </c>
      <c r="K586" t="s">
        <v>985</v>
      </c>
      <c r="L586" t="s">
        <v>986</v>
      </c>
      <c r="N586" t="s">
        <v>987</v>
      </c>
      <c r="O586" t="s">
        <v>297</v>
      </c>
      <c r="S586">
        <v>8009</v>
      </c>
      <c r="T586">
        <v>320</v>
      </c>
      <c r="U586">
        <v>8009</v>
      </c>
      <c r="V586">
        <v>8009</v>
      </c>
      <c r="W586" t="s">
        <v>2375</v>
      </c>
      <c r="Y586" t="s">
        <v>2886</v>
      </c>
      <c r="AA586" t="b">
        <v>0</v>
      </c>
      <c r="AC586" t="s">
        <v>300</v>
      </c>
      <c r="AD586" t="s">
        <v>301</v>
      </c>
      <c r="AF586" s="140">
        <v>43791.598182870373</v>
      </c>
      <c r="AG586" s="140">
        <v>43791.598032407404</v>
      </c>
      <c r="AH586" s="140">
        <v>43791.601493055554</v>
      </c>
      <c r="AI586" s="140">
        <v>43792.350694444445</v>
      </c>
      <c r="AJ586">
        <v>0</v>
      </c>
      <c r="AK586" s="122"/>
      <c r="AM586" s="122"/>
      <c r="AO586" s="122"/>
      <c r="AQ586" s="122"/>
      <c r="AS586" s="122"/>
      <c r="AU586" s="122">
        <v>43791.626435185186</v>
      </c>
      <c r="AV586" s="122"/>
      <c r="AW586" t="b">
        <v>0</v>
      </c>
      <c r="AX586" t="b">
        <v>1</v>
      </c>
      <c r="AZ586" t="b">
        <v>1</v>
      </c>
      <c r="BB586" s="122"/>
      <c r="BD586" t="b">
        <v>1</v>
      </c>
      <c r="BF586" t="b">
        <v>1</v>
      </c>
      <c r="BG586" s="122"/>
      <c r="BH586" t="b">
        <v>1</v>
      </c>
      <c r="BI586" t="b">
        <v>1</v>
      </c>
      <c r="BL586">
        <v>419</v>
      </c>
      <c r="BM586">
        <v>1771</v>
      </c>
      <c r="BN586">
        <v>4867</v>
      </c>
      <c r="BO586">
        <v>1</v>
      </c>
      <c r="BP586">
        <v>4</v>
      </c>
      <c r="BQ586">
        <v>2</v>
      </c>
      <c r="BR586">
        <v>1</v>
      </c>
      <c r="BS586" t="b">
        <v>1</v>
      </c>
      <c r="CA586" s="122"/>
      <c r="CJ586" t="s">
        <v>302</v>
      </c>
      <c r="CK586" t="s">
        <v>666</v>
      </c>
      <c r="CL586" t="s">
        <v>4974</v>
      </c>
      <c r="CM586" t="s">
        <v>305</v>
      </c>
      <c r="CN586" t="s">
        <v>306</v>
      </c>
      <c r="CO586" t="s">
        <v>307</v>
      </c>
      <c r="CP586" t="s">
        <v>989</v>
      </c>
      <c r="CQ586" t="s">
        <v>309</v>
      </c>
      <c r="CR586" t="s">
        <v>990</v>
      </c>
      <c r="CS586" t="s">
        <v>311</v>
      </c>
      <c r="CT586" t="s">
        <v>5219</v>
      </c>
      <c r="CU586" t="s">
        <v>5220</v>
      </c>
      <c r="CV586" s="122">
        <v>43792.350694444445</v>
      </c>
      <c r="CW586" s="122"/>
      <c r="CX586" s="122"/>
      <c r="CY586" s="122"/>
      <c r="CZ586" s="122"/>
      <c r="DA586" s="122"/>
      <c r="DB586" t="s">
        <v>314</v>
      </c>
      <c r="DC586" t="s">
        <v>315</v>
      </c>
      <c r="DD586" t="s">
        <v>316</v>
      </c>
      <c r="DE586" t="b">
        <v>0</v>
      </c>
      <c r="DG586" t="s">
        <v>351</v>
      </c>
      <c r="DI586" s="122"/>
      <c r="DJ586">
        <v>-33.931226199999998</v>
      </c>
      <c r="DK586">
        <v>151.18556670000001</v>
      </c>
      <c r="DM586" t="s">
        <v>318</v>
      </c>
      <c r="DN586">
        <v>0</v>
      </c>
      <c r="DO586">
        <v>0</v>
      </c>
    </row>
    <row r="587" spans="1:119" x14ac:dyDescent="0.3">
      <c r="A587" t="s">
        <v>5221</v>
      </c>
      <c r="B587" t="s">
        <v>288</v>
      </c>
      <c r="C587" t="s">
        <v>5222</v>
      </c>
      <c r="D587" t="s">
        <v>290</v>
      </c>
      <c r="E587" t="s">
        <v>5223</v>
      </c>
      <c r="F587" t="s">
        <v>5222</v>
      </c>
      <c r="G587" t="s">
        <v>5224</v>
      </c>
      <c r="I587" t="b">
        <v>0</v>
      </c>
      <c r="J587" t="s">
        <v>5225</v>
      </c>
      <c r="K587" t="s">
        <v>5226</v>
      </c>
      <c r="L587" t="s">
        <v>5227</v>
      </c>
      <c r="N587" t="s">
        <v>5228</v>
      </c>
      <c r="O587" t="s">
        <v>378</v>
      </c>
      <c r="S587">
        <v>8005</v>
      </c>
      <c r="T587">
        <v>320</v>
      </c>
      <c r="U587">
        <v>8005</v>
      </c>
      <c r="V587">
        <v>8003</v>
      </c>
      <c r="W587" t="s">
        <v>2375</v>
      </c>
      <c r="Y587" t="s">
        <v>5229</v>
      </c>
      <c r="AA587" t="b">
        <v>0</v>
      </c>
      <c r="AC587" t="s">
        <v>300</v>
      </c>
      <c r="AD587" t="s">
        <v>330</v>
      </c>
      <c r="AF587" s="140">
        <v>43791.600601851853</v>
      </c>
      <c r="AG587" s="140">
        <v>43791.600439814814</v>
      </c>
      <c r="AH587" s="140">
        <v>43791.602430555555</v>
      </c>
      <c r="AI587" s="140">
        <v>43791.767361111109</v>
      </c>
      <c r="AJ587">
        <v>-60</v>
      </c>
      <c r="AK587" s="122"/>
      <c r="AM587" s="122"/>
      <c r="AO587" s="122"/>
      <c r="AQ587" s="122"/>
      <c r="AS587" s="122"/>
      <c r="AU587" s="122">
        <v>43791.649687500001</v>
      </c>
      <c r="AV587" s="122"/>
      <c r="AW587" t="b">
        <v>0</v>
      </c>
      <c r="AX587" t="b">
        <v>1</v>
      </c>
      <c r="AZ587" t="b">
        <v>1</v>
      </c>
      <c r="BB587" s="122"/>
      <c r="BD587" t="b">
        <v>1</v>
      </c>
      <c r="BF587" t="b">
        <v>1</v>
      </c>
      <c r="BG587" s="122"/>
      <c r="BH587" t="b">
        <v>1</v>
      </c>
      <c r="BI587" t="b">
        <v>1</v>
      </c>
      <c r="BL587">
        <v>420</v>
      </c>
      <c r="BM587">
        <v>1479</v>
      </c>
      <c r="BN587">
        <v>3284</v>
      </c>
      <c r="BO587">
        <v>1</v>
      </c>
      <c r="BP587">
        <v>4</v>
      </c>
      <c r="BQ587">
        <v>2</v>
      </c>
      <c r="BR587">
        <v>1</v>
      </c>
      <c r="BS587" t="b">
        <v>1</v>
      </c>
      <c r="CA587" s="122"/>
      <c r="CJ587" t="s">
        <v>380</v>
      </c>
      <c r="CK587" t="s">
        <v>1640</v>
      </c>
      <c r="CL587" t="s">
        <v>2301</v>
      </c>
      <c r="CM587" t="s">
        <v>305</v>
      </c>
      <c r="CN587" t="s">
        <v>306</v>
      </c>
      <c r="CO587" t="s">
        <v>307</v>
      </c>
      <c r="CP587" t="s">
        <v>5230</v>
      </c>
      <c r="CQ587" t="s">
        <v>309</v>
      </c>
      <c r="CR587" t="s">
        <v>5231</v>
      </c>
      <c r="CS587" t="s">
        <v>311</v>
      </c>
      <c r="CT587" t="s">
        <v>5232</v>
      </c>
      <c r="CU587" t="s">
        <v>5233</v>
      </c>
      <c r="CV587" s="122">
        <v>43791.725694444445</v>
      </c>
      <c r="CW587" s="122"/>
      <c r="CX587" s="122"/>
      <c r="CY587" s="122"/>
      <c r="CZ587" s="122"/>
      <c r="DA587" s="122"/>
      <c r="DB587" t="s">
        <v>314</v>
      </c>
      <c r="DC587" t="s">
        <v>315</v>
      </c>
      <c r="DD587" t="s">
        <v>316</v>
      </c>
      <c r="DE587" t="b">
        <v>0</v>
      </c>
      <c r="DG587" t="s">
        <v>351</v>
      </c>
      <c r="DI587" s="122"/>
      <c r="DJ587">
        <v>-27.311827000000001</v>
      </c>
      <c r="DK587">
        <v>152.99168</v>
      </c>
      <c r="DL587" t="s">
        <v>2318</v>
      </c>
      <c r="DM587" t="s">
        <v>386</v>
      </c>
      <c r="DN587">
        <v>0</v>
      </c>
      <c r="DO587">
        <v>0</v>
      </c>
    </row>
    <row r="588" spans="1:119" x14ac:dyDescent="0.3">
      <c r="A588" t="s">
        <v>5234</v>
      </c>
      <c r="B588" t="s">
        <v>288</v>
      </c>
      <c r="C588" t="s">
        <v>5235</v>
      </c>
      <c r="D588" t="s">
        <v>290</v>
      </c>
      <c r="E588" t="s">
        <v>5236</v>
      </c>
      <c r="F588" t="s">
        <v>5235</v>
      </c>
      <c r="G588" t="s">
        <v>5237</v>
      </c>
      <c r="I588" t="b">
        <v>0</v>
      </c>
      <c r="J588" t="s">
        <v>5238</v>
      </c>
      <c r="K588" t="s">
        <v>5239</v>
      </c>
      <c r="L588" t="s">
        <v>5240</v>
      </c>
      <c r="N588" t="s">
        <v>5241</v>
      </c>
      <c r="O588" t="s">
        <v>297</v>
      </c>
      <c r="S588">
        <v>8009</v>
      </c>
      <c r="T588">
        <v>320</v>
      </c>
      <c r="U588">
        <v>8009</v>
      </c>
      <c r="V588">
        <v>8009</v>
      </c>
      <c r="W588" t="s">
        <v>2375</v>
      </c>
      <c r="Y588" t="s">
        <v>5242</v>
      </c>
      <c r="AA588" t="b">
        <v>0</v>
      </c>
      <c r="AC588" t="s">
        <v>300</v>
      </c>
      <c r="AD588" t="s">
        <v>301</v>
      </c>
      <c r="AF588" s="140">
        <v>43791.60255787037</v>
      </c>
      <c r="AG588" s="140">
        <v>43791.60224537037</v>
      </c>
      <c r="AH588" s="140">
        <v>43791.717199074075</v>
      </c>
      <c r="AI588" s="140">
        <v>43794.604166666664</v>
      </c>
      <c r="AJ588">
        <v>0</v>
      </c>
      <c r="AK588" s="122"/>
      <c r="AM588" s="122"/>
      <c r="AO588" s="122"/>
      <c r="AQ588" s="122"/>
      <c r="AS588" s="122"/>
      <c r="AU588" s="122">
        <v>43791.717488425929</v>
      </c>
      <c r="AV588" s="122"/>
      <c r="AW588" t="b">
        <v>0</v>
      </c>
      <c r="AX588" t="b">
        <v>1</v>
      </c>
      <c r="AZ588" t="b">
        <v>1</v>
      </c>
      <c r="BB588" s="122"/>
      <c r="BD588" t="b">
        <v>1</v>
      </c>
      <c r="BF588" t="b">
        <v>1</v>
      </c>
      <c r="BG588" s="122"/>
      <c r="BH588" t="b">
        <v>1</v>
      </c>
      <c r="BI588" t="b">
        <v>1</v>
      </c>
      <c r="BL588">
        <v>419</v>
      </c>
      <c r="BM588">
        <v>1250</v>
      </c>
      <c r="BN588">
        <v>4406</v>
      </c>
      <c r="BO588">
        <v>1</v>
      </c>
      <c r="BP588">
        <v>4</v>
      </c>
      <c r="BQ588">
        <v>2</v>
      </c>
      <c r="BR588">
        <v>4</v>
      </c>
      <c r="BS588" t="b">
        <v>1</v>
      </c>
      <c r="CA588" s="122"/>
      <c r="CJ588" t="s">
        <v>302</v>
      </c>
      <c r="CK588" t="s">
        <v>303</v>
      </c>
      <c r="CL588" t="s">
        <v>608</v>
      </c>
      <c r="CM588" t="s">
        <v>305</v>
      </c>
      <c r="CN588" t="s">
        <v>306</v>
      </c>
      <c r="CO588" t="s">
        <v>307</v>
      </c>
      <c r="CP588" t="s">
        <v>5243</v>
      </c>
      <c r="CQ588" t="s">
        <v>309</v>
      </c>
      <c r="CR588" t="s">
        <v>5244</v>
      </c>
      <c r="CS588" t="s">
        <v>311</v>
      </c>
      <c r="CT588" t="s">
        <v>5245</v>
      </c>
      <c r="CU588" t="s">
        <v>5246</v>
      </c>
      <c r="CV588" s="122">
        <v>43794.604166666664</v>
      </c>
      <c r="CW588" s="122"/>
      <c r="CX588" s="122"/>
      <c r="CY588" s="122"/>
      <c r="CZ588" s="122"/>
      <c r="DA588" s="122"/>
      <c r="DB588" t="s">
        <v>314</v>
      </c>
      <c r="DC588" t="s">
        <v>315</v>
      </c>
      <c r="DD588" t="s">
        <v>316</v>
      </c>
      <c r="DE588" t="b">
        <v>0</v>
      </c>
      <c r="DG588" t="s">
        <v>498</v>
      </c>
      <c r="DI588" s="122"/>
      <c r="DJ588">
        <v>-32.2252261</v>
      </c>
      <c r="DK588">
        <v>148.238125</v>
      </c>
      <c r="DL588" t="s">
        <v>367</v>
      </c>
      <c r="DM588" t="s">
        <v>318</v>
      </c>
      <c r="DN588">
        <v>0</v>
      </c>
      <c r="DO588">
        <v>0</v>
      </c>
    </row>
    <row r="589" spans="1:119" x14ac:dyDescent="0.3">
      <c r="A589" t="s">
        <v>5247</v>
      </c>
      <c r="B589" t="s">
        <v>288</v>
      </c>
      <c r="C589" t="s">
        <v>5248</v>
      </c>
      <c r="D589" t="s">
        <v>290</v>
      </c>
      <c r="E589" t="s">
        <v>5249</v>
      </c>
      <c r="F589" t="s">
        <v>5248</v>
      </c>
      <c r="G589" t="s">
        <v>435</v>
      </c>
      <c r="I589" t="b">
        <v>0</v>
      </c>
      <c r="J589" t="s">
        <v>5250</v>
      </c>
      <c r="K589" t="s">
        <v>465</v>
      </c>
      <c r="L589" t="s">
        <v>5251</v>
      </c>
      <c r="N589" t="s">
        <v>5252</v>
      </c>
      <c r="O589" t="s">
        <v>297</v>
      </c>
      <c r="S589">
        <v>8007</v>
      </c>
      <c r="T589">
        <v>320</v>
      </c>
      <c r="U589">
        <v>8007</v>
      </c>
      <c r="V589">
        <v>8007</v>
      </c>
      <c r="W589" t="s">
        <v>2448</v>
      </c>
      <c r="Y589" t="s">
        <v>5253</v>
      </c>
      <c r="AA589" t="b">
        <v>0</v>
      </c>
      <c r="AC589" t="s">
        <v>300</v>
      </c>
      <c r="AD589" t="s">
        <v>330</v>
      </c>
      <c r="AF589" s="140">
        <v>43791.606435185182</v>
      </c>
      <c r="AG589" s="140">
        <v>43791.606053240743</v>
      </c>
      <c r="AH589" s="140">
        <v>43791.621180555558</v>
      </c>
      <c r="AI589" s="140">
        <v>43792.420138888891</v>
      </c>
      <c r="AJ589">
        <v>-60</v>
      </c>
      <c r="AK589" s="122"/>
      <c r="AM589" s="122"/>
      <c r="AO589" s="122"/>
      <c r="AQ589" s="122"/>
      <c r="AS589" s="122"/>
      <c r="AU589" s="122">
        <v>43791.622442129628</v>
      </c>
      <c r="AV589" s="122"/>
      <c r="AW589" t="b">
        <v>0</v>
      </c>
      <c r="AX589" t="b">
        <v>1</v>
      </c>
      <c r="AZ589" t="b">
        <v>1</v>
      </c>
      <c r="BB589" s="122"/>
      <c r="BD589" t="b">
        <v>1</v>
      </c>
      <c r="BF589" t="b">
        <v>1</v>
      </c>
      <c r="BG589" s="122"/>
      <c r="BH589" t="b">
        <v>1</v>
      </c>
      <c r="BI589" t="b">
        <v>1</v>
      </c>
      <c r="BL589">
        <v>419</v>
      </c>
      <c r="BM589">
        <v>1555</v>
      </c>
      <c r="BN589">
        <v>5370</v>
      </c>
      <c r="BO589">
        <v>1</v>
      </c>
      <c r="BP589">
        <v>4</v>
      </c>
      <c r="BQ589">
        <v>2</v>
      </c>
      <c r="BR589">
        <v>1</v>
      </c>
      <c r="BS589" t="b">
        <v>1</v>
      </c>
      <c r="CA589" s="122"/>
      <c r="CJ589" t="s">
        <v>302</v>
      </c>
      <c r="CK589" t="s">
        <v>470</v>
      </c>
      <c r="CL589" t="s">
        <v>637</v>
      </c>
      <c r="CM589" t="s">
        <v>305</v>
      </c>
      <c r="CN589" t="s">
        <v>306</v>
      </c>
      <c r="CO589" t="s">
        <v>307</v>
      </c>
      <c r="CP589" t="s">
        <v>5254</v>
      </c>
      <c r="CQ589" t="s">
        <v>309</v>
      </c>
      <c r="CR589" t="s">
        <v>684</v>
      </c>
      <c r="CS589" t="s">
        <v>311</v>
      </c>
      <c r="CT589" t="s">
        <v>5255</v>
      </c>
      <c r="CU589" t="s">
        <v>5256</v>
      </c>
      <c r="CV589" s="122">
        <v>43792.378472222219</v>
      </c>
      <c r="CW589" s="122"/>
      <c r="CX589" s="122"/>
      <c r="CY589" s="122"/>
      <c r="CZ589" s="122"/>
      <c r="DA589" s="122"/>
      <c r="DB589" t="s">
        <v>314</v>
      </c>
      <c r="DC589" t="s">
        <v>315</v>
      </c>
      <c r="DD589" t="s">
        <v>316</v>
      </c>
      <c r="DE589" t="b">
        <v>0</v>
      </c>
      <c r="DG589" t="s">
        <v>351</v>
      </c>
      <c r="DI589" s="122"/>
      <c r="DJ589">
        <v>-27.467145599999998</v>
      </c>
      <c r="DK589">
        <v>153.03041590000001</v>
      </c>
      <c r="DL589" t="s">
        <v>336</v>
      </c>
      <c r="DM589" t="s">
        <v>318</v>
      </c>
      <c r="DN589">
        <v>0</v>
      </c>
      <c r="DO589">
        <v>0</v>
      </c>
    </row>
    <row r="590" spans="1:119" x14ac:dyDescent="0.3">
      <c r="A590" t="s">
        <v>5257</v>
      </c>
      <c r="B590" t="s">
        <v>288</v>
      </c>
      <c r="C590" t="s">
        <v>5258</v>
      </c>
      <c r="D590" t="s">
        <v>290</v>
      </c>
      <c r="E590" t="s">
        <v>5259</v>
      </c>
      <c r="F590" t="s">
        <v>5258</v>
      </c>
      <c r="G590" t="s">
        <v>340</v>
      </c>
      <c r="I590" t="b">
        <v>0</v>
      </c>
      <c r="J590" t="s">
        <v>5260</v>
      </c>
      <c r="K590" t="s">
        <v>5261</v>
      </c>
      <c r="L590" t="s">
        <v>5262</v>
      </c>
      <c r="N590" t="s">
        <v>5263</v>
      </c>
      <c r="O590" t="s">
        <v>297</v>
      </c>
      <c r="S590">
        <v>8006</v>
      </c>
      <c r="T590">
        <v>320</v>
      </c>
      <c r="U590">
        <v>8006</v>
      </c>
      <c r="V590">
        <v>8006</v>
      </c>
      <c r="W590" t="s">
        <v>2375</v>
      </c>
      <c r="Y590" t="s">
        <v>5264</v>
      </c>
      <c r="AA590" t="b">
        <v>0</v>
      </c>
      <c r="AC590" t="s">
        <v>300</v>
      </c>
      <c r="AD590" t="s">
        <v>330</v>
      </c>
      <c r="AF590" s="140">
        <v>43791.618634259263</v>
      </c>
      <c r="AG590" s="140">
        <v>43791.608437499999</v>
      </c>
      <c r="AH590" s="140">
        <v>43791.622106481482</v>
      </c>
      <c r="AI590" s="140">
        <v>43791.777777777781</v>
      </c>
      <c r="AJ590">
        <v>-60</v>
      </c>
      <c r="AK590" s="122"/>
      <c r="AM590" s="122"/>
      <c r="AO590" s="122"/>
      <c r="AQ590" s="122"/>
      <c r="AS590" s="122"/>
      <c r="AU590" s="122">
        <v>43791.622384259259</v>
      </c>
      <c r="AV590" s="122"/>
      <c r="AW590" t="b">
        <v>0</v>
      </c>
      <c r="AX590" t="b">
        <v>1</v>
      </c>
      <c r="AZ590" t="b">
        <v>1</v>
      </c>
      <c r="BB590" s="122"/>
      <c r="BD590" t="b">
        <v>1</v>
      </c>
      <c r="BF590" t="b">
        <v>1</v>
      </c>
      <c r="BG590" s="122"/>
      <c r="BH590" t="b">
        <v>1</v>
      </c>
      <c r="BI590" t="b">
        <v>1</v>
      </c>
      <c r="BL590">
        <v>419</v>
      </c>
      <c r="BM590">
        <v>1250</v>
      </c>
      <c r="BN590">
        <v>1591</v>
      </c>
      <c r="BO590">
        <v>1</v>
      </c>
      <c r="BP590">
        <v>4</v>
      </c>
      <c r="BQ590">
        <v>2</v>
      </c>
      <c r="BR590">
        <v>1</v>
      </c>
      <c r="BS590" t="b">
        <v>1</v>
      </c>
      <c r="CA590" s="122"/>
      <c r="CJ590" t="s">
        <v>302</v>
      </c>
      <c r="CK590" t="s">
        <v>303</v>
      </c>
      <c r="CL590" t="s">
        <v>1463</v>
      </c>
      <c r="CM590" t="s">
        <v>305</v>
      </c>
      <c r="CN590" t="s">
        <v>306</v>
      </c>
      <c r="CO590" t="s">
        <v>307</v>
      </c>
      <c r="CP590" t="s">
        <v>5265</v>
      </c>
      <c r="CQ590" t="s">
        <v>309</v>
      </c>
      <c r="CR590" t="s">
        <v>5266</v>
      </c>
      <c r="CS590" t="s">
        <v>311</v>
      </c>
      <c r="CT590" t="s">
        <v>5267</v>
      </c>
      <c r="CU590" t="s">
        <v>5268</v>
      </c>
      <c r="CV590" s="122">
        <v>43791.736111111109</v>
      </c>
      <c r="CW590" s="122"/>
      <c r="CX590" s="122"/>
      <c r="CY590" s="122"/>
      <c r="CZ590" s="122"/>
      <c r="DA590" s="122"/>
      <c r="DB590" t="s">
        <v>314</v>
      </c>
      <c r="DC590" t="s">
        <v>315</v>
      </c>
      <c r="DD590" t="s">
        <v>316</v>
      </c>
      <c r="DE590" t="b">
        <v>0</v>
      </c>
      <c r="DG590" t="s">
        <v>351</v>
      </c>
      <c r="DI590" s="122"/>
      <c r="DJ590">
        <v>-27.639995299999999</v>
      </c>
      <c r="DK590">
        <v>152.97853660000001</v>
      </c>
      <c r="DL590" t="s">
        <v>336</v>
      </c>
      <c r="DM590" t="s">
        <v>318</v>
      </c>
      <c r="DN590">
        <v>0</v>
      </c>
      <c r="DO590">
        <v>0</v>
      </c>
    </row>
    <row r="591" spans="1:119" x14ac:dyDescent="0.3">
      <c r="A591" t="s">
        <v>5269</v>
      </c>
      <c r="B591" t="s">
        <v>288</v>
      </c>
      <c r="C591" t="s">
        <v>3016</v>
      </c>
      <c r="D591" t="s">
        <v>290</v>
      </c>
      <c r="E591" t="s">
        <v>3017</v>
      </c>
      <c r="F591" t="s">
        <v>3016</v>
      </c>
      <c r="G591" t="s">
        <v>435</v>
      </c>
      <c r="I591" t="b">
        <v>0</v>
      </c>
      <c r="J591" t="s">
        <v>3018</v>
      </c>
      <c r="K591" t="s">
        <v>3019</v>
      </c>
      <c r="L591" t="s">
        <v>3020</v>
      </c>
      <c r="N591" t="s">
        <v>3021</v>
      </c>
      <c r="O591" t="s">
        <v>1399</v>
      </c>
      <c r="S591">
        <v>8009</v>
      </c>
      <c r="T591">
        <v>320</v>
      </c>
      <c r="U591">
        <v>1389</v>
      </c>
      <c r="V591">
        <v>1389</v>
      </c>
      <c r="W591" t="s">
        <v>2375</v>
      </c>
      <c r="Y591" t="s">
        <v>3022</v>
      </c>
      <c r="AA591" t="b">
        <v>0</v>
      </c>
      <c r="AC591" t="s">
        <v>300</v>
      </c>
      <c r="AD591" t="s">
        <v>441</v>
      </c>
      <c r="AF591" s="140">
        <v>43791.611215277779</v>
      </c>
      <c r="AG591" s="140">
        <v>43791.611064814817</v>
      </c>
      <c r="AH591" s="140">
        <v>43791.664502314816</v>
      </c>
      <c r="AI591" s="140">
        <v>43792.611111111109</v>
      </c>
      <c r="AJ591">
        <v>0</v>
      </c>
      <c r="AK591" s="122"/>
      <c r="AM591" s="122"/>
      <c r="AO591" s="122"/>
      <c r="AQ591" s="122"/>
      <c r="AS591" s="122"/>
      <c r="AU591" s="122">
        <v>43791.664733796293</v>
      </c>
      <c r="AV591" s="122"/>
      <c r="AW591" t="b">
        <v>0</v>
      </c>
      <c r="AX591" t="b">
        <v>1</v>
      </c>
      <c r="AZ591" t="b">
        <v>1</v>
      </c>
      <c r="BB591" s="122"/>
      <c r="BD591" t="b">
        <v>1</v>
      </c>
      <c r="BF591" t="b">
        <v>1</v>
      </c>
      <c r="BG591" s="122"/>
      <c r="BH591" t="b">
        <v>1</v>
      </c>
      <c r="BI591" t="b">
        <v>1</v>
      </c>
      <c r="BL591">
        <v>441</v>
      </c>
      <c r="BM591">
        <v>1250</v>
      </c>
      <c r="BN591">
        <v>4050</v>
      </c>
      <c r="BO591">
        <v>1</v>
      </c>
      <c r="BP591">
        <v>4</v>
      </c>
      <c r="BQ591">
        <v>2</v>
      </c>
      <c r="BR591">
        <v>3</v>
      </c>
      <c r="BS591" t="b">
        <v>1</v>
      </c>
      <c r="CA591" s="122"/>
      <c r="CJ591" t="s">
        <v>1401</v>
      </c>
      <c r="CK591" t="s">
        <v>303</v>
      </c>
      <c r="CL591" t="s">
        <v>346</v>
      </c>
      <c r="CM591" t="s">
        <v>305</v>
      </c>
      <c r="CN591" t="s">
        <v>306</v>
      </c>
      <c r="CO591" t="s">
        <v>307</v>
      </c>
      <c r="CP591" t="s">
        <v>3024</v>
      </c>
      <c r="CQ591" t="s">
        <v>309</v>
      </c>
      <c r="CR591" t="s">
        <v>3025</v>
      </c>
      <c r="CS591" t="s">
        <v>311</v>
      </c>
      <c r="CT591" t="s">
        <v>5270</v>
      </c>
      <c r="CU591" t="s">
        <v>5271</v>
      </c>
      <c r="CV591" s="122">
        <v>43792.611111111109</v>
      </c>
      <c r="CW591" s="122"/>
      <c r="CX591" s="122"/>
      <c r="CY591" s="122"/>
      <c r="CZ591" s="122"/>
      <c r="DA591" s="122"/>
      <c r="DB591" t="s">
        <v>314</v>
      </c>
      <c r="DC591" t="s">
        <v>315</v>
      </c>
      <c r="DD591" t="s">
        <v>316</v>
      </c>
      <c r="DE591" t="b">
        <v>0</v>
      </c>
      <c r="DG591" t="s">
        <v>317</v>
      </c>
      <c r="DI591" s="122"/>
      <c r="DJ591">
        <v>-36.810408600000002</v>
      </c>
      <c r="DK591">
        <v>144.2424245</v>
      </c>
      <c r="DL591" t="s">
        <v>336</v>
      </c>
      <c r="DM591" t="s">
        <v>1409</v>
      </c>
      <c r="DN591">
        <v>0</v>
      </c>
      <c r="DO591">
        <v>0</v>
      </c>
    </row>
    <row r="592" spans="1:119" x14ac:dyDescent="0.3">
      <c r="A592" t="s">
        <v>5272</v>
      </c>
      <c r="B592" t="s">
        <v>388</v>
      </c>
      <c r="C592" t="s">
        <v>5273</v>
      </c>
      <c r="D592" t="s">
        <v>290</v>
      </c>
      <c r="E592" t="s">
        <v>3257</v>
      </c>
      <c r="F592" t="s">
        <v>5273</v>
      </c>
      <c r="G592" t="s">
        <v>452</v>
      </c>
      <c r="I592" t="b">
        <v>0</v>
      </c>
      <c r="J592" t="s">
        <v>3258</v>
      </c>
      <c r="K592" t="s">
        <v>961</v>
      </c>
      <c r="L592" t="s">
        <v>3259</v>
      </c>
      <c r="N592" t="s">
        <v>3260</v>
      </c>
      <c r="O592" t="s">
        <v>297</v>
      </c>
      <c r="S592">
        <v>8003</v>
      </c>
      <c r="T592">
        <v>320</v>
      </c>
      <c r="U592">
        <v>8003</v>
      </c>
      <c r="V592">
        <v>8003</v>
      </c>
      <c r="W592" t="s">
        <v>2375</v>
      </c>
      <c r="Y592" t="s">
        <v>5274</v>
      </c>
      <c r="AA592" t="b">
        <v>0</v>
      </c>
      <c r="AC592" t="s">
        <v>300</v>
      </c>
      <c r="AD592" t="s">
        <v>441</v>
      </c>
      <c r="AF592" s="140">
        <v>43791.612199074072</v>
      </c>
      <c r="AG592" s="140">
        <v>43791.611863425926</v>
      </c>
      <c r="AH592" s="140">
        <v>43791.624143518522</v>
      </c>
      <c r="AI592" s="140">
        <v>43792.364583333336</v>
      </c>
      <c r="AJ592">
        <v>0</v>
      </c>
      <c r="AK592" s="122"/>
      <c r="AM592" s="122"/>
      <c r="AO592" s="122"/>
      <c r="AQ592" s="122"/>
      <c r="AS592" s="122"/>
      <c r="AU592" s="122">
        <v>43791.624861111108</v>
      </c>
      <c r="AV592" s="122"/>
      <c r="AW592" t="b">
        <v>0</v>
      </c>
      <c r="AX592" t="b">
        <v>1</v>
      </c>
      <c r="AZ592" t="b">
        <v>1</v>
      </c>
      <c r="BB592" s="122"/>
      <c r="BD592" t="b">
        <v>1</v>
      </c>
      <c r="BF592" t="b">
        <v>1</v>
      </c>
      <c r="BG592" s="122"/>
      <c r="BH592" t="b">
        <v>1</v>
      </c>
      <c r="BI592" t="b">
        <v>1</v>
      </c>
      <c r="BL592">
        <v>419</v>
      </c>
      <c r="BM592">
        <v>1555</v>
      </c>
      <c r="BN592">
        <v>5370</v>
      </c>
      <c r="BO592">
        <v>1</v>
      </c>
      <c r="BP592">
        <v>4</v>
      </c>
      <c r="BQ592">
        <v>2</v>
      </c>
      <c r="BR592">
        <v>1</v>
      </c>
      <c r="BS592" t="b">
        <v>1</v>
      </c>
      <c r="CA592" s="122"/>
      <c r="CJ592" t="s">
        <v>302</v>
      </c>
      <c r="CK592" t="s">
        <v>470</v>
      </c>
      <c r="CL592" t="s">
        <v>637</v>
      </c>
      <c r="CM592" t="s">
        <v>305</v>
      </c>
      <c r="CN592" t="s">
        <v>306</v>
      </c>
      <c r="CO592" t="s">
        <v>307</v>
      </c>
      <c r="CP592" t="s">
        <v>3262</v>
      </c>
      <c r="CQ592" t="s">
        <v>309</v>
      </c>
      <c r="CR592" t="s">
        <v>967</v>
      </c>
      <c r="CS592" t="s">
        <v>311</v>
      </c>
      <c r="CT592" t="s">
        <v>5275</v>
      </c>
      <c r="CU592" t="s">
        <v>5276</v>
      </c>
      <c r="CV592" s="122">
        <v>43792.364583333336</v>
      </c>
      <c r="CW592" s="122"/>
      <c r="CX592" s="122"/>
      <c r="CY592" s="122"/>
      <c r="CZ592" s="122"/>
      <c r="DA592" s="122"/>
      <c r="DB592" t="s">
        <v>314</v>
      </c>
      <c r="DC592" t="s">
        <v>315</v>
      </c>
      <c r="DD592" t="s">
        <v>316</v>
      </c>
      <c r="DE592" t="b">
        <v>0</v>
      </c>
      <c r="DG592" t="s">
        <v>351</v>
      </c>
      <c r="DI592" s="122"/>
      <c r="DJ592">
        <v>-37.829608200000003</v>
      </c>
      <c r="DK592">
        <v>144.9950685</v>
      </c>
      <c r="DL592" t="s">
        <v>336</v>
      </c>
      <c r="DM592" t="s">
        <v>318</v>
      </c>
      <c r="DN592">
        <v>0</v>
      </c>
      <c r="DO592">
        <v>0</v>
      </c>
    </row>
    <row r="593" spans="1:119" x14ac:dyDescent="0.3">
      <c r="A593" t="s">
        <v>5277</v>
      </c>
      <c r="B593" t="s">
        <v>288</v>
      </c>
      <c r="C593" t="s">
        <v>5278</v>
      </c>
      <c r="D593" t="s">
        <v>290</v>
      </c>
      <c r="E593" t="s">
        <v>5279</v>
      </c>
      <c r="F593" t="s">
        <v>5278</v>
      </c>
      <c r="G593" t="s">
        <v>435</v>
      </c>
      <c r="I593" t="b">
        <v>0</v>
      </c>
      <c r="J593" t="s">
        <v>3505</v>
      </c>
      <c r="K593" t="s">
        <v>5280</v>
      </c>
      <c r="L593" t="s">
        <v>3507</v>
      </c>
      <c r="N593" t="s">
        <v>3508</v>
      </c>
      <c r="O593" t="s">
        <v>297</v>
      </c>
      <c r="S593">
        <v>8011</v>
      </c>
      <c r="T593">
        <v>320</v>
      </c>
      <c r="U593">
        <v>8011</v>
      </c>
      <c r="V593">
        <v>8011</v>
      </c>
      <c r="W593" t="s">
        <v>2375</v>
      </c>
      <c r="Y593" t="s">
        <v>5281</v>
      </c>
      <c r="AA593" t="b">
        <v>0</v>
      </c>
      <c r="AC593" t="s">
        <v>300</v>
      </c>
      <c r="AD593" t="s">
        <v>441</v>
      </c>
      <c r="AF593" s="140">
        <v>43791.614131944443</v>
      </c>
      <c r="AG593" s="140">
        <v>43791.614085648151</v>
      </c>
      <c r="AH593" s="140">
        <v>43791.618819444448</v>
      </c>
      <c r="AI593" s="140">
        <v>43792.614583333336</v>
      </c>
      <c r="AJ593">
        <v>0</v>
      </c>
      <c r="AK593" s="122"/>
      <c r="AM593" s="122"/>
      <c r="AO593" s="122"/>
      <c r="AQ593" s="122"/>
      <c r="AS593" s="122"/>
      <c r="AU593" s="122">
        <v>43791.619039351855</v>
      </c>
      <c r="AV593" s="122"/>
      <c r="AW593" t="b">
        <v>0</v>
      </c>
      <c r="AX593" t="b">
        <v>1</v>
      </c>
      <c r="AZ593" t="b">
        <v>1</v>
      </c>
      <c r="BB593" s="122"/>
      <c r="BD593" t="b">
        <v>1</v>
      </c>
      <c r="BF593" t="b">
        <v>1</v>
      </c>
      <c r="BG593" s="122"/>
      <c r="BH593" t="b">
        <v>1</v>
      </c>
      <c r="BI593" t="b">
        <v>1</v>
      </c>
      <c r="BL593">
        <v>419</v>
      </c>
      <c r="BM593">
        <v>1555</v>
      </c>
      <c r="BN593">
        <v>5370</v>
      </c>
      <c r="BO593">
        <v>1</v>
      </c>
      <c r="BP593">
        <v>4</v>
      </c>
      <c r="BQ593">
        <v>2</v>
      </c>
      <c r="BR593">
        <v>3</v>
      </c>
      <c r="BS593" t="b">
        <v>1</v>
      </c>
      <c r="CA593" s="122"/>
      <c r="CJ593" t="s">
        <v>302</v>
      </c>
      <c r="CK593" t="s">
        <v>470</v>
      </c>
      <c r="CL593" t="s">
        <v>637</v>
      </c>
      <c r="CM593" t="s">
        <v>305</v>
      </c>
      <c r="CN593" t="s">
        <v>306</v>
      </c>
      <c r="CO593" t="s">
        <v>307</v>
      </c>
      <c r="CP593" t="s">
        <v>5282</v>
      </c>
      <c r="CQ593" t="s">
        <v>309</v>
      </c>
      <c r="CR593" t="s">
        <v>5283</v>
      </c>
      <c r="CS593" t="s">
        <v>311</v>
      </c>
      <c r="CT593" t="s">
        <v>5284</v>
      </c>
      <c r="CU593" t="s">
        <v>5285</v>
      </c>
      <c r="CV593" s="122">
        <v>43792.614583333336</v>
      </c>
      <c r="CW593" s="122"/>
      <c r="CX593" s="122"/>
      <c r="CY593" s="122"/>
      <c r="CZ593" s="122"/>
      <c r="DA593" s="122"/>
      <c r="DB593" t="s">
        <v>314</v>
      </c>
      <c r="DC593" t="s">
        <v>315</v>
      </c>
      <c r="DD593" t="s">
        <v>316</v>
      </c>
      <c r="DE593" t="b">
        <v>0</v>
      </c>
      <c r="DG593" t="s">
        <v>317</v>
      </c>
      <c r="DI593" s="122"/>
      <c r="DJ593">
        <v>-38.146238400000001</v>
      </c>
      <c r="DK593">
        <v>144.36246259999999</v>
      </c>
      <c r="DL593" t="s">
        <v>336</v>
      </c>
      <c r="DM593" t="s">
        <v>318</v>
      </c>
      <c r="DN593">
        <v>0</v>
      </c>
      <c r="DO593">
        <v>0</v>
      </c>
    </row>
    <row r="594" spans="1:119" x14ac:dyDescent="0.3">
      <c r="A594" t="s">
        <v>5286</v>
      </c>
      <c r="B594" t="s">
        <v>288</v>
      </c>
      <c r="C594" t="s">
        <v>5287</v>
      </c>
      <c r="D594" t="s">
        <v>290</v>
      </c>
      <c r="E594" t="s">
        <v>5288</v>
      </c>
      <c r="F594" t="s">
        <v>5287</v>
      </c>
      <c r="G594" t="s">
        <v>340</v>
      </c>
      <c r="I594" t="b">
        <v>0</v>
      </c>
      <c r="J594" t="s">
        <v>5289</v>
      </c>
      <c r="K594" t="s">
        <v>2508</v>
      </c>
      <c r="L594" t="s">
        <v>5290</v>
      </c>
      <c r="N594" t="s">
        <v>5291</v>
      </c>
      <c r="O594" t="s">
        <v>297</v>
      </c>
      <c r="S594">
        <v>8009</v>
      </c>
      <c r="T594">
        <v>320</v>
      </c>
      <c r="U594">
        <v>8009</v>
      </c>
      <c r="V594">
        <v>8009</v>
      </c>
      <c r="W594" t="s">
        <v>2375</v>
      </c>
      <c r="Y594" t="s">
        <v>5292</v>
      </c>
      <c r="AA594" t="b">
        <v>0</v>
      </c>
      <c r="AC594" t="s">
        <v>300</v>
      </c>
      <c r="AD594" t="s">
        <v>330</v>
      </c>
      <c r="AF594" s="140">
        <v>43791.618842592594</v>
      </c>
      <c r="AG594" s="140">
        <v>43791.618437500001</v>
      </c>
      <c r="AH594" s="140">
        <v>43791.625879629632</v>
      </c>
      <c r="AI594" s="140">
        <v>43792.618055555555</v>
      </c>
      <c r="AJ594">
        <v>-60</v>
      </c>
      <c r="AK594" s="122"/>
      <c r="AM594" s="122"/>
      <c r="AO594" s="122"/>
      <c r="AQ594" s="122"/>
      <c r="AS594" s="122"/>
      <c r="AU594" s="122">
        <v>43791.626192129632</v>
      </c>
      <c r="AV594" s="122"/>
      <c r="AW594" t="b">
        <v>0</v>
      </c>
      <c r="AX594" t="b">
        <v>1</v>
      </c>
      <c r="AZ594" t="b">
        <v>1</v>
      </c>
      <c r="BB594" s="122"/>
      <c r="BD594" t="b">
        <v>1</v>
      </c>
      <c r="BF594" t="b">
        <v>1</v>
      </c>
      <c r="BG594" s="122"/>
      <c r="BH594" t="b">
        <v>1</v>
      </c>
      <c r="BI594" t="b">
        <v>1</v>
      </c>
      <c r="BL594">
        <v>419</v>
      </c>
      <c r="BM594">
        <v>1771</v>
      </c>
      <c r="BN594">
        <v>4867</v>
      </c>
      <c r="BO594">
        <v>1</v>
      </c>
      <c r="BP594">
        <v>4</v>
      </c>
      <c r="BQ594">
        <v>2</v>
      </c>
      <c r="BR594">
        <v>3</v>
      </c>
      <c r="BS594" t="b">
        <v>1</v>
      </c>
      <c r="CA594" s="122"/>
      <c r="CJ594" t="s">
        <v>302</v>
      </c>
      <c r="CK594" t="s">
        <v>666</v>
      </c>
      <c r="CL594" t="s">
        <v>4974</v>
      </c>
      <c r="CM594" t="s">
        <v>305</v>
      </c>
      <c r="CN594" t="s">
        <v>306</v>
      </c>
      <c r="CO594" t="s">
        <v>307</v>
      </c>
      <c r="CP594" t="s">
        <v>5293</v>
      </c>
      <c r="CQ594" t="s">
        <v>5294</v>
      </c>
      <c r="CR594" t="s">
        <v>5295</v>
      </c>
      <c r="CS594" t="s">
        <v>311</v>
      </c>
      <c r="CT594" t="s">
        <v>5296</v>
      </c>
      <c r="CU594" t="s">
        <v>5297</v>
      </c>
      <c r="CV594" s="122">
        <v>43792.576388888891</v>
      </c>
      <c r="CW594" s="122"/>
      <c r="CX594" s="122"/>
      <c r="CY594" s="122"/>
      <c r="CZ594" s="122"/>
      <c r="DA594" s="122"/>
      <c r="DB594" t="s">
        <v>314</v>
      </c>
      <c r="DC594" t="s">
        <v>315</v>
      </c>
      <c r="DD594" t="s">
        <v>316</v>
      </c>
      <c r="DE594" t="b">
        <v>0</v>
      </c>
      <c r="DG594" t="s">
        <v>317</v>
      </c>
      <c r="DI594" s="122"/>
      <c r="DJ594">
        <v>-27.9999468</v>
      </c>
      <c r="DK594">
        <v>153.3386849</v>
      </c>
      <c r="DL594" t="s">
        <v>367</v>
      </c>
      <c r="DM594" t="s">
        <v>318</v>
      </c>
      <c r="DN594">
        <v>0</v>
      </c>
      <c r="DO594">
        <v>0</v>
      </c>
    </row>
    <row r="595" spans="1:119" x14ac:dyDescent="0.3">
      <c r="A595" t="s">
        <v>5298</v>
      </c>
      <c r="B595" t="s">
        <v>288</v>
      </c>
      <c r="C595" t="s">
        <v>5299</v>
      </c>
      <c r="D595" t="s">
        <v>290</v>
      </c>
      <c r="E595" t="s">
        <v>5300</v>
      </c>
      <c r="F595" t="s">
        <v>5299</v>
      </c>
      <c r="G595" t="s">
        <v>5301</v>
      </c>
      <c r="I595" t="b">
        <v>0</v>
      </c>
      <c r="J595" t="s">
        <v>5302</v>
      </c>
      <c r="K595" t="s">
        <v>5303</v>
      </c>
      <c r="L595" t="s">
        <v>5304</v>
      </c>
      <c r="N595" t="s">
        <v>5305</v>
      </c>
      <c r="O595" t="s">
        <v>403</v>
      </c>
      <c r="S595">
        <v>8011</v>
      </c>
      <c r="T595">
        <v>320</v>
      </c>
      <c r="U595">
        <v>8011</v>
      </c>
      <c r="V595">
        <v>8011</v>
      </c>
      <c r="W595" t="s">
        <v>2375</v>
      </c>
      <c r="Y595" t="s">
        <v>5306</v>
      </c>
      <c r="AA595" t="b">
        <v>0</v>
      </c>
      <c r="AC595" t="s">
        <v>300</v>
      </c>
      <c r="AD595" t="s">
        <v>441</v>
      </c>
      <c r="AF595" s="140">
        <v>43791.619942129626</v>
      </c>
      <c r="AG595" s="140">
        <v>43791.619074074071</v>
      </c>
      <c r="AH595" s="140">
        <v>43791.624849537038</v>
      </c>
      <c r="AI595" s="140">
        <v>43792.621527777781</v>
      </c>
      <c r="AJ595">
        <v>0</v>
      </c>
      <c r="AK595" s="122"/>
      <c r="AM595" s="122"/>
      <c r="AO595" s="122"/>
      <c r="AQ595" s="122"/>
      <c r="AS595" s="122"/>
      <c r="AU595" s="122">
        <v>43791.625150462962</v>
      </c>
      <c r="AV595" s="122"/>
      <c r="AW595" t="b">
        <v>0</v>
      </c>
      <c r="AX595" t="b">
        <v>1</v>
      </c>
      <c r="AZ595" t="b">
        <v>1</v>
      </c>
      <c r="BB595" s="122"/>
      <c r="BD595" t="b">
        <v>1</v>
      </c>
      <c r="BF595" t="b">
        <v>1</v>
      </c>
      <c r="BG595" s="122"/>
      <c r="BH595" t="b">
        <v>1</v>
      </c>
      <c r="BI595" t="b">
        <v>1</v>
      </c>
      <c r="BL595">
        <v>354</v>
      </c>
      <c r="BM595">
        <v>1460</v>
      </c>
      <c r="BN595">
        <v>3358</v>
      </c>
      <c r="BO595">
        <v>1</v>
      </c>
      <c r="BP595">
        <v>4</v>
      </c>
      <c r="BQ595">
        <v>2</v>
      </c>
      <c r="BR595">
        <v>2</v>
      </c>
      <c r="BS595" t="b">
        <v>1</v>
      </c>
      <c r="CA595" s="122"/>
      <c r="CJ595" t="s">
        <v>405</v>
      </c>
      <c r="CK595" t="s">
        <v>442</v>
      </c>
      <c r="CL595" t="s">
        <v>2233</v>
      </c>
      <c r="CM595" t="s">
        <v>305</v>
      </c>
      <c r="CN595" t="s">
        <v>306</v>
      </c>
      <c r="CO595" t="s">
        <v>307</v>
      </c>
      <c r="CP595" t="s">
        <v>5307</v>
      </c>
      <c r="CQ595" t="s">
        <v>309</v>
      </c>
      <c r="CR595" t="s">
        <v>5308</v>
      </c>
      <c r="CS595" t="s">
        <v>311</v>
      </c>
      <c r="CT595" t="s">
        <v>5309</v>
      </c>
      <c r="CU595" t="s">
        <v>5310</v>
      </c>
      <c r="CV595" s="122">
        <v>43792.621527777781</v>
      </c>
      <c r="CW595" s="122"/>
      <c r="CX595" s="122"/>
      <c r="CY595" s="122"/>
      <c r="CZ595" s="122"/>
      <c r="DA595" s="122"/>
      <c r="DB595" t="s">
        <v>314</v>
      </c>
      <c r="DC595" t="s">
        <v>315</v>
      </c>
      <c r="DD595" t="s">
        <v>316</v>
      </c>
      <c r="DE595" t="b">
        <v>0</v>
      </c>
      <c r="DG595" t="s">
        <v>810</v>
      </c>
      <c r="DI595" s="122"/>
      <c r="DJ595">
        <v>-34.197178999999998</v>
      </c>
      <c r="DK595">
        <v>142.16828799999999</v>
      </c>
      <c r="DL595" t="s">
        <v>5311</v>
      </c>
      <c r="DM595" t="s">
        <v>405</v>
      </c>
      <c r="DN595">
        <v>0</v>
      </c>
      <c r="DO595">
        <v>0</v>
      </c>
    </row>
    <row r="596" spans="1:119" x14ac:dyDescent="0.3">
      <c r="A596" t="s">
        <v>5312</v>
      </c>
      <c r="B596" t="s">
        <v>288</v>
      </c>
      <c r="C596" t="s">
        <v>2750</v>
      </c>
      <c r="D596" t="s">
        <v>290</v>
      </c>
      <c r="E596" t="s">
        <v>2751</v>
      </c>
      <c r="F596" t="s">
        <v>2750</v>
      </c>
      <c r="G596" t="s">
        <v>340</v>
      </c>
      <c r="I596" t="b">
        <v>0</v>
      </c>
      <c r="J596" t="s">
        <v>2752</v>
      </c>
      <c r="K596" t="s">
        <v>2753</v>
      </c>
      <c r="L596" t="s">
        <v>2754</v>
      </c>
      <c r="N596" t="s">
        <v>2755</v>
      </c>
      <c r="O596" t="s">
        <v>403</v>
      </c>
      <c r="S596">
        <v>8006</v>
      </c>
      <c r="T596">
        <v>320</v>
      </c>
      <c r="U596">
        <v>8006</v>
      </c>
      <c r="V596">
        <v>8006</v>
      </c>
      <c r="W596" t="s">
        <v>2756</v>
      </c>
      <c r="Y596" t="s">
        <v>2757</v>
      </c>
      <c r="AA596" t="b">
        <v>0</v>
      </c>
      <c r="AC596" t="s">
        <v>300</v>
      </c>
      <c r="AD596" t="s">
        <v>636</v>
      </c>
      <c r="AF596" s="140">
        <v>43791.622719907406</v>
      </c>
      <c r="AG596" s="140">
        <v>43791.62263888889</v>
      </c>
      <c r="AH596" s="140">
        <v>43791.626956018517</v>
      </c>
      <c r="AI596" s="140">
        <v>43791.791666666664</v>
      </c>
      <c r="AJ596">
        <v>-180</v>
      </c>
      <c r="AK596" s="122"/>
      <c r="AM596" s="122"/>
      <c r="AO596" s="122"/>
      <c r="AQ596" s="122"/>
      <c r="AS596" s="122"/>
      <c r="AU596" s="122">
        <v>43791.627557870372</v>
      </c>
      <c r="AV596" s="122"/>
      <c r="AW596" t="b">
        <v>0</v>
      </c>
      <c r="AX596" t="b">
        <v>1</v>
      </c>
      <c r="AZ596" t="b">
        <v>1</v>
      </c>
      <c r="BB596" s="122"/>
      <c r="BD596" t="b">
        <v>1</v>
      </c>
      <c r="BF596" t="b">
        <v>1</v>
      </c>
      <c r="BG596" s="122"/>
      <c r="BH596" t="b">
        <v>1</v>
      </c>
      <c r="BI596" t="b">
        <v>1</v>
      </c>
      <c r="BL596">
        <v>354</v>
      </c>
      <c r="BM596">
        <v>1459</v>
      </c>
      <c r="BN596">
        <v>4130</v>
      </c>
      <c r="BO596">
        <v>1</v>
      </c>
      <c r="BP596">
        <v>4</v>
      </c>
      <c r="BQ596">
        <v>2</v>
      </c>
      <c r="BR596">
        <v>1</v>
      </c>
      <c r="BS596" t="b">
        <v>1</v>
      </c>
      <c r="CA596" s="122"/>
      <c r="CJ596" t="s">
        <v>405</v>
      </c>
      <c r="CK596" t="s">
        <v>406</v>
      </c>
      <c r="CL596" t="s">
        <v>1016</v>
      </c>
      <c r="CM596" t="s">
        <v>305</v>
      </c>
      <c r="CN596" t="s">
        <v>306</v>
      </c>
      <c r="CO596" t="s">
        <v>307</v>
      </c>
      <c r="CP596" t="s">
        <v>2759</v>
      </c>
      <c r="CQ596" t="s">
        <v>309</v>
      </c>
      <c r="CR596" t="s">
        <v>2760</v>
      </c>
      <c r="CS596" t="s">
        <v>311</v>
      </c>
      <c r="CT596" t="s">
        <v>5313</v>
      </c>
      <c r="CU596" t="s">
        <v>5314</v>
      </c>
      <c r="CV596" s="122">
        <v>43791.666666666664</v>
      </c>
      <c r="CW596" s="122"/>
      <c r="CX596" s="122"/>
      <c r="CY596" s="122"/>
      <c r="CZ596" s="122"/>
      <c r="DA596" s="122"/>
      <c r="DB596" t="s">
        <v>314</v>
      </c>
      <c r="DC596" t="s">
        <v>315</v>
      </c>
      <c r="DD596" t="s">
        <v>316</v>
      </c>
      <c r="DE596" t="b">
        <v>0</v>
      </c>
      <c r="DG596" t="s">
        <v>351</v>
      </c>
      <c r="DI596" s="122"/>
      <c r="DJ596">
        <v>-31.9566135</v>
      </c>
      <c r="DK596">
        <v>115.93026159999999</v>
      </c>
      <c r="DL596" t="s">
        <v>2763</v>
      </c>
      <c r="DM596" t="s">
        <v>405</v>
      </c>
      <c r="DN596">
        <v>0</v>
      </c>
      <c r="DO596">
        <v>0</v>
      </c>
    </row>
    <row r="597" spans="1:119" x14ac:dyDescent="0.3">
      <c r="A597" t="s">
        <v>5315</v>
      </c>
      <c r="B597" t="s">
        <v>288</v>
      </c>
      <c r="C597" t="s">
        <v>5316</v>
      </c>
      <c r="D597" t="s">
        <v>290</v>
      </c>
      <c r="E597" t="s">
        <v>5317</v>
      </c>
      <c r="F597" t="s">
        <v>5316</v>
      </c>
      <c r="G597" t="s">
        <v>340</v>
      </c>
      <c r="I597" t="b">
        <v>0</v>
      </c>
      <c r="J597" t="s">
        <v>5318</v>
      </c>
      <c r="K597" t="s">
        <v>5319</v>
      </c>
      <c r="L597" t="s">
        <v>5320</v>
      </c>
      <c r="N597" t="s">
        <v>5321</v>
      </c>
      <c r="O597" t="s">
        <v>297</v>
      </c>
      <c r="S597">
        <v>8011</v>
      </c>
      <c r="T597">
        <v>320</v>
      </c>
      <c r="U597">
        <v>8011</v>
      </c>
      <c r="V597">
        <v>8011</v>
      </c>
      <c r="W597" t="s">
        <v>2375</v>
      </c>
      <c r="Y597" t="s">
        <v>5322</v>
      </c>
      <c r="AA597" t="b">
        <v>0</v>
      </c>
      <c r="AC597" t="s">
        <v>300</v>
      </c>
      <c r="AD597" t="s">
        <v>330</v>
      </c>
      <c r="AF597" s="140">
        <v>43791.627106481479</v>
      </c>
      <c r="AG597" s="140">
        <v>43791.625173611108</v>
      </c>
      <c r="AH597" s="140">
        <v>43791.628969907404</v>
      </c>
      <c r="AI597" s="140">
        <v>43794.625</v>
      </c>
      <c r="AJ597">
        <v>-60</v>
      </c>
      <c r="AK597" s="122"/>
      <c r="AM597" s="122"/>
      <c r="AO597" s="122"/>
      <c r="AQ597" s="122"/>
      <c r="AS597" s="122"/>
      <c r="AU597" s="122">
        <v>43791.629247685189</v>
      </c>
      <c r="AV597" s="122"/>
      <c r="AW597" t="b">
        <v>0</v>
      </c>
      <c r="AX597" t="b">
        <v>1</v>
      </c>
      <c r="AZ597" t="b">
        <v>1</v>
      </c>
      <c r="BB597" s="122"/>
      <c r="BD597" t="b">
        <v>1</v>
      </c>
      <c r="BF597" t="b">
        <v>1</v>
      </c>
      <c r="BG597" s="122"/>
      <c r="BH597" t="b">
        <v>1</v>
      </c>
      <c r="BI597" t="b">
        <v>1</v>
      </c>
      <c r="BL597">
        <v>419</v>
      </c>
      <c r="BM597">
        <v>1555</v>
      </c>
      <c r="BN597">
        <v>5370</v>
      </c>
      <c r="BO597">
        <v>2</v>
      </c>
      <c r="BP597">
        <v>4</v>
      </c>
      <c r="BQ597">
        <v>2</v>
      </c>
      <c r="BR597">
        <v>4</v>
      </c>
      <c r="BS597" t="b">
        <v>1</v>
      </c>
      <c r="CA597" s="122"/>
      <c r="CH597">
        <v>5</v>
      </c>
      <c r="CJ597" t="s">
        <v>302</v>
      </c>
      <c r="CK597" t="s">
        <v>470</v>
      </c>
      <c r="CL597" t="s">
        <v>637</v>
      </c>
      <c r="CM597" t="s">
        <v>735</v>
      </c>
      <c r="CN597" t="s">
        <v>306</v>
      </c>
      <c r="CO597" t="s">
        <v>307</v>
      </c>
      <c r="CP597" t="s">
        <v>5323</v>
      </c>
      <c r="CQ597" t="s">
        <v>309</v>
      </c>
      <c r="CR597" t="s">
        <v>5324</v>
      </c>
      <c r="CS597" t="s">
        <v>311</v>
      </c>
      <c r="CT597" t="s">
        <v>5325</v>
      </c>
      <c r="CU597" t="s">
        <v>5326</v>
      </c>
      <c r="CV597" s="122">
        <v>43794.583333333336</v>
      </c>
      <c r="CW597" s="122"/>
      <c r="CX597" s="122"/>
      <c r="CY597" s="122"/>
      <c r="CZ597" s="122"/>
      <c r="DA597" s="122"/>
      <c r="DB597" t="s">
        <v>314</v>
      </c>
      <c r="DC597" t="s">
        <v>315</v>
      </c>
      <c r="DD597" t="s">
        <v>316</v>
      </c>
      <c r="DE597" t="b">
        <v>0</v>
      </c>
      <c r="DG597" t="s">
        <v>498</v>
      </c>
      <c r="DI597" s="122"/>
      <c r="DJ597">
        <v>-27.471198099999999</v>
      </c>
      <c r="DK597">
        <v>153.00514620000001</v>
      </c>
      <c r="DL597" t="s">
        <v>336</v>
      </c>
      <c r="DM597" t="s">
        <v>318</v>
      </c>
      <c r="DN597">
        <v>0</v>
      </c>
      <c r="DO597">
        <v>0</v>
      </c>
    </row>
    <row r="598" spans="1:119" x14ac:dyDescent="0.3">
      <c r="A598" t="s">
        <v>5327</v>
      </c>
      <c r="B598" t="s">
        <v>288</v>
      </c>
      <c r="C598" t="s">
        <v>2750</v>
      </c>
      <c r="D598" t="s">
        <v>290</v>
      </c>
      <c r="E598" t="s">
        <v>2751</v>
      </c>
      <c r="F598" t="s">
        <v>2750</v>
      </c>
      <c r="G598" t="s">
        <v>340</v>
      </c>
      <c r="I598" t="b">
        <v>0</v>
      </c>
      <c r="J598" t="s">
        <v>2752</v>
      </c>
      <c r="K598" t="s">
        <v>2753</v>
      </c>
      <c r="L598" t="s">
        <v>2754</v>
      </c>
      <c r="N598" t="s">
        <v>2755</v>
      </c>
      <c r="O598" t="s">
        <v>403</v>
      </c>
      <c r="S598">
        <v>8009</v>
      </c>
      <c r="T598">
        <v>320</v>
      </c>
      <c r="U598">
        <v>8001</v>
      </c>
      <c r="V598">
        <v>8007</v>
      </c>
      <c r="W598" t="s">
        <v>2756</v>
      </c>
      <c r="Y598" t="s">
        <v>2757</v>
      </c>
      <c r="AA598" t="b">
        <v>0</v>
      </c>
      <c r="AC598" t="s">
        <v>300</v>
      </c>
      <c r="AD598" t="s">
        <v>636</v>
      </c>
      <c r="AF598" s="140">
        <v>43791.627337962964</v>
      </c>
      <c r="AG598" s="140">
        <v>43791.627256944441</v>
      </c>
      <c r="AH598" s="140">
        <v>43791.643634259257</v>
      </c>
      <c r="AI598" s="140">
        <v>43791.795138888891</v>
      </c>
      <c r="AJ598">
        <v>-180</v>
      </c>
      <c r="AK598" s="122"/>
      <c r="AM598" s="122"/>
      <c r="AO598" s="122"/>
      <c r="AQ598" s="122"/>
      <c r="AS598" s="122"/>
      <c r="AU598" s="122">
        <v>43791.675682870373</v>
      </c>
      <c r="AV598" s="122"/>
      <c r="AW598" t="b">
        <v>0</v>
      </c>
      <c r="AX598" t="b">
        <v>1</v>
      </c>
      <c r="AZ598" t="b">
        <v>1</v>
      </c>
      <c r="BB598" s="122"/>
      <c r="BD598" t="b">
        <v>1</v>
      </c>
      <c r="BF598" t="b">
        <v>1</v>
      </c>
      <c r="BG598" s="122"/>
      <c r="BH598" t="b">
        <v>1</v>
      </c>
      <c r="BI598" t="b">
        <v>1</v>
      </c>
      <c r="BL598">
        <v>354</v>
      </c>
      <c r="BM598">
        <v>1459</v>
      </c>
      <c r="BN598">
        <v>4130</v>
      </c>
      <c r="BO598">
        <v>1</v>
      </c>
      <c r="BP598">
        <v>4</v>
      </c>
      <c r="BQ598">
        <v>2</v>
      </c>
      <c r="BR598">
        <v>1</v>
      </c>
      <c r="BS598" t="b">
        <v>1</v>
      </c>
      <c r="CA598" s="122"/>
      <c r="CJ598" t="s">
        <v>405</v>
      </c>
      <c r="CK598" t="s">
        <v>406</v>
      </c>
      <c r="CL598" t="s">
        <v>1016</v>
      </c>
      <c r="CM598" t="s">
        <v>305</v>
      </c>
      <c r="CN598" t="s">
        <v>306</v>
      </c>
      <c r="CO598" t="s">
        <v>307</v>
      </c>
      <c r="CP598" t="s">
        <v>2759</v>
      </c>
      <c r="CQ598" t="s">
        <v>309</v>
      </c>
      <c r="CR598" t="s">
        <v>2760</v>
      </c>
      <c r="CS598" t="s">
        <v>311</v>
      </c>
      <c r="CT598" t="s">
        <v>5328</v>
      </c>
      <c r="CU598" t="s">
        <v>5329</v>
      </c>
      <c r="CV598" s="122">
        <v>43791.670138888891</v>
      </c>
      <c r="CW598" s="122"/>
      <c r="CX598" s="122"/>
      <c r="CY598" s="122"/>
      <c r="CZ598" s="122"/>
      <c r="DA598" s="122"/>
      <c r="DB598" t="s">
        <v>314</v>
      </c>
      <c r="DC598" t="s">
        <v>315</v>
      </c>
      <c r="DD598" t="s">
        <v>316</v>
      </c>
      <c r="DE598" t="b">
        <v>0</v>
      </c>
      <c r="DG598" t="s">
        <v>351</v>
      </c>
      <c r="DI598" s="122"/>
      <c r="DJ598">
        <v>-31.9566135</v>
      </c>
      <c r="DK598">
        <v>115.93026159999999</v>
      </c>
      <c r="DL598" t="s">
        <v>2763</v>
      </c>
      <c r="DM598" t="s">
        <v>405</v>
      </c>
      <c r="DN598">
        <v>0</v>
      </c>
      <c r="DO598">
        <v>0</v>
      </c>
    </row>
    <row r="599" spans="1:119" x14ac:dyDescent="0.3">
      <c r="A599" t="s">
        <v>5330</v>
      </c>
      <c r="B599" t="s">
        <v>288</v>
      </c>
      <c r="C599" t="s">
        <v>353</v>
      </c>
      <c r="D599" t="s">
        <v>290</v>
      </c>
      <c r="E599" t="s">
        <v>354</v>
      </c>
      <c r="F599" t="s">
        <v>353</v>
      </c>
      <c r="H599" t="s">
        <v>535</v>
      </c>
      <c r="I599" t="b">
        <v>0</v>
      </c>
      <c r="J599" t="s">
        <v>355</v>
      </c>
      <c r="K599" t="s">
        <v>356</v>
      </c>
      <c r="L599" t="s">
        <v>357</v>
      </c>
      <c r="N599" t="s">
        <v>358</v>
      </c>
      <c r="O599" t="s">
        <v>359</v>
      </c>
      <c r="S599">
        <v>8001</v>
      </c>
      <c r="T599">
        <v>320</v>
      </c>
      <c r="U599">
        <v>8001</v>
      </c>
      <c r="V599">
        <v>8001</v>
      </c>
      <c r="X599" t="s">
        <v>535</v>
      </c>
      <c r="AA599" t="b">
        <v>0</v>
      </c>
      <c r="AC599" t="s">
        <v>300</v>
      </c>
      <c r="AD599" t="s">
        <v>301</v>
      </c>
      <c r="AF599" s="140">
        <v>43791.629131944443</v>
      </c>
      <c r="AG599" s="140">
        <v>43791.629131944443</v>
      </c>
      <c r="AH599" s="140">
        <v>43791.629131944443</v>
      </c>
      <c r="AK599" s="122"/>
      <c r="AM599" s="122"/>
      <c r="AO599" s="122"/>
      <c r="AQ599" s="122">
        <v>43791.629131944443</v>
      </c>
      <c r="AR599">
        <v>0</v>
      </c>
      <c r="AS599" s="122">
        <v>43791.629131944443</v>
      </c>
      <c r="AT599">
        <v>0</v>
      </c>
      <c r="AU599" s="122">
        <v>43791.629131944443</v>
      </c>
      <c r="AV599" s="122"/>
      <c r="AW599" t="b">
        <v>0</v>
      </c>
      <c r="AX599" t="b">
        <v>1</v>
      </c>
      <c r="AZ599" t="b">
        <v>1</v>
      </c>
      <c r="BB599" s="122"/>
      <c r="BD599" t="b">
        <v>1</v>
      </c>
      <c r="BF599" t="b">
        <v>0</v>
      </c>
      <c r="BG599" s="122"/>
      <c r="BH599" t="b">
        <v>0</v>
      </c>
      <c r="BI599" t="b">
        <v>1</v>
      </c>
      <c r="BL599">
        <v>196</v>
      </c>
      <c r="BM599">
        <v>1235</v>
      </c>
      <c r="BN599">
        <v>3576</v>
      </c>
      <c r="BO599">
        <v>1</v>
      </c>
      <c r="BP599">
        <v>4</v>
      </c>
      <c r="BQ599">
        <v>1</v>
      </c>
      <c r="BR599">
        <v>1</v>
      </c>
      <c r="BS599" t="b">
        <v>1</v>
      </c>
      <c r="CA599" s="122"/>
      <c r="CJ599" t="s">
        <v>536</v>
      </c>
      <c r="CK599" t="s">
        <v>537</v>
      </c>
      <c r="CL599" t="s">
        <v>537</v>
      </c>
      <c r="CM599" t="s">
        <v>305</v>
      </c>
      <c r="CN599" t="s">
        <v>306</v>
      </c>
      <c r="CO599" t="s">
        <v>300</v>
      </c>
      <c r="CP599" t="s">
        <v>364</v>
      </c>
      <c r="CR599" t="s">
        <v>365</v>
      </c>
      <c r="CS599" t="s">
        <v>311</v>
      </c>
      <c r="CT599" t="s">
        <v>5331</v>
      </c>
      <c r="CV599" s="122"/>
      <c r="CW599" s="122"/>
      <c r="CX599" s="122"/>
      <c r="CY599" s="122"/>
      <c r="CZ599" s="122">
        <v>43791.629131944443</v>
      </c>
      <c r="DA599" s="122">
        <v>43791.629131944443</v>
      </c>
      <c r="DB599" t="s">
        <v>314</v>
      </c>
      <c r="DC599" t="s">
        <v>315</v>
      </c>
      <c r="DD599" t="s">
        <v>316</v>
      </c>
      <c r="DE599" t="b">
        <v>0</v>
      </c>
      <c r="DG599" t="s">
        <v>351</v>
      </c>
      <c r="DI599" s="122"/>
      <c r="DJ599">
        <v>-33.703378299999997</v>
      </c>
      <c r="DK599">
        <v>151.2086505</v>
      </c>
      <c r="DL599" t="s">
        <v>367</v>
      </c>
      <c r="DM599" t="s">
        <v>368</v>
      </c>
      <c r="DN599">
        <v>0</v>
      </c>
      <c r="DO599">
        <v>0</v>
      </c>
    </row>
    <row r="600" spans="1:119" x14ac:dyDescent="0.3">
      <c r="A600" t="s">
        <v>5332</v>
      </c>
      <c r="B600" t="s">
        <v>288</v>
      </c>
      <c r="C600" t="s">
        <v>5316</v>
      </c>
      <c r="D600" t="s">
        <v>290</v>
      </c>
      <c r="E600" t="s">
        <v>5317</v>
      </c>
      <c r="F600" t="s">
        <v>5316</v>
      </c>
      <c r="G600" t="s">
        <v>340</v>
      </c>
      <c r="I600" t="b">
        <v>0</v>
      </c>
      <c r="J600" t="s">
        <v>5318</v>
      </c>
      <c r="K600" t="s">
        <v>5319</v>
      </c>
      <c r="L600" t="s">
        <v>5320</v>
      </c>
      <c r="N600" t="s">
        <v>5321</v>
      </c>
      <c r="O600" t="s">
        <v>297</v>
      </c>
      <c r="S600">
        <v>8011</v>
      </c>
      <c r="T600">
        <v>320</v>
      </c>
      <c r="U600">
        <v>8003</v>
      </c>
      <c r="V600">
        <v>8003</v>
      </c>
      <c r="W600" t="s">
        <v>2375</v>
      </c>
      <c r="Y600" t="s">
        <v>5322</v>
      </c>
      <c r="Z600" t="s">
        <v>5315</v>
      </c>
      <c r="AA600" t="b">
        <v>0</v>
      </c>
      <c r="AC600" t="s">
        <v>300</v>
      </c>
      <c r="AD600" t="s">
        <v>330</v>
      </c>
      <c r="AF600" s="140">
        <v>43791.627106481479</v>
      </c>
      <c r="AG600" s="140">
        <v>43791.62925150463</v>
      </c>
      <c r="AH600" s="140">
        <v>43791.648472222223</v>
      </c>
      <c r="AK600" s="122"/>
      <c r="AM600" s="122"/>
      <c r="AO600" s="122"/>
      <c r="AQ600" s="122"/>
      <c r="AS600" s="122"/>
      <c r="AU600" s="122">
        <v>43791.648796296293</v>
      </c>
      <c r="AV600" s="122"/>
      <c r="AW600" t="b">
        <v>0</v>
      </c>
      <c r="AX600" t="b">
        <v>1</v>
      </c>
      <c r="AZ600" t="b">
        <v>1</v>
      </c>
      <c r="BB600" s="122"/>
      <c r="BD600" t="b">
        <v>1</v>
      </c>
      <c r="BF600" t="b">
        <v>1</v>
      </c>
      <c r="BG600" s="122"/>
      <c r="BH600" t="b">
        <v>1</v>
      </c>
      <c r="BI600" t="b">
        <v>1</v>
      </c>
      <c r="BL600">
        <v>419</v>
      </c>
      <c r="BM600">
        <v>1555</v>
      </c>
      <c r="BN600">
        <v>5370</v>
      </c>
      <c r="BO600">
        <v>1</v>
      </c>
      <c r="BP600">
        <v>4</v>
      </c>
      <c r="BQ600">
        <v>2</v>
      </c>
      <c r="BR600">
        <v>4</v>
      </c>
      <c r="BS600" t="b">
        <v>1</v>
      </c>
      <c r="CA600" s="122"/>
      <c r="CJ600" t="s">
        <v>302</v>
      </c>
      <c r="CK600" t="s">
        <v>470</v>
      </c>
      <c r="CL600" t="s">
        <v>637</v>
      </c>
      <c r="CM600" t="s">
        <v>305</v>
      </c>
      <c r="CN600" t="s">
        <v>306</v>
      </c>
      <c r="CO600" t="s">
        <v>307</v>
      </c>
      <c r="CP600" t="s">
        <v>5323</v>
      </c>
      <c r="CQ600" t="s">
        <v>309</v>
      </c>
      <c r="CR600" t="s">
        <v>5324</v>
      </c>
      <c r="CS600" t="s">
        <v>311</v>
      </c>
      <c r="CT600" t="s">
        <v>5333</v>
      </c>
      <c r="CV600" s="122"/>
      <c r="CW600" s="122"/>
      <c r="CX600" s="122"/>
      <c r="CY600" s="122"/>
      <c r="CZ600" s="122"/>
      <c r="DA600" s="122"/>
      <c r="DB600" t="s">
        <v>314</v>
      </c>
      <c r="DC600" t="s">
        <v>315</v>
      </c>
      <c r="DD600" t="s">
        <v>316</v>
      </c>
      <c r="DE600" t="b">
        <v>0</v>
      </c>
      <c r="DG600" t="s">
        <v>498</v>
      </c>
      <c r="DI600" s="122"/>
      <c r="DJ600">
        <v>-27.471198099999999</v>
      </c>
      <c r="DK600">
        <v>153.00514620000001</v>
      </c>
      <c r="DL600" t="s">
        <v>336</v>
      </c>
      <c r="DM600" t="s">
        <v>318</v>
      </c>
      <c r="DN600">
        <v>0</v>
      </c>
      <c r="DO600">
        <v>0</v>
      </c>
    </row>
    <row r="601" spans="1:119" x14ac:dyDescent="0.3">
      <c r="A601" t="s">
        <v>5334</v>
      </c>
      <c r="B601" t="s">
        <v>288</v>
      </c>
      <c r="C601" t="s">
        <v>5335</v>
      </c>
      <c r="D601" t="s">
        <v>290</v>
      </c>
      <c r="E601" t="s">
        <v>5336</v>
      </c>
      <c r="F601" t="s">
        <v>5335</v>
      </c>
      <c r="G601" t="s">
        <v>340</v>
      </c>
      <c r="I601" t="b">
        <v>0</v>
      </c>
      <c r="J601" t="s">
        <v>5337</v>
      </c>
      <c r="K601" t="s">
        <v>326</v>
      </c>
      <c r="L601" t="s">
        <v>5338</v>
      </c>
      <c r="N601" t="s">
        <v>5339</v>
      </c>
      <c r="O601" t="s">
        <v>297</v>
      </c>
      <c r="S601">
        <v>8011</v>
      </c>
      <c r="T601">
        <v>320</v>
      </c>
      <c r="U601">
        <v>8011</v>
      </c>
      <c r="V601">
        <v>8011</v>
      </c>
      <c r="W601" t="s">
        <v>2460</v>
      </c>
      <c r="Y601" t="s">
        <v>5340</v>
      </c>
      <c r="AA601" t="b">
        <v>0</v>
      </c>
      <c r="AC601" t="s">
        <v>300</v>
      </c>
      <c r="AD601" t="s">
        <v>330</v>
      </c>
      <c r="AF601" s="140">
        <v>43791.634710648148</v>
      </c>
      <c r="AG601" s="140">
        <v>43791.634629629632</v>
      </c>
      <c r="AH601" s="140">
        <v>43791.641030092593</v>
      </c>
      <c r="AI601" s="140">
        <v>43792.635416666664</v>
      </c>
      <c r="AJ601">
        <v>-60</v>
      </c>
      <c r="AK601" s="122"/>
      <c r="AM601" s="122"/>
      <c r="AO601" s="122"/>
      <c r="AQ601" s="122"/>
      <c r="AS601" s="122"/>
      <c r="AU601" s="122">
        <v>43791.641250000001</v>
      </c>
      <c r="AV601" s="122"/>
      <c r="AW601" t="b">
        <v>0</v>
      </c>
      <c r="AX601" t="b">
        <v>1</v>
      </c>
      <c r="AZ601" t="b">
        <v>1</v>
      </c>
      <c r="BB601" s="122"/>
      <c r="BD601" t="b">
        <v>1</v>
      </c>
      <c r="BF601" t="b">
        <v>1</v>
      </c>
      <c r="BG601" s="122"/>
      <c r="BH601" t="b">
        <v>1</v>
      </c>
      <c r="BI601" t="b">
        <v>1</v>
      </c>
      <c r="BL601">
        <v>419</v>
      </c>
      <c r="BM601">
        <v>1555</v>
      </c>
      <c r="BN601">
        <v>5370</v>
      </c>
      <c r="BO601">
        <v>1</v>
      </c>
      <c r="BP601">
        <v>4</v>
      </c>
      <c r="BQ601">
        <v>2</v>
      </c>
      <c r="BR601">
        <v>3</v>
      </c>
      <c r="BS601" t="b">
        <v>1</v>
      </c>
      <c r="CA601" s="122"/>
      <c r="CJ601" t="s">
        <v>302</v>
      </c>
      <c r="CK601" t="s">
        <v>470</v>
      </c>
      <c r="CL601" t="s">
        <v>637</v>
      </c>
      <c r="CM601" t="s">
        <v>305</v>
      </c>
      <c r="CN601" t="s">
        <v>306</v>
      </c>
      <c r="CO601" t="s">
        <v>307</v>
      </c>
      <c r="CP601" t="s">
        <v>5341</v>
      </c>
      <c r="CQ601" t="s">
        <v>309</v>
      </c>
      <c r="CR601" t="s">
        <v>5342</v>
      </c>
      <c r="CS601" t="s">
        <v>311</v>
      </c>
      <c r="CT601" t="s">
        <v>5343</v>
      </c>
      <c r="CU601" t="s">
        <v>5344</v>
      </c>
      <c r="CV601" s="122">
        <v>43792.59375</v>
      </c>
      <c r="CW601" s="122"/>
      <c r="CX601" s="122"/>
      <c r="CY601" s="122"/>
      <c r="CZ601" s="122"/>
      <c r="DA601" s="122"/>
      <c r="DB601" t="s">
        <v>314</v>
      </c>
      <c r="DC601" t="s">
        <v>315</v>
      </c>
      <c r="DD601" t="s">
        <v>316</v>
      </c>
      <c r="DE601" t="b">
        <v>0</v>
      </c>
      <c r="DG601" t="s">
        <v>317</v>
      </c>
      <c r="DI601" s="122"/>
      <c r="DJ601">
        <v>-26.792013399999998</v>
      </c>
      <c r="DK601">
        <v>153.1081585</v>
      </c>
      <c r="DL601" t="s">
        <v>336</v>
      </c>
      <c r="DM601" t="s">
        <v>318</v>
      </c>
      <c r="DN601">
        <v>0</v>
      </c>
      <c r="DO601">
        <v>0</v>
      </c>
    </row>
    <row r="602" spans="1:119" x14ac:dyDescent="0.3">
      <c r="A602" t="s">
        <v>5345</v>
      </c>
      <c r="B602" t="s">
        <v>288</v>
      </c>
      <c r="C602" t="s">
        <v>4568</v>
      </c>
      <c r="D602" t="s">
        <v>290</v>
      </c>
      <c r="E602" t="s">
        <v>4569</v>
      </c>
      <c r="F602" t="s">
        <v>4568</v>
      </c>
      <c r="G602" t="s">
        <v>340</v>
      </c>
      <c r="I602" t="b">
        <v>0</v>
      </c>
      <c r="J602" t="s">
        <v>4570</v>
      </c>
      <c r="K602" t="s">
        <v>4571</v>
      </c>
      <c r="L602" t="s">
        <v>4572</v>
      </c>
      <c r="N602" t="s">
        <v>5345</v>
      </c>
      <c r="O602" t="s">
        <v>297</v>
      </c>
      <c r="S602">
        <v>8010</v>
      </c>
      <c r="T602">
        <v>320</v>
      </c>
      <c r="U602">
        <v>1389</v>
      </c>
      <c r="V602">
        <v>1389</v>
      </c>
      <c r="W602" t="s">
        <v>2375</v>
      </c>
      <c r="Y602" t="s">
        <v>4574</v>
      </c>
      <c r="AA602" t="b">
        <v>0</v>
      </c>
      <c r="AC602" t="s">
        <v>300</v>
      </c>
      <c r="AD602" t="s">
        <v>301</v>
      </c>
      <c r="AF602" s="140">
        <v>43791.635370370372</v>
      </c>
      <c r="AG602" s="140">
        <v>43791.635289351849</v>
      </c>
      <c r="AH602" s="140">
        <v>43791.699212962965</v>
      </c>
      <c r="AI602" s="140">
        <v>43794.635416666664</v>
      </c>
      <c r="AJ602">
        <v>0</v>
      </c>
      <c r="AK602" s="122"/>
      <c r="AM602" s="122"/>
      <c r="AO602" s="122"/>
      <c r="AQ602" s="122"/>
      <c r="AS602" s="122"/>
      <c r="AU602" s="122">
        <v>43791.699803240743</v>
      </c>
      <c r="AV602" s="122"/>
      <c r="AW602" t="b">
        <v>0</v>
      </c>
      <c r="AX602" t="b">
        <v>1</v>
      </c>
      <c r="AZ602" t="b">
        <v>1</v>
      </c>
      <c r="BB602" s="122"/>
      <c r="BD602" t="b">
        <v>1</v>
      </c>
      <c r="BF602" t="b">
        <v>1</v>
      </c>
      <c r="BG602" s="122"/>
      <c r="BH602" t="b">
        <v>1</v>
      </c>
      <c r="BI602" t="b">
        <v>1</v>
      </c>
      <c r="BL602">
        <v>419</v>
      </c>
      <c r="BM602">
        <v>1250</v>
      </c>
      <c r="BO602">
        <v>1</v>
      </c>
      <c r="BP602">
        <v>4</v>
      </c>
      <c r="BQ602">
        <v>2</v>
      </c>
      <c r="BR602">
        <v>4</v>
      </c>
      <c r="BS602" t="b">
        <v>1</v>
      </c>
      <c r="CA602" s="122"/>
      <c r="CJ602" t="s">
        <v>302</v>
      </c>
      <c r="CK602" t="s">
        <v>303</v>
      </c>
      <c r="CM602" t="s">
        <v>305</v>
      </c>
      <c r="CN602" t="s">
        <v>306</v>
      </c>
      <c r="CO602" t="s">
        <v>307</v>
      </c>
      <c r="CP602" t="s">
        <v>4575</v>
      </c>
      <c r="CQ602" t="s">
        <v>309</v>
      </c>
      <c r="CR602" t="s">
        <v>4576</v>
      </c>
      <c r="CS602" t="s">
        <v>311</v>
      </c>
      <c r="CT602" t="s">
        <v>5346</v>
      </c>
      <c r="CU602" t="s">
        <v>5347</v>
      </c>
      <c r="CV602" s="122">
        <v>43794.635416666664</v>
      </c>
      <c r="CW602" s="122"/>
      <c r="CX602" s="122"/>
      <c r="CY602" s="122"/>
      <c r="CZ602" s="122"/>
      <c r="DA602" s="122"/>
      <c r="DB602" t="s">
        <v>314</v>
      </c>
      <c r="DC602" t="s">
        <v>315</v>
      </c>
      <c r="DD602" t="s">
        <v>316</v>
      </c>
      <c r="DE602" t="b">
        <v>0</v>
      </c>
      <c r="DG602" t="s">
        <v>498</v>
      </c>
      <c r="DI602" s="122"/>
      <c r="DJ602">
        <v>-31.4341419</v>
      </c>
      <c r="DK602">
        <v>152.9120877</v>
      </c>
      <c r="DL602" t="s">
        <v>367</v>
      </c>
      <c r="DM602" t="s">
        <v>318</v>
      </c>
      <c r="DN602">
        <v>0</v>
      </c>
      <c r="DO602">
        <v>0</v>
      </c>
    </row>
    <row r="603" spans="1:119" x14ac:dyDescent="0.3">
      <c r="A603" t="s">
        <v>5348</v>
      </c>
      <c r="B603" t="s">
        <v>288</v>
      </c>
      <c r="C603" t="s">
        <v>353</v>
      </c>
      <c r="D603" t="s">
        <v>290</v>
      </c>
      <c r="E603" t="s">
        <v>354</v>
      </c>
      <c r="F603" t="s">
        <v>353</v>
      </c>
      <c r="G603" t="s">
        <v>340</v>
      </c>
      <c r="I603" t="b">
        <v>0</v>
      </c>
      <c r="J603" t="s">
        <v>355</v>
      </c>
      <c r="K603" t="s">
        <v>356</v>
      </c>
      <c r="L603" t="s">
        <v>357</v>
      </c>
      <c r="N603" t="s">
        <v>358</v>
      </c>
      <c r="O603" t="s">
        <v>359</v>
      </c>
      <c r="S603">
        <v>8011</v>
      </c>
      <c r="T603">
        <v>320</v>
      </c>
      <c r="U603">
        <v>8011</v>
      </c>
      <c r="V603">
        <v>8011</v>
      </c>
      <c r="W603" t="s">
        <v>2395</v>
      </c>
      <c r="Y603" t="s">
        <v>361</v>
      </c>
      <c r="AA603" t="b">
        <v>0</v>
      </c>
      <c r="AC603" t="s">
        <v>300</v>
      </c>
      <c r="AD603" t="s">
        <v>301</v>
      </c>
      <c r="AF603" s="140">
        <v>43791.663564814815</v>
      </c>
      <c r="AG603" s="140">
        <v>43791.641284722224</v>
      </c>
      <c r="AH603" s="140">
        <v>43791.663611111115</v>
      </c>
      <c r="AI603" s="140">
        <v>43792.454861111109</v>
      </c>
      <c r="AJ603">
        <v>0</v>
      </c>
      <c r="AK603" s="122"/>
      <c r="AM603" s="122"/>
      <c r="AO603" s="122"/>
      <c r="AQ603" s="122"/>
      <c r="AS603" s="122"/>
      <c r="AU603" s="122">
        <v>43791.664166666669</v>
      </c>
      <c r="AV603" s="122"/>
      <c r="AW603" t="b">
        <v>0</v>
      </c>
      <c r="AX603" t="b">
        <v>1</v>
      </c>
      <c r="AZ603" t="b">
        <v>1</v>
      </c>
      <c r="BB603" s="122"/>
      <c r="BD603" t="b">
        <v>1</v>
      </c>
      <c r="BF603" t="b">
        <v>1</v>
      </c>
      <c r="BG603" s="122"/>
      <c r="BH603" t="b">
        <v>1</v>
      </c>
      <c r="BI603" t="b">
        <v>1</v>
      </c>
      <c r="BL603">
        <v>212</v>
      </c>
      <c r="BM603">
        <v>1458</v>
      </c>
      <c r="BN603">
        <v>3284</v>
      </c>
      <c r="BO603">
        <v>1</v>
      </c>
      <c r="BP603">
        <v>4</v>
      </c>
      <c r="BQ603">
        <v>2</v>
      </c>
      <c r="BR603">
        <v>1</v>
      </c>
      <c r="BS603" t="b">
        <v>1</v>
      </c>
      <c r="CA603" s="122"/>
      <c r="CJ603" t="s">
        <v>362</v>
      </c>
      <c r="CK603" t="s">
        <v>2300</v>
      </c>
      <c r="CL603" t="s">
        <v>2301</v>
      </c>
      <c r="CM603" t="s">
        <v>305</v>
      </c>
      <c r="CN603" t="s">
        <v>306</v>
      </c>
      <c r="CO603" t="s">
        <v>307</v>
      </c>
      <c r="CP603" t="s">
        <v>364</v>
      </c>
      <c r="CR603" t="s">
        <v>365</v>
      </c>
      <c r="CS603" t="s">
        <v>311</v>
      </c>
      <c r="CT603" t="s">
        <v>5349</v>
      </c>
      <c r="CU603" t="s">
        <v>5350</v>
      </c>
      <c r="CV603" s="122">
        <v>43792.454861111109</v>
      </c>
      <c r="CW603" s="122"/>
      <c r="CX603" s="122"/>
      <c r="CY603" s="122"/>
      <c r="CZ603" s="122"/>
      <c r="DA603" s="122"/>
      <c r="DB603" t="s">
        <v>314</v>
      </c>
      <c r="DC603" t="s">
        <v>315</v>
      </c>
      <c r="DD603" t="s">
        <v>316</v>
      </c>
      <c r="DE603" t="b">
        <v>0</v>
      </c>
      <c r="DG603" t="s">
        <v>351</v>
      </c>
      <c r="DI603" s="122"/>
      <c r="DJ603">
        <v>-33.703378299999997</v>
      </c>
      <c r="DK603">
        <v>151.2086505</v>
      </c>
      <c r="DL603" t="s">
        <v>367</v>
      </c>
      <c r="DM603" t="s">
        <v>368</v>
      </c>
      <c r="DN603">
        <v>0</v>
      </c>
      <c r="DO603">
        <v>0</v>
      </c>
    </row>
    <row r="604" spans="1:119" x14ac:dyDescent="0.3">
      <c r="A604" t="s">
        <v>5351</v>
      </c>
      <c r="B604" t="s">
        <v>288</v>
      </c>
      <c r="C604" t="s">
        <v>1714</v>
      </c>
      <c r="D604" t="s">
        <v>290</v>
      </c>
      <c r="E604" t="s">
        <v>1715</v>
      </c>
      <c r="F604" t="s">
        <v>1714</v>
      </c>
      <c r="G604" t="s">
        <v>1716</v>
      </c>
      <c r="I604" t="b">
        <v>0</v>
      </c>
      <c r="J604" t="s">
        <v>1717</v>
      </c>
      <c r="K604" t="s">
        <v>1718</v>
      </c>
      <c r="L604" t="s">
        <v>1719</v>
      </c>
      <c r="N604" t="s">
        <v>1720</v>
      </c>
      <c r="O604" t="s">
        <v>297</v>
      </c>
      <c r="S604">
        <v>8006</v>
      </c>
      <c r="T604">
        <v>320</v>
      </c>
      <c r="U604">
        <v>8006</v>
      </c>
      <c r="V604">
        <v>8006</v>
      </c>
      <c r="W604" t="s">
        <v>2460</v>
      </c>
      <c r="Y604" t="s">
        <v>1721</v>
      </c>
      <c r="AA604" t="b">
        <v>0</v>
      </c>
      <c r="AC604" t="s">
        <v>300</v>
      </c>
      <c r="AD604" t="s">
        <v>441</v>
      </c>
      <c r="AF604" s="140">
        <v>43791.649594907409</v>
      </c>
      <c r="AG604" s="140">
        <v>43791.649363425924</v>
      </c>
      <c r="AH604" s="140">
        <v>43791.653321759259</v>
      </c>
      <c r="AI604" s="140">
        <v>43792.440972222219</v>
      </c>
      <c r="AJ604">
        <v>0</v>
      </c>
      <c r="AK604" s="122"/>
      <c r="AM604" s="122"/>
      <c r="AO604" s="122"/>
      <c r="AQ604" s="122"/>
      <c r="AS604" s="122"/>
      <c r="AU604" s="122">
        <v>43791.653761574074</v>
      </c>
      <c r="AV604" s="122"/>
      <c r="AW604" t="b">
        <v>0</v>
      </c>
      <c r="AX604" t="b">
        <v>1</v>
      </c>
      <c r="AZ604" t="b">
        <v>1</v>
      </c>
      <c r="BB604" s="122"/>
      <c r="BD604" t="b">
        <v>1</v>
      </c>
      <c r="BF604" t="b">
        <v>1</v>
      </c>
      <c r="BG604" s="122"/>
      <c r="BH604" t="b">
        <v>1</v>
      </c>
      <c r="BI604" t="b">
        <v>1</v>
      </c>
      <c r="BL604">
        <v>419</v>
      </c>
      <c r="BM604">
        <v>1555</v>
      </c>
      <c r="BN604">
        <v>4554</v>
      </c>
      <c r="BO604">
        <v>1</v>
      </c>
      <c r="BP604">
        <v>4</v>
      </c>
      <c r="BQ604">
        <v>2</v>
      </c>
      <c r="BR604">
        <v>1</v>
      </c>
      <c r="BS604" t="b">
        <v>1</v>
      </c>
      <c r="CA604" s="122"/>
      <c r="CJ604" t="s">
        <v>302</v>
      </c>
      <c r="CK604" t="s">
        <v>470</v>
      </c>
      <c r="CL604" t="s">
        <v>2471</v>
      </c>
      <c r="CM604" t="s">
        <v>305</v>
      </c>
      <c r="CN604" t="s">
        <v>306</v>
      </c>
      <c r="CO604" t="s">
        <v>307</v>
      </c>
      <c r="CP604" t="s">
        <v>1722</v>
      </c>
      <c r="CQ604" t="s">
        <v>309</v>
      </c>
      <c r="CR604" t="s">
        <v>1723</v>
      </c>
      <c r="CS604" t="s">
        <v>311</v>
      </c>
      <c r="CT604" t="s">
        <v>5352</v>
      </c>
      <c r="CU604" t="s">
        <v>5353</v>
      </c>
      <c r="CV604" s="122">
        <v>43792.440972222219</v>
      </c>
      <c r="CW604" s="122"/>
      <c r="CX604" s="122"/>
      <c r="CY604" s="122"/>
      <c r="CZ604" s="122"/>
      <c r="DA604" s="122"/>
      <c r="DB604" t="s">
        <v>314</v>
      </c>
      <c r="DC604" t="s">
        <v>315</v>
      </c>
      <c r="DD604" t="s">
        <v>316</v>
      </c>
      <c r="DE604" t="b">
        <v>0</v>
      </c>
      <c r="DG604" t="s">
        <v>351</v>
      </c>
      <c r="DI604" s="122"/>
      <c r="DJ604">
        <v>-37.745698099999998</v>
      </c>
      <c r="DK604">
        <v>144.9105089</v>
      </c>
      <c r="DL604" t="s">
        <v>367</v>
      </c>
      <c r="DM604" t="s">
        <v>318</v>
      </c>
      <c r="DN604">
        <v>0</v>
      </c>
      <c r="DO604">
        <v>0</v>
      </c>
    </row>
    <row r="605" spans="1:119" x14ac:dyDescent="0.3">
      <c r="A605" t="s">
        <v>5354</v>
      </c>
      <c r="B605" t="s">
        <v>288</v>
      </c>
      <c r="C605" t="s">
        <v>5355</v>
      </c>
      <c r="D605" t="s">
        <v>290</v>
      </c>
      <c r="E605" t="s">
        <v>5356</v>
      </c>
      <c r="F605" t="s">
        <v>5355</v>
      </c>
      <c r="G605" t="s">
        <v>435</v>
      </c>
      <c r="I605" t="b">
        <v>0</v>
      </c>
      <c r="J605" t="s">
        <v>1206</v>
      </c>
      <c r="K605" t="s">
        <v>948</v>
      </c>
      <c r="L605" t="s">
        <v>5357</v>
      </c>
      <c r="N605" t="s">
        <v>5358</v>
      </c>
      <c r="O605" t="s">
        <v>297</v>
      </c>
      <c r="S605">
        <v>8008</v>
      </c>
      <c r="T605">
        <v>320</v>
      </c>
      <c r="U605">
        <v>8008</v>
      </c>
      <c r="V605">
        <v>8008</v>
      </c>
      <c r="W605" t="s">
        <v>2375</v>
      </c>
      <c r="Y605" t="s">
        <v>5359</v>
      </c>
      <c r="AA605" t="b">
        <v>0</v>
      </c>
      <c r="AC605" t="s">
        <v>300</v>
      </c>
      <c r="AD605" t="s">
        <v>330</v>
      </c>
      <c r="AF605" s="140">
        <v>43791.650567129633</v>
      </c>
      <c r="AG605" s="140">
        <v>43791.650509259256</v>
      </c>
      <c r="AH605" s="140">
        <v>43791.694201388891</v>
      </c>
      <c r="AI605" s="140">
        <v>43792.402777777781</v>
      </c>
      <c r="AJ605">
        <v>-60</v>
      </c>
      <c r="AK605" s="122"/>
      <c r="AM605" s="122"/>
      <c r="AO605" s="122"/>
      <c r="AQ605" s="122"/>
      <c r="AS605" s="122"/>
      <c r="AU605" s="122">
        <v>43791.694537037038</v>
      </c>
      <c r="AV605" s="122"/>
      <c r="AW605" t="b">
        <v>0</v>
      </c>
      <c r="AX605" t="b">
        <v>1</v>
      </c>
      <c r="AZ605" t="b">
        <v>1</v>
      </c>
      <c r="BB605" s="122"/>
      <c r="BD605" t="b">
        <v>1</v>
      </c>
      <c r="BF605" t="b">
        <v>1</v>
      </c>
      <c r="BG605" s="122"/>
      <c r="BH605" t="b">
        <v>1</v>
      </c>
      <c r="BI605" t="b">
        <v>1</v>
      </c>
      <c r="BL605">
        <v>419</v>
      </c>
      <c r="BM605">
        <v>1250</v>
      </c>
      <c r="BN605">
        <v>3703</v>
      </c>
      <c r="BO605">
        <v>1</v>
      </c>
      <c r="BP605">
        <v>4</v>
      </c>
      <c r="BQ605">
        <v>2</v>
      </c>
      <c r="BR605">
        <v>1</v>
      </c>
      <c r="BS605" t="b">
        <v>1</v>
      </c>
      <c r="CA605" s="122"/>
      <c r="CJ605" t="s">
        <v>302</v>
      </c>
      <c r="CK605" t="s">
        <v>303</v>
      </c>
      <c r="CL605" t="s">
        <v>507</v>
      </c>
      <c r="CM605" t="s">
        <v>305</v>
      </c>
      <c r="CN605" t="s">
        <v>306</v>
      </c>
      <c r="CO605" t="s">
        <v>307</v>
      </c>
      <c r="CP605" t="s">
        <v>5360</v>
      </c>
      <c r="CQ605" t="s">
        <v>309</v>
      </c>
      <c r="CR605" t="s">
        <v>953</v>
      </c>
      <c r="CS605" t="s">
        <v>311</v>
      </c>
      <c r="CT605" t="s">
        <v>5361</v>
      </c>
      <c r="CU605" t="s">
        <v>5362</v>
      </c>
      <c r="CV605" s="122">
        <v>43792.361111111109</v>
      </c>
      <c r="CW605" s="122"/>
      <c r="CX605" s="122"/>
      <c r="CY605" s="122"/>
      <c r="CZ605" s="122"/>
      <c r="DA605" s="122"/>
      <c r="DB605" t="s">
        <v>314</v>
      </c>
      <c r="DC605" t="s">
        <v>315</v>
      </c>
      <c r="DD605" t="s">
        <v>316</v>
      </c>
      <c r="DE605" t="b">
        <v>0</v>
      </c>
      <c r="DG605" t="s">
        <v>351</v>
      </c>
      <c r="DI605" s="122"/>
      <c r="DJ605">
        <v>-27.546935999999999</v>
      </c>
      <c r="DK605">
        <v>153.25047900000001</v>
      </c>
      <c r="DL605" t="s">
        <v>336</v>
      </c>
      <c r="DM605" t="s">
        <v>318</v>
      </c>
      <c r="DN605">
        <v>0</v>
      </c>
      <c r="DO605">
        <v>0</v>
      </c>
    </row>
    <row r="606" spans="1:119" x14ac:dyDescent="0.3">
      <c r="A606" t="s">
        <v>5363</v>
      </c>
      <c r="B606" t="s">
        <v>288</v>
      </c>
      <c r="C606" t="s">
        <v>353</v>
      </c>
      <c r="D606" t="s">
        <v>290</v>
      </c>
      <c r="E606" t="s">
        <v>354</v>
      </c>
      <c r="F606" t="s">
        <v>353</v>
      </c>
      <c r="H606" t="s">
        <v>535</v>
      </c>
      <c r="I606" t="b">
        <v>0</v>
      </c>
      <c r="J606" t="s">
        <v>355</v>
      </c>
      <c r="K606" t="s">
        <v>356</v>
      </c>
      <c r="L606" t="s">
        <v>357</v>
      </c>
      <c r="N606" t="s">
        <v>358</v>
      </c>
      <c r="O606" t="s">
        <v>359</v>
      </c>
      <c r="S606">
        <v>8008</v>
      </c>
      <c r="T606">
        <v>320</v>
      </c>
      <c r="U606">
        <v>8008</v>
      </c>
      <c r="V606">
        <v>8008</v>
      </c>
      <c r="X606" t="s">
        <v>535</v>
      </c>
      <c r="AA606" t="b">
        <v>0</v>
      </c>
      <c r="AC606" t="s">
        <v>300</v>
      </c>
      <c r="AD606" t="s">
        <v>301</v>
      </c>
      <c r="AF606" s="140">
        <v>43791.651250000003</v>
      </c>
      <c r="AG606" s="140">
        <v>43791.651250000003</v>
      </c>
      <c r="AH606" s="140">
        <v>43791.651250000003</v>
      </c>
      <c r="AK606" s="122"/>
      <c r="AM606" s="122"/>
      <c r="AO606" s="122"/>
      <c r="AQ606" s="122">
        <v>43791.651250000003</v>
      </c>
      <c r="AR606">
        <v>0</v>
      </c>
      <c r="AS606" s="122">
        <v>43791.651250000003</v>
      </c>
      <c r="AT606">
        <v>0</v>
      </c>
      <c r="AU606" s="122">
        <v>43791.651250000003</v>
      </c>
      <c r="AV606" s="122"/>
      <c r="AW606" t="b">
        <v>0</v>
      </c>
      <c r="AX606" t="b">
        <v>1</v>
      </c>
      <c r="AZ606" t="b">
        <v>1</v>
      </c>
      <c r="BB606" s="122"/>
      <c r="BD606" t="b">
        <v>1</v>
      </c>
      <c r="BF606" t="b">
        <v>0</v>
      </c>
      <c r="BG606" s="122"/>
      <c r="BH606" t="b">
        <v>0</v>
      </c>
      <c r="BI606" t="b">
        <v>1</v>
      </c>
      <c r="BL606">
        <v>196</v>
      </c>
      <c r="BM606">
        <v>1235</v>
      </c>
      <c r="BN606">
        <v>3576</v>
      </c>
      <c r="BO606">
        <v>1</v>
      </c>
      <c r="BP606">
        <v>4</v>
      </c>
      <c r="BQ606">
        <v>1</v>
      </c>
      <c r="BR606">
        <v>1</v>
      </c>
      <c r="BS606" t="b">
        <v>1</v>
      </c>
      <c r="CA606" s="122"/>
      <c r="CJ606" t="s">
        <v>536</v>
      </c>
      <c r="CK606" t="s">
        <v>537</v>
      </c>
      <c r="CL606" t="s">
        <v>537</v>
      </c>
      <c r="CM606" t="s">
        <v>305</v>
      </c>
      <c r="CN606" t="s">
        <v>306</v>
      </c>
      <c r="CO606" t="s">
        <v>300</v>
      </c>
      <c r="CP606" t="s">
        <v>364</v>
      </c>
      <c r="CR606" t="s">
        <v>365</v>
      </c>
      <c r="CS606" t="s">
        <v>311</v>
      </c>
      <c r="CT606" t="s">
        <v>5364</v>
      </c>
      <c r="CV606" s="122"/>
      <c r="CW606" s="122"/>
      <c r="CX606" s="122"/>
      <c r="CY606" s="122"/>
      <c r="CZ606" s="122">
        <v>43791.651250000003</v>
      </c>
      <c r="DA606" s="122">
        <v>43791.651250000003</v>
      </c>
      <c r="DB606" t="s">
        <v>314</v>
      </c>
      <c r="DC606" t="s">
        <v>315</v>
      </c>
      <c r="DD606" t="s">
        <v>316</v>
      </c>
      <c r="DE606" t="b">
        <v>0</v>
      </c>
      <c r="DG606" t="s">
        <v>351</v>
      </c>
      <c r="DI606" s="122"/>
      <c r="DJ606">
        <v>-33.703378299999997</v>
      </c>
      <c r="DK606">
        <v>151.2086505</v>
      </c>
      <c r="DL606" t="s">
        <v>367</v>
      </c>
      <c r="DM606" t="s">
        <v>368</v>
      </c>
      <c r="DN606">
        <v>0</v>
      </c>
      <c r="DO606">
        <v>0</v>
      </c>
    </row>
    <row r="607" spans="1:119" x14ac:dyDescent="0.3">
      <c r="A607" t="s">
        <v>5365</v>
      </c>
      <c r="B607" t="s">
        <v>288</v>
      </c>
      <c r="C607" t="s">
        <v>353</v>
      </c>
      <c r="D607" t="s">
        <v>290</v>
      </c>
      <c r="E607" t="s">
        <v>354</v>
      </c>
      <c r="F607" t="s">
        <v>353</v>
      </c>
      <c r="G607" t="s">
        <v>340</v>
      </c>
      <c r="I607" t="b">
        <v>0</v>
      </c>
      <c r="J607" t="s">
        <v>355</v>
      </c>
      <c r="K607" t="s">
        <v>356</v>
      </c>
      <c r="L607" t="s">
        <v>357</v>
      </c>
      <c r="N607" t="s">
        <v>358</v>
      </c>
      <c r="O607" t="s">
        <v>359</v>
      </c>
      <c r="S607">
        <v>8003</v>
      </c>
      <c r="T607">
        <v>320</v>
      </c>
      <c r="U607">
        <v>8003</v>
      </c>
      <c r="V607">
        <v>8003</v>
      </c>
      <c r="W607" t="s">
        <v>2395</v>
      </c>
      <c r="Y607" t="s">
        <v>361</v>
      </c>
      <c r="Z607" t="s">
        <v>4998</v>
      </c>
      <c r="AA607" t="b">
        <v>0</v>
      </c>
      <c r="AC607" t="s">
        <v>300</v>
      </c>
      <c r="AD607" t="s">
        <v>301</v>
      </c>
      <c r="AF607" s="140">
        <v>43791.57471064815</v>
      </c>
      <c r="AG607" s="140">
        <v>43791.654229050924</v>
      </c>
      <c r="AH607" s="140">
        <v>43791.65662037037</v>
      </c>
      <c r="AK607" s="122"/>
      <c r="AM607" s="122"/>
      <c r="AO607" s="122"/>
      <c r="AQ607" s="122"/>
      <c r="AS607" s="122"/>
      <c r="AU607" s="122">
        <v>43791.657048611109</v>
      </c>
      <c r="AV607" s="122"/>
      <c r="AW607" t="b">
        <v>0</v>
      </c>
      <c r="AX607" t="b">
        <v>1</v>
      </c>
      <c r="AZ607" t="b">
        <v>1</v>
      </c>
      <c r="BB607" s="122"/>
      <c r="BD607" t="b">
        <v>1</v>
      </c>
      <c r="BF607" t="b">
        <v>1</v>
      </c>
      <c r="BG607" s="122"/>
      <c r="BH607" t="b">
        <v>1</v>
      </c>
      <c r="BI607" t="b">
        <v>1</v>
      </c>
      <c r="BL607">
        <v>212</v>
      </c>
      <c r="BM607">
        <v>1459</v>
      </c>
      <c r="BN607">
        <v>2606</v>
      </c>
      <c r="BO607">
        <v>1</v>
      </c>
      <c r="BP607">
        <v>4</v>
      </c>
      <c r="BQ607">
        <v>2</v>
      </c>
      <c r="BR607">
        <v>1</v>
      </c>
      <c r="BS607" t="b">
        <v>1</v>
      </c>
      <c r="CA607" s="122"/>
      <c r="CJ607" t="s">
        <v>362</v>
      </c>
      <c r="CK607" t="s">
        <v>406</v>
      </c>
      <c r="CL607" t="s">
        <v>2424</v>
      </c>
      <c r="CM607" t="s">
        <v>305</v>
      </c>
      <c r="CN607" t="s">
        <v>306</v>
      </c>
      <c r="CO607" t="s">
        <v>307</v>
      </c>
      <c r="CP607" t="s">
        <v>364</v>
      </c>
      <c r="CR607" t="s">
        <v>365</v>
      </c>
      <c r="CS607" t="s">
        <v>311</v>
      </c>
      <c r="CT607" t="s">
        <v>5366</v>
      </c>
      <c r="CV607" s="122"/>
      <c r="CW607" s="122"/>
      <c r="CX607" s="122"/>
      <c r="CY607" s="122"/>
      <c r="CZ607" s="122"/>
      <c r="DA607" s="122"/>
      <c r="DB607" t="s">
        <v>314</v>
      </c>
      <c r="DC607" t="s">
        <v>315</v>
      </c>
      <c r="DD607" t="s">
        <v>316</v>
      </c>
      <c r="DE607" t="b">
        <v>0</v>
      </c>
      <c r="DG607" t="s">
        <v>351</v>
      </c>
      <c r="DI607" s="122"/>
      <c r="DJ607">
        <v>-33.703378299999997</v>
      </c>
      <c r="DK607">
        <v>151.2086505</v>
      </c>
      <c r="DL607" t="s">
        <v>367</v>
      </c>
      <c r="DM607" t="s">
        <v>368</v>
      </c>
      <c r="DN607">
        <v>0</v>
      </c>
      <c r="DO607">
        <v>0</v>
      </c>
    </row>
    <row r="608" spans="1:119" x14ac:dyDescent="0.3">
      <c r="A608" t="s">
        <v>5367</v>
      </c>
      <c r="B608" t="s">
        <v>288</v>
      </c>
      <c r="C608" t="s">
        <v>5368</v>
      </c>
      <c r="D608" t="s">
        <v>290</v>
      </c>
      <c r="E608" t="s">
        <v>5369</v>
      </c>
      <c r="F608" t="s">
        <v>5368</v>
      </c>
      <c r="G608" t="s">
        <v>340</v>
      </c>
      <c r="I608" t="b">
        <v>0</v>
      </c>
      <c r="J608" t="s">
        <v>5370</v>
      </c>
      <c r="K608" t="s">
        <v>948</v>
      </c>
      <c r="L608" t="s">
        <v>5371</v>
      </c>
      <c r="N608" t="s">
        <v>5372</v>
      </c>
      <c r="O608" t="s">
        <v>297</v>
      </c>
      <c r="S608">
        <v>8001</v>
      </c>
      <c r="T608">
        <v>320</v>
      </c>
      <c r="U608">
        <v>8001</v>
      </c>
      <c r="V608">
        <v>8001</v>
      </c>
      <c r="W608" t="s">
        <v>2375</v>
      </c>
      <c r="Y608" t="s">
        <v>5373</v>
      </c>
      <c r="AA608" t="b">
        <v>0</v>
      </c>
      <c r="AC608" t="s">
        <v>300</v>
      </c>
      <c r="AD608" t="s">
        <v>330</v>
      </c>
      <c r="AF608" s="140">
        <v>43791.659571759257</v>
      </c>
      <c r="AG608" s="140">
        <v>43791.655798611115</v>
      </c>
      <c r="AH608" s="140">
        <v>43791.659710648149</v>
      </c>
      <c r="AI608" s="140">
        <v>43792.40625</v>
      </c>
      <c r="AJ608">
        <v>-60</v>
      </c>
      <c r="AK608" s="122"/>
      <c r="AM608" s="122"/>
      <c r="AO608" s="122"/>
      <c r="AQ608" s="122"/>
      <c r="AS608" s="122"/>
      <c r="AU608" s="122">
        <v>43791.660104166665</v>
      </c>
      <c r="AV608" s="122"/>
      <c r="AW608" t="b">
        <v>0</v>
      </c>
      <c r="AX608" t="b">
        <v>1</v>
      </c>
      <c r="AZ608" t="b">
        <v>1</v>
      </c>
      <c r="BB608" s="122"/>
      <c r="BD608" t="b">
        <v>1</v>
      </c>
      <c r="BF608" t="b">
        <v>1</v>
      </c>
      <c r="BG608" s="122"/>
      <c r="BH608" t="b">
        <v>1</v>
      </c>
      <c r="BI608" t="b">
        <v>1</v>
      </c>
      <c r="BL608">
        <v>419</v>
      </c>
      <c r="BM608">
        <v>1250</v>
      </c>
      <c r="BN608">
        <v>4406</v>
      </c>
      <c r="BO608">
        <v>1</v>
      </c>
      <c r="BP608">
        <v>4</v>
      </c>
      <c r="BQ608">
        <v>2</v>
      </c>
      <c r="BR608">
        <v>1</v>
      </c>
      <c r="BS608" t="b">
        <v>1</v>
      </c>
      <c r="CA608" s="122"/>
      <c r="CJ608" t="s">
        <v>302</v>
      </c>
      <c r="CK608" t="s">
        <v>303</v>
      </c>
      <c r="CL608" t="s">
        <v>608</v>
      </c>
      <c r="CM608" t="s">
        <v>305</v>
      </c>
      <c r="CN608" t="s">
        <v>306</v>
      </c>
      <c r="CO608" t="s">
        <v>307</v>
      </c>
      <c r="CP608" t="s">
        <v>5374</v>
      </c>
      <c r="CQ608" t="s">
        <v>309</v>
      </c>
      <c r="CR608" t="s">
        <v>953</v>
      </c>
      <c r="CS608" t="s">
        <v>311</v>
      </c>
      <c r="CT608" t="s">
        <v>5375</v>
      </c>
      <c r="CU608" t="s">
        <v>5376</v>
      </c>
      <c r="CV608" s="122">
        <v>43792.364583333336</v>
      </c>
      <c r="CW608" s="122"/>
      <c r="CX608" s="122"/>
      <c r="CY608" s="122"/>
      <c r="CZ608" s="122"/>
      <c r="DA608" s="122"/>
      <c r="DB608" t="s">
        <v>314</v>
      </c>
      <c r="DC608" t="s">
        <v>315</v>
      </c>
      <c r="DD608" t="s">
        <v>316</v>
      </c>
      <c r="DE608" t="b">
        <v>0</v>
      </c>
      <c r="DG608" t="s">
        <v>351</v>
      </c>
      <c r="DI608" s="122"/>
      <c r="DJ608">
        <v>-27.5242459</v>
      </c>
      <c r="DK608">
        <v>153.26846520000001</v>
      </c>
      <c r="DL608" t="s">
        <v>367</v>
      </c>
      <c r="DM608" t="s">
        <v>318</v>
      </c>
      <c r="DN608">
        <v>0</v>
      </c>
      <c r="DO608">
        <v>0</v>
      </c>
    </row>
    <row r="609" spans="1:119" x14ac:dyDescent="0.3">
      <c r="A609" t="s">
        <v>5377</v>
      </c>
      <c r="B609" t="s">
        <v>388</v>
      </c>
      <c r="C609" t="s">
        <v>5378</v>
      </c>
      <c r="D609" t="s">
        <v>290</v>
      </c>
      <c r="E609" t="s">
        <v>5379</v>
      </c>
      <c r="F609" t="s">
        <v>5378</v>
      </c>
      <c r="G609" t="s">
        <v>435</v>
      </c>
      <c r="I609" t="b">
        <v>0</v>
      </c>
      <c r="J609" t="s">
        <v>5380</v>
      </c>
      <c r="K609" t="s">
        <v>661</v>
      </c>
      <c r="L609" t="s">
        <v>5381</v>
      </c>
      <c r="N609" t="s">
        <v>5382</v>
      </c>
      <c r="O609" t="s">
        <v>297</v>
      </c>
      <c r="S609">
        <v>8008</v>
      </c>
      <c r="T609">
        <v>320</v>
      </c>
      <c r="U609">
        <v>8008</v>
      </c>
      <c r="V609">
        <v>8008</v>
      </c>
      <c r="W609" t="s">
        <v>2375</v>
      </c>
      <c r="Y609" t="s">
        <v>5383</v>
      </c>
      <c r="AA609" t="b">
        <v>0</v>
      </c>
      <c r="AC609" t="s">
        <v>300</v>
      </c>
      <c r="AD609" t="s">
        <v>441</v>
      </c>
      <c r="AF609" s="140">
        <v>43791.657847222225</v>
      </c>
      <c r="AG609" s="140">
        <v>43791.657743055555</v>
      </c>
      <c r="AH609" s="140">
        <v>43791.670231481483</v>
      </c>
      <c r="AI609" s="140">
        <v>43792.409722222219</v>
      </c>
      <c r="AJ609">
        <v>0</v>
      </c>
      <c r="AK609" s="122"/>
      <c r="AM609" s="122"/>
      <c r="AO609" s="122"/>
      <c r="AQ609" s="122"/>
      <c r="AS609" s="122"/>
      <c r="AU609" s="122">
        <v>43791.670567129629</v>
      </c>
      <c r="AV609" s="122"/>
      <c r="AW609" t="b">
        <v>0</v>
      </c>
      <c r="AX609" t="b">
        <v>1</v>
      </c>
      <c r="AZ609" t="b">
        <v>1</v>
      </c>
      <c r="BB609" s="122"/>
      <c r="BD609" t="b">
        <v>1</v>
      </c>
      <c r="BF609" t="b">
        <v>1</v>
      </c>
      <c r="BG609" s="122"/>
      <c r="BH609" t="b">
        <v>1</v>
      </c>
      <c r="BI609" t="b">
        <v>1</v>
      </c>
      <c r="BL609">
        <v>419</v>
      </c>
      <c r="BM609">
        <v>1771</v>
      </c>
      <c r="BN609">
        <v>5380</v>
      </c>
      <c r="BO609">
        <v>1</v>
      </c>
      <c r="BP609">
        <v>4</v>
      </c>
      <c r="BQ609">
        <v>2</v>
      </c>
      <c r="BR609">
        <v>1</v>
      </c>
      <c r="BS609" t="b">
        <v>1</v>
      </c>
      <c r="CA609" s="122"/>
      <c r="CJ609" t="s">
        <v>302</v>
      </c>
      <c r="CK609" t="s">
        <v>666</v>
      </c>
      <c r="CL609" t="s">
        <v>2887</v>
      </c>
      <c r="CM609" t="s">
        <v>305</v>
      </c>
      <c r="CN609" t="s">
        <v>306</v>
      </c>
      <c r="CO609" t="s">
        <v>307</v>
      </c>
      <c r="CP609" t="s">
        <v>5384</v>
      </c>
      <c r="CQ609" t="s">
        <v>309</v>
      </c>
      <c r="CR609" t="s">
        <v>669</v>
      </c>
      <c r="CS609" t="s">
        <v>311</v>
      </c>
      <c r="CT609" t="s">
        <v>5385</v>
      </c>
      <c r="CU609" t="s">
        <v>4594</v>
      </c>
      <c r="CV609" s="122">
        <v>43792.409722222219</v>
      </c>
      <c r="CW609" s="122"/>
      <c r="CX609" s="122"/>
      <c r="CY609" s="122"/>
      <c r="CZ609" s="122"/>
      <c r="DA609" s="122"/>
      <c r="DB609" t="s">
        <v>314</v>
      </c>
      <c r="DC609" t="s">
        <v>315</v>
      </c>
      <c r="DD609" t="s">
        <v>316</v>
      </c>
      <c r="DE609" t="b">
        <v>0</v>
      </c>
      <c r="DG609" t="s">
        <v>351</v>
      </c>
      <c r="DI609" s="122"/>
      <c r="DJ609">
        <v>-37.810909100000003</v>
      </c>
      <c r="DK609">
        <v>144.97138029999999</v>
      </c>
      <c r="DL609" t="s">
        <v>336</v>
      </c>
      <c r="DM609" t="s">
        <v>318</v>
      </c>
      <c r="DN609">
        <v>0</v>
      </c>
      <c r="DO609">
        <v>0</v>
      </c>
    </row>
    <row r="610" spans="1:119" x14ac:dyDescent="0.3">
      <c r="A610" t="s">
        <v>5386</v>
      </c>
      <c r="B610" t="s">
        <v>288</v>
      </c>
      <c r="C610" t="s">
        <v>5387</v>
      </c>
      <c r="D610" t="s">
        <v>290</v>
      </c>
      <c r="E610" t="s">
        <v>5388</v>
      </c>
      <c r="F610" t="s">
        <v>5387</v>
      </c>
      <c r="G610" t="s">
        <v>1413</v>
      </c>
      <c r="I610" t="b">
        <v>0</v>
      </c>
      <c r="J610" t="s">
        <v>5389</v>
      </c>
      <c r="K610" t="s">
        <v>5390</v>
      </c>
      <c r="L610" t="s">
        <v>5391</v>
      </c>
      <c r="N610" t="s">
        <v>5392</v>
      </c>
      <c r="O610" t="s">
        <v>378</v>
      </c>
      <c r="S610">
        <v>8005</v>
      </c>
      <c r="T610">
        <v>320</v>
      </c>
      <c r="U610">
        <v>8005</v>
      </c>
      <c r="V610">
        <v>8005</v>
      </c>
      <c r="W610" t="s">
        <v>2375</v>
      </c>
      <c r="Y610" t="s">
        <v>5393</v>
      </c>
      <c r="AA610" t="b">
        <v>0</v>
      </c>
      <c r="AC610" t="s">
        <v>300</v>
      </c>
      <c r="AD610" t="s">
        <v>330</v>
      </c>
      <c r="AF610" s="140">
        <v>43791.664988425924</v>
      </c>
      <c r="AG610" s="140">
        <v>43791.664166666669</v>
      </c>
      <c r="AH610" s="140">
        <v>43791.678842592592</v>
      </c>
      <c r="AI610" s="140">
        <v>43792.666666666664</v>
      </c>
      <c r="AJ610">
        <v>-60</v>
      </c>
      <c r="AK610" s="122"/>
      <c r="AM610" s="122"/>
      <c r="AO610" s="122"/>
      <c r="AQ610" s="122"/>
      <c r="AS610" s="122"/>
      <c r="AU610" s="122">
        <v>43791.679340277777</v>
      </c>
      <c r="AV610" s="122"/>
      <c r="AW610" t="b">
        <v>0</v>
      </c>
      <c r="AX610" t="b">
        <v>1</v>
      </c>
      <c r="AZ610" t="b">
        <v>1</v>
      </c>
      <c r="BB610" s="122"/>
      <c r="BD610" t="b">
        <v>1</v>
      </c>
      <c r="BF610" t="b">
        <v>1</v>
      </c>
      <c r="BG610" s="122"/>
      <c r="BH610" t="b">
        <v>1</v>
      </c>
      <c r="BI610" t="b">
        <v>1</v>
      </c>
      <c r="BL610">
        <v>420</v>
      </c>
      <c r="BM610">
        <v>1896</v>
      </c>
      <c r="BN610">
        <v>5423</v>
      </c>
      <c r="BO610">
        <v>1</v>
      </c>
      <c r="BP610">
        <v>4</v>
      </c>
      <c r="BQ610">
        <v>2</v>
      </c>
      <c r="BR610">
        <v>2</v>
      </c>
      <c r="BS610" t="b">
        <v>1</v>
      </c>
      <c r="CA610" s="122"/>
      <c r="CJ610" t="s">
        <v>380</v>
      </c>
      <c r="CK610" t="s">
        <v>422</v>
      </c>
      <c r="CL610" t="s">
        <v>1705</v>
      </c>
      <c r="CM610" t="s">
        <v>305</v>
      </c>
      <c r="CN610" t="s">
        <v>306</v>
      </c>
      <c r="CO610" t="s">
        <v>307</v>
      </c>
      <c r="CP610" t="s">
        <v>5394</v>
      </c>
      <c r="CQ610" t="s">
        <v>309</v>
      </c>
      <c r="CR610" t="s">
        <v>5395</v>
      </c>
      <c r="CS610" t="s">
        <v>311</v>
      </c>
      <c r="CT610" t="s">
        <v>5396</v>
      </c>
      <c r="CU610" t="s">
        <v>5397</v>
      </c>
      <c r="CV610" s="122">
        <v>43792.625</v>
      </c>
      <c r="CW610" s="122"/>
      <c r="CX610" s="122"/>
      <c r="CY610" s="122"/>
      <c r="CZ610" s="122"/>
      <c r="DA610" s="122"/>
      <c r="DB610" t="s">
        <v>314</v>
      </c>
      <c r="DC610" t="s">
        <v>315</v>
      </c>
      <c r="DD610" t="s">
        <v>316</v>
      </c>
      <c r="DE610" t="b">
        <v>0</v>
      </c>
      <c r="DG610" t="s">
        <v>810</v>
      </c>
      <c r="DI610" s="122"/>
      <c r="DJ610">
        <v>-25.283452</v>
      </c>
      <c r="DK610">
        <v>152.8400144</v>
      </c>
      <c r="DL610" t="s">
        <v>385</v>
      </c>
      <c r="DM610" t="s">
        <v>386</v>
      </c>
      <c r="DN610">
        <v>0</v>
      </c>
      <c r="DO610">
        <v>0</v>
      </c>
    </row>
    <row r="611" spans="1:119" x14ac:dyDescent="0.3">
      <c r="A611" t="s">
        <v>5398</v>
      </c>
      <c r="B611" t="s">
        <v>288</v>
      </c>
      <c r="C611" t="s">
        <v>5399</v>
      </c>
      <c r="D611" t="s">
        <v>290</v>
      </c>
      <c r="E611" t="s">
        <v>5400</v>
      </c>
      <c r="F611" t="s">
        <v>5399</v>
      </c>
      <c r="G611" t="s">
        <v>340</v>
      </c>
      <c r="I611" t="b">
        <v>0</v>
      </c>
      <c r="J611" t="s">
        <v>5401</v>
      </c>
      <c r="K611" t="s">
        <v>5402</v>
      </c>
      <c r="L611" t="s">
        <v>5403</v>
      </c>
      <c r="N611" t="s">
        <v>5404</v>
      </c>
      <c r="O611" t="s">
        <v>1399</v>
      </c>
      <c r="S611">
        <v>8003</v>
      </c>
      <c r="T611">
        <v>320</v>
      </c>
      <c r="U611">
        <v>8003</v>
      </c>
      <c r="V611">
        <v>8003</v>
      </c>
      <c r="W611" t="s">
        <v>2375</v>
      </c>
      <c r="Y611" t="s">
        <v>5405</v>
      </c>
      <c r="AA611" t="b">
        <v>0</v>
      </c>
      <c r="AC611" t="s">
        <v>300</v>
      </c>
      <c r="AD611" t="s">
        <v>636</v>
      </c>
      <c r="AF611" s="140">
        <v>43791.688414351855</v>
      </c>
      <c r="AG611" s="140">
        <v>43791.688275462962</v>
      </c>
      <c r="AH611" s="140">
        <v>43791.700879629629</v>
      </c>
      <c r="AI611" s="140">
        <v>43794.690972222219</v>
      </c>
      <c r="AJ611">
        <v>-180</v>
      </c>
      <c r="AK611" s="122"/>
      <c r="AM611" s="122"/>
      <c r="AO611" s="122"/>
      <c r="AQ611" s="122"/>
      <c r="AS611" s="122"/>
      <c r="AU611" s="122">
        <v>43791.703136574077</v>
      </c>
      <c r="AV611" s="122"/>
      <c r="AW611" t="b">
        <v>0</v>
      </c>
      <c r="AX611" t="b">
        <v>1</v>
      </c>
      <c r="AZ611" t="b">
        <v>1</v>
      </c>
      <c r="BB611" s="122"/>
      <c r="BD611" t="b">
        <v>1</v>
      </c>
      <c r="BF611" t="b">
        <v>1</v>
      </c>
      <c r="BG611" s="122"/>
      <c r="BH611" t="b">
        <v>1</v>
      </c>
      <c r="BI611" t="b">
        <v>1</v>
      </c>
      <c r="BL611">
        <v>441</v>
      </c>
      <c r="BM611">
        <v>1898</v>
      </c>
      <c r="BN611">
        <v>5322</v>
      </c>
      <c r="BO611">
        <v>2</v>
      </c>
      <c r="BP611">
        <v>4</v>
      </c>
      <c r="BQ611">
        <v>2</v>
      </c>
      <c r="BR611">
        <v>4</v>
      </c>
      <c r="BS611" t="b">
        <v>1</v>
      </c>
      <c r="CA611" s="122"/>
      <c r="CH611">
        <v>21</v>
      </c>
      <c r="CJ611" t="s">
        <v>1401</v>
      </c>
      <c r="CK611" t="s">
        <v>5406</v>
      </c>
      <c r="CL611" t="s">
        <v>1420</v>
      </c>
      <c r="CM611" t="s">
        <v>735</v>
      </c>
      <c r="CN611" t="s">
        <v>306</v>
      </c>
      <c r="CO611" t="s">
        <v>307</v>
      </c>
      <c r="CP611" t="s">
        <v>5407</v>
      </c>
      <c r="CQ611" t="s">
        <v>309</v>
      </c>
      <c r="CR611" t="s">
        <v>5408</v>
      </c>
      <c r="CS611" t="s">
        <v>311</v>
      </c>
      <c r="CT611" t="s">
        <v>5409</v>
      </c>
      <c r="CU611" t="s">
        <v>5410</v>
      </c>
      <c r="CV611" s="122">
        <v>43794.565972222219</v>
      </c>
      <c r="CW611" s="122"/>
      <c r="CX611" s="122"/>
      <c r="CY611" s="122"/>
      <c r="CZ611" s="122"/>
      <c r="DA611" s="122"/>
      <c r="DB611" t="s">
        <v>314</v>
      </c>
      <c r="DC611" t="s">
        <v>315</v>
      </c>
      <c r="DD611" t="s">
        <v>316</v>
      </c>
      <c r="DE611" t="b">
        <v>0</v>
      </c>
      <c r="DG611" t="s">
        <v>498</v>
      </c>
      <c r="DI611" s="122"/>
      <c r="DJ611">
        <v>-31.635130199999999</v>
      </c>
      <c r="DK611">
        <v>116.7177806</v>
      </c>
      <c r="DL611" t="s">
        <v>528</v>
      </c>
      <c r="DM611" t="s">
        <v>1409</v>
      </c>
      <c r="DN611">
        <v>0</v>
      </c>
      <c r="DO611">
        <v>0</v>
      </c>
    </row>
    <row r="612" spans="1:119" x14ac:dyDescent="0.3">
      <c r="A612" t="s">
        <v>5411</v>
      </c>
      <c r="B612" t="s">
        <v>288</v>
      </c>
      <c r="C612" t="s">
        <v>353</v>
      </c>
      <c r="D612" t="s">
        <v>290</v>
      </c>
      <c r="E612" t="s">
        <v>354</v>
      </c>
      <c r="F612" t="s">
        <v>353</v>
      </c>
      <c r="H612" t="s">
        <v>535</v>
      </c>
      <c r="I612" t="b">
        <v>0</v>
      </c>
      <c r="J612" t="s">
        <v>355</v>
      </c>
      <c r="K612" t="s">
        <v>356</v>
      </c>
      <c r="L612" t="s">
        <v>357</v>
      </c>
      <c r="N612" t="s">
        <v>358</v>
      </c>
      <c r="O612" t="s">
        <v>359</v>
      </c>
      <c r="S612">
        <v>8008</v>
      </c>
      <c r="T612">
        <v>320</v>
      </c>
      <c r="U612">
        <v>8008</v>
      </c>
      <c r="V612">
        <v>8008</v>
      </c>
      <c r="X612" t="s">
        <v>535</v>
      </c>
      <c r="AA612" t="b">
        <v>0</v>
      </c>
      <c r="AC612" t="s">
        <v>300</v>
      </c>
      <c r="AD612" t="s">
        <v>301</v>
      </c>
      <c r="AF612" s="140">
        <v>43791.693912037037</v>
      </c>
      <c r="AG612" s="140">
        <v>43791.693912037037</v>
      </c>
      <c r="AH612" s="140">
        <v>43791.693912037037</v>
      </c>
      <c r="AK612" s="122"/>
      <c r="AM612" s="122"/>
      <c r="AO612" s="122"/>
      <c r="AQ612" s="122">
        <v>43791.693912037037</v>
      </c>
      <c r="AR612">
        <v>0</v>
      </c>
      <c r="AS612" s="122">
        <v>43791.693912037037</v>
      </c>
      <c r="AT612">
        <v>0</v>
      </c>
      <c r="AU612" s="122">
        <v>43791.693912037037</v>
      </c>
      <c r="AV612" s="122"/>
      <c r="AW612" t="b">
        <v>0</v>
      </c>
      <c r="AX612" t="b">
        <v>1</v>
      </c>
      <c r="AZ612" t="b">
        <v>1</v>
      </c>
      <c r="BB612" s="122"/>
      <c r="BD612" t="b">
        <v>1</v>
      </c>
      <c r="BF612" t="b">
        <v>0</v>
      </c>
      <c r="BG612" s="122"/>
      <c r="BH612" t="b">
        <v>0</v>
      </c>
      <c r="BI612" t="b">
        <v>1</v>
      </c>
      <c r="BL612">
        <v>196</v>
      </c>
      <c r="BM612">
        <v>1235</v>
      </c>
      <c r="BN612">
        <v>3576</v>
      </c>
      <c r="BO612">
        <v>1</v>
      </c>
      <c r="BP612">
        <v>4</v>
      </c>
      <c r="BQ612">
        <v>1</v>
      </c>
      <c r="BR612">
        <v>1</v>
      </c>
      <c r="BS612" t="b">
        <v>1</v>
      </c>
      <c r="CA612" s="122"/>
      <c r="CJ612" t="s">
        <v>536</v>
      </c>
      <c r="CK612" t="s">
        <v>537</v>
      </c>
      <c r="CL612" t="s">
        <v>537</v>
      </c>
      <c r="CM612" t="s">
        <v>305</v>
      </c>
      <c r="CN612" t="s">
        <v>306</v>
      </c>
      <c r="CO612" t="s">
        <v>300</v>
      </c>
      <c r="CP612" t="s">
        <v>364</v>
      </c>
      <c r="CR612" t="s">
        <v>365</v>
      </c>
      <c r="CS612" t="s">
        <v>311</v>
      </c>
      <c r="CT612" t="s">
        <v>5412</v>
      </c>
      <c r="CV612" s="122"/>
      <c r="CW612" s="122"/>
      <c r="CX612" s="122"/>
      <c r="CY612" s="122"/>
      <c r="CZ612" s="122">
        <v>43791.693912037037</v>
      </c>
      <c r="DA612" s="122">
        <v>43791.693912037037</v>
      </c>
      <c r="DB612" t="s">
        <v>314</v>
      </c>
      <c r="DC612" t="s">
        <v>315</v>
      </c>
      <c r="DD612" t="s">
        <v>316</v>
      </c>
      <c r="DE612" t="b">
        <v>0</v>
      </c>
      <c r="DG612" t="s">
        <v>351</v>
      </c>
      <c r="DI612" s="122"/>
      <c r="DJ612">
        <v>-33.703378299999997</v>
      </c>
      <c r="DK612">
        <v>151.2086505</v>
      </c>
      <c r="DL612" t="s">
        <v>367</v>
      </c>
      <c r="DM612" t="s">
        <v>368</v>
      </c>
      <c r="DN612">
        <v>0</v>
      </c>
      <c r="DO612">
        <v>0</v>
      </c>
    </row>
    <row r="613" spans="1:119" x14ac:dyDescent="0.3">
      <c r="A613" t="s">
        <v>5413</v>
      </c>
      <c r="B613" t="s">
        <v>388</v>
      </c>
      <c r="C613" t="s">
        <v>5414</v>
      </c>
      <c r="D613" t="s">
        <v>290</v>
      </c>
      <c r="E613" t="s">
        <v>5415</v>
      </c>
      <c r="F613" t="s">
        <v>5414</v>
      </c>
      <c r="G613" t="s">
        <v>340</v>
      </c>
      <c r="I613" t="b">
        <v>0</v>
      </c>
      <c r="J613" t="s">
        <v>5416</v>
      </c>
      <c r="K613" t="s">
        <v>5152</v>
      </c>
      <c r="L613" t="s">
        <v>5417</v>
      </c>
      <c r="N613" t="s">
        <v>5418</v>
      </c>
      <c r="O613" t="s">
        <v>297</v>
      </c>
      <c r="S613">
        <v>8011</v>
      </c>
      <c r="T613">
        <v>320</v>
      </c>
      <c r="U613">
        <v>8011</v>
      </c>
      <c r="V613">
        <v>8011</v>
      </c>
      <c r="W613" t="s">
        <v>2448</v>
      </c>
      <c r="Y613" t="s">
        <v>5419</v>
      </c>
      <c r="AA613" t="b">
        <v>0</v>
      </c>
      <c r="AC613" t="s">
        <v>300</v>
      </c>
      <c r="AD613" t="s">
        <v>330</v>
      </c>
      <c r="AF613" s="140">
        <v>43791.694641203707</v>
      </c>
      <c r="AG613" s="140">
        <v>43791.694560185184</v>
      </c>
      <c r="AH613" s="140">
        <v>43791.696643518517</v>
      </c>
      <c r="AI613" s="140">
        <v>43792.506944444445</v>
      </c>
      <c r="AJ613">
        <v>-60</v>
      </c>
      <c r="AK613" s="122"/>
      <c r="AM613" s="122"/>
      <c r="AO613" s="122"/>
      <c r="AQ613" s="122"/>
      <c r="AS613" s="122"/>
      <c r="AU613" s="122">
        <v>43791.696875000001</v>
      </c>
      <c r="AV613" s="122"/>
      <c r="AW613" t="b">
        <v>0</v>
      </c>
      <c r="AX613" t="b">
        <v>1</v>
      </c>
      <c r="AZ613" t="b">
        <v>1</v>
      </c>
      <c r="BB613" s="122"/>
      <c r="BD613" t="b">
        <v>1</v>
      </c>
      <c r="BF613" t="b">
        <v>1</v>
      </c>
      <c r="BG613" s="122"/>
      <c r="BH613" t="b">
        <v>1</v>
      </c>
      <c r="BI613" t="b">
        <v>1</v>
      </c>
      <c r="BL613">
        <v>419</v>
      </c>
      <c r="BM613">
        <v>1555</v>
      </c>
      <c r="BN613">
        <v>5370</v>
      </c>
      <c r="BO613">
        <v>1</v>
      </c>
      <c r="BP613">
        <v>4</v>
      </c>
      <c r="BQ613">
        <v>2</v>
      </c>
      <c r="BR613">
        <v>1</v>
      </c>
      <c r="BS613" t="b">
        <v>1</v>
      </c>
      <c r="CA613" s="122"/>
      <c r="CJ613" t="s">
        <v>302</v>
      </c>
      <c r="CK613" t="s">
        <v>470</v>
      </c>
      <c r="CL613" t="s">
        <v>637</v>
      </c>
      <c r="CM613" t="s">
        <v>305</v>
      </c>
      <c r="CN613" t="s">
        <v>306</v>
      </c>
      <c r="CO613" t="s">
        <v>307</v>
      </c>
      <c r="CP613" t="s">
        <v>5420</v>
      </c>
      <c r="CQ613" t="s">
        <v>309</v>
      </c>
      <c r="CR613" t="s">
        <v>5421</v>
      </c>
      <c r="CS613" t="s">
        <v>311</v>
      </c>
      <c r="CT613" t="s">
        <v>5422</v>
      </c>
      <c r="CU613" t="s">
        <v>5423</v>
      </c>
      <c r="CV613" s="122">
        <v>43792.465277777781</v>
      </c>
      <c r="CW613" s="122"/>
      <c r="CX613" s="122"/>
      <c r="CY613" s="122"/>
      <c r="CZ613" s="122"/>
      <c r="DA613" s="122"/>
      <c r="DB613" t="s">
        <v>314</v>
      </c>
      <c r="DC613" t="s">
        <v>315</v>
      </c>
      <c r="DD613" t="s">
        <v>316</v>
      </c>
      <c r="DE613" t="b">
        <v>0</v>
      </c>
      <c r="DG613" t="s">
        <v>351</v>
      </c>
      <c r="DI613" s="122"/>
      <c r="DJ613">
        <v>-27.615508999999999</v>
      </c>
      <c r="DK613">
        <v>153.11872890000001</v>
      </c>
      <c r="DL613" t="s">
        <v>336</v>
      </c>
      <c r="DM613" t="s">
        <v>318</v>
      </c>
      <c r="DN613">
        <v>0</v>
      </c>
      <c r="DO613">
        <v>0</v>
      </c>
    </row>
    <row r="614" spans="1:119" x14ac:dyDescent="0.3">
      <c r="A614" t="s">
        <v>5424</v>
      </c>
      <c r="B614" t="s">
        <v>288</v>
      </c>
      <c r="C614" t="s">
        <v>5425</v>
      </c>
      <c r="D614" t="s">
        <v>290</v>
      </c>
      <c r="E614" t="s">
        <v>5426</v>
      </c>
      <c r="F614" t="s">
        <v>5425</v>
      </c>
      <c r="G614" t="s">
        <v>5427</v>
      </c>
      <c r="I614" t="b">
        <v>0</v>
      </c>
      <c r="J614" t="s">
        <v>5428</v>
      </c>
      <c r="K614" t="s">
        <v>5429</v>
      </c>
      <c r="L614" t="s">
        <v>5430</v>
      </c>
      <c r="N614" t="s">
        <v>5431</v>
      </c>
      <c r="O614" t="s">
        <v>378</v>
      </c>
      <c r="S614">
        <v>8006</v>
      </c>
      <c r="T614">
        <v>320</v>
      </c>
      <c r="U614">
        <v>8006</v>
      </c>
      <c r="V614">
        <v>8006</v>
      </c>
      <c r="W614" t="s">
        <v>2375</v>
      </c>
      <c r="Y614" t="s">
        <v>5432</v>
      </c>
      <c r="AA614" t="b">
        <v>0</v>
      </c>
      <c r="AC614" t="s">
        <v>300</v>
      </c>
      <c r="AD614" t="s">
        <v>330</v>
      </c>
      <c r="AF614" s="140">
        <v>43791.695092592592</v>
      </c>
      <c r="AG614" s="140">
        <v>43791.694976851853</v>
      </c>
      <c r="AH614" s="140">
        <v>43791.718333333331</v>
      </c>
      <c r="AI614" s="140">
        <v>43792.444444444445</v>
      </c>
      <c r="AJ614">
        <v>-60</v>
      </c>
      <c r="AK614" s="122"/>
      <c r="AM614" s="122"/>
      <c r="AO614" s="122"/>
      <c r="AQ614" s="122"/>
      <c r="AS614" s="122"/>
      <c r="AU614" s="122">
        <v>43791.719849537039</v>
      </c>
      <c r="AV614" s="122"/>
      <c r="AW614" t="b">
        <v>0</v>
      </c>
      <c r="AX614" t="b">
        <v>1</v>
      </c>
      <c r="AZ614" t="b">
        <v>1</v>
      </c>
      <c r="BB614" s="122"/>
      <c r="BD614" t="b">
        <v>1</v>
      </c>
      <c r="BF614" t="b">
        <v>1</v>
      </c>
      <c r="BG614" s="122"/>
      <c r="BH614" t="b">
        <v>1</v>
      </c>
      <c r="BI614" t="b">
        <v>1</v>
      </c>
      <c r="BL614">
        <v>420</v>
      </c>
      <c r="BM614">
        <v>1897</v>
      </c>
      <c r="BN614">
        <v>5436</v>
      </c>
      <c r="BO614">
        <v>1</v>
      </c>
      <c r="BP614">
        <v>4</v>
      </c>
      <c r="BQ614">
        <v>2</v>
      </c>
      <c r="BR614">
        <v>1</v>
      </c>
      <c r="BS614" t="b">
        <v>1</v>
      </c>
      <c r="CA614" s="122"/>
      <c r="CJ614" t="s">
        <v>380</v>
      </c>
      <c r="CK614" t="s">
        <v>552</v>
      </c>
      <c r="CL614" t="s">
        <v>1402</v>
      </c>
      <c r="CM614" t="s">
        <v>305</v>
      </c>
      <c r="CN614" t="s">
        <v>306</v>
      </c>
      <c r="CO614" t="s">
        <v>307</v>
      </c>
      <c r="CP614" t="s">
        <v>5433</v>
      </c>
      <c r="CQ614" t="s">
        <v>309</v>
      </c>
      <c r="CR614" t="s">
        <v>5434</v>
      </c>
      <c r="CS614" t="s">
        <v>311</v>
      </c>
      <c r="CT614" t="s">
        <v>5422</v>
      </c>
      <c r="CU614" t="s">
        <v>3817</v>
      </c>
      <c r="CV614" s="122">
        <v>43792.402777777781</v>
      </c>
      <c r="CW614" s="122"/>
      <c r="CX614" s="122"/>
      <c r="CY614" s="122"/>
      <c r="CZ614" s="122"/>
      <c r="DA614" s="122"/>
      <c r="DB614" t="s">
        <v>314</v>
      </c>
      <c r="DC614" t="s">
        <v>315</v>
      </c>
      <c r="DD614" t="s">
        <v>316</v>
      </c>
      <c r="DE614" t="b">
        <v>0</v>
      </c>
      <c r="DG614" t="s">
        <v>351</v>
      </c>
      <c r="DI614" s="122"/>
      <c r="DJ614">
        <v>-27.684743000000001</v>
      </c>
      <c r="DK614">
        <v>153.19313020000001</v>
      </c>
      <c r="DL614" t="s">
        <v>5435</v>
      </c>
      <c r="DM614" t="s">
        <v>386</v>
      </c>
      <c r="DN614">
        <v>0</v>
      </c>
      <c r="DO614">
        <v>0</v>
      </c>
    </row>
    <row r="615" spans="1:119" x14ac:dyDescent="0.3">
      <c r="A615" t="s">
        <v>5436</v>
      </c>
      <c r="B615" t="s">
        <v>288</v>
      </c>
      <c r="C615" t="s">
        <v>5437</v>
      </c>
      <c r="D615" t="s">
        <v>290</v>
      </c>
      <c r="E615" t="s">
        <v>5438</v>
      </c>
      <c r="F615" t="s">
        <v>5437</v>
      </c>
      <c r="G615" t="s">
        <v>441</v>
      </c>
      <c r="I615" t="b">
        <v>0</v>
      </c>
      <c r="J615" t="s">
        <v>5439</v>
      </c>
      <c r="K615" t="s">
        <v>5440</v>
      </c>
      <c r="L615" t="s">
        <v>417</v>
      </c>
      <c r="N615" t="s">
        <v>418</v>
      </c>
      <c r="O615" t="s">
        <v>378</v>
      </c>
      <c r="S615">
        <v>8008</v>
      </c>
      <c r="T615">
        <v>320</v>
      </c>
      <c r="U615">
        <v>8003</v>
      </c>
      <c r="V615">
        <v>8003</v>
      </c>
      <c r="W615" t="s">
        <v>2375</v>
      </c>
      <c r="Y615" t="s">
        <v>5441</v>
      </c>
      <c r="AA615" t="b">
        <v>0</v>
      </c>
      <c r="AC615" t="s">
        <v>300</v>
      </c>
      <c r="AD615" t="s">
        <v>441</v>
      </c>
      <c r="AF615" s="140">
        <v>43791.696006944447</v>
      </c>
      <c r="AG615" s="140">
        <v>43791.695902777778</v>
      </c>
      <c r="AH615" s="140">
        <v>43791.729537037034</v>
      </c>
      <c r="AI615" s="140">
        <v>43792.447916666664</v>
      </c>
      <c r="AJ615">
        <v>0</v>
      </c>
      <c r="AK615" s="122"/>
      <c r="AM615" s="122"/>
      <c r="AO615" s="122"/>
      <c r="AQ615" s="122"/>
      <c r="AS615" s="122"/>
      <c r="AU615" s="122">
        <v>43791.730011574073</v>
      </c>
      <c r="AV615" s="122"/>
      <c r="AW615" t="b">
        <v>0</v>
      </c>
      <c r="AX615" t="b">
        <v>1</v>
      </c>
      <c r="AZ615" t="b">
        <v>1</v>
      </c>
      <c r="BB615" s="122"/>
      <c r="BD615" t="b">
        <v>1</v>
      </c>
      <c r="BF615" t="b">
        <v>1</v>
      </c>
      <c r="BG615" s="122"/>
      <c r="BH615" t="b">
        <v>1</v>
      </c>
      <c r="BI615" t="b">
        <v>1</v>
      </c>
      <c r="BL615">
        <v>420</v>
      </c>
      <c r="BM615">
        <v>1250</v>
      </c>
      <c r="BN615">
        <v>3931</v>
      </c>
      <c r="BO615">
        <v>1</v>
      </c>
      <c r="BP615">
        <v>4</v>
      </c>
      <c r="BQ615">
        <v>2</v>
      </c>
      <c r="BR615">
        <v>1</v>
      </c>
      <c r="BS615" t="b">
        <v>1</v>
      </c>
      <c r="CA615" s="122"/>
      <c r="CJ615" t="s">
        <v>380</v>
      </c>
      <c r="CK615" t="s">
        <v>303</v>
      </c>
      <c r="CL615" t="s">
        <v>331</v>
      </c>
      <c r="CM615" t="s">
        <v>305</v>
      </c>
      <c r="CN615" t="s">
        <v>306</v>
      </c>
      <c r="CO615" t="s">
        <v>307</v>
      </c>
      <c r="CP615" t="s">
        <v>5442</v>
      </c>
      <c r="CQ615" t="s">
        <v>309</v>
      </c>
      <c r="CR615" t="s">
        <v>5443</v>
      </c>
      <c r="CS615" t="s">
        <v>311</v>
      </c>
      <c r="CT615" t="s">
        <v>5444</v>
      </c>
      <c r="CU615" t="s">
        <v>4646</v>
      </c>
      <c r="CV615" s="122">
        <v>43792.447916666664</v>
      </c>
      <c r="CW615" s="122"/>
      <c r="CX615" s="122"/>
      <c r="CY615" s="122"/>
      <c r="CZ615" s="122"/>
      <c r="DA615" s="122"/>
      <c r="DB615" t="s">
        <v>314</v>
      </c>
      <c r="DC615" t="s">
        <v>315</v>
      </c>
      <c r="DD615" t="s">
        <v>316</v>
      </c>
      <c r="DE615" t="b">
        <v>0</v>
      </c>
      <c r="DG615" t="s">
        <v>351</v>
      </c>
      <c r="DI615" s="122"/>
      <c r="DJ615">
        <v>-37.681060000000002</v>
      </c>
      <c r="DK615">
        <v>145.07047309999999</v>
      </c>
      <c r="DL615" t="s">
        <v>385</v>
      </c>
      <c r="DM615" t="s">
        <v>386</v>
      </c>
      <c r="DN615">
        <v>0</v>
      </c>
      <c r="DO615">
        <v>0</v>
      </c>
    </row>
    <row r="616" spans="1:119" x14ac:dyDescent="0.3">
      <c r="A616" t="s">
        <v>5445</v>
      </c>
      <c r="B616" t="s">
        <v>288</v>
      </c>
      <c r="C616" t="s">
        <v>5446</v>
      </c>
      <c r="D616" t="s">
        <v>290</v>
      </c>
      <c r="E616" t="s">
        <v>5447</v>
      </c>
      <c r="F616" t="s">
        <v>5446</v>
      </c>
      <c r="G616" t="s">
        <v>340</v>
      </c>
      <c r="I616" t="b">
        <v>0</v>
      </c>
      <c r="J616" t="s">
        <v>5448</v>
      </c>
      <c r="K616" t="s">
        <v>1739</v>
      </c>
      <c r="L616" t="s">
        <v>5449</v>
      </c>
      <c r="N616" t="s">
        <v>5450</v>
      </c>
      <c r="O616" t="s">
        <v>297</v>
      </c>
      <c r="S616">
        <v>8011</v>
      </c>
      <c r="T616">
        <v>320</v>
      </c>
      <c r="U616">
        <v>8011</v>
      </c>
      <c r="V616">
        <v>8011</v>
      </c>
      <c r="W616" t="s">
        <v>2375</v>
      </c>
      <c r="Y616" t="s">
        <v>5451</v>
      </c>
      <c r="AA616" t="b">
        <v>0</v>
      </c>
      <c r="AC616" t="s">
        <v>300</v>
      </c>
      <c r="AD616" t="s">
        <v>636</v>
      </c>
      <c r="AF616" s="140">
        <v>43791.70815972222</v>
      </c>
      <c r="AG616" s="140">
        <v>43791.696921296294</v>
      </c>
      <c r="AH616" s="140">
        <v>43791.710300925923</v>
      </c>
      <c r="AI616" s="140">
        <v>43791.864583333336</v>
      </c>
      <c r="AJ616">
        <v>-180</v>
      </c>
      <c r="AK616" s="122"/>
      <c r="AM616" s="122"/>
      <c r="AO616" s="122"/>
      <c r="AQ616" s="122"/>
      <c r="AS616" s="122"/>
      <c r="AU616" s="122">
        <v>43791.710486111115</v>
      </c>
      <c r="AV616" s="122"/>
      <c r="AW616" t="b">
        <v>0</v>
      </c>
      <c r="AX616" t="b">
        <v>1</v>
      </c>
      <c r="AZ616" t="b">
        <v>1</v>
      </c>
      <c r="BB616" s="122"/>
      <c r="BD616" t="b">
        <v>1</v>
      </c>
      <c r="BF616" t="b">
        <v>1</v>
      </c>
      <c r="BG616" s="122"/>
      <c r="BH616" t="b">
        <v>1</v>
      </c>
      <c r="BI616" t="b">
        <v>1</v>
      </c>
      <c r="BL616">
        <v>419</v>
      </c>
      <c r="BM616">
        <v>1250</v>
      </c>
      <c r="BN616">
        <v>3703</v>
      </c>
      <c r="BO616">
        <v>1</v>
      </c>
      <c r="BP616">
        <v>4</v>
      </c>
      <c r="BQ616">
        <v>2</v>
      </c>
      <c r="BR616">
        <v>1</v>
      </c>
      <c r="BS616" t="b">
        <v>1</v>
      </c>
      <c r="CA616" s="122"/>
      <c r="CJ616" t="s">
        <v>302</v>
      </c>
      <c r="CK616" t="s">
        <v>303</v>
      </c>
      <c r="CL616" t="s">
        <v>507</v>
      </c>
      <c r="CM616" t="s">
        <v>305</v>
      </c>
      <c r="CN616" t="s">
        <v>306</v>
      </c>
      <c r="CO616" t="s">
        <v>307</v>
      </c>
      <c r="CP616" t="s">
        <v>5452</v>
      </c>
      <c r="CQ616" t="s">
        <v>309</v>
      </c>
      <c r="CR616" t="s">
        <v>1743</v>
      </c>
      <c r="CS616" t="s">
        <v>311</v>
      </c>
      <c r="CT616" t="s">
        <v>5453</v>
      </c>
      <c r="CU616" t="s">
        <v>5454</v>
      </c>
      <c r="CV616" s="122">
        <v>43791.739583333336</v>
      </c>
      <c r="CW616" s="122"/>
      <c r="CX616" s="122"/>
      <c r="CY616" s="122"/>
      <c r="CZ616" s="122"/>
      <c r="DA616" s="122"/>
      <c r="DB616" t="s">
        <v>314</v>
      </c>
      <c r="DC616" t="s">
        <v>315</v>
      </c>
      <c r="DD616" t="s">
        <v>316</v>
      </c>
      <c r="DE616" t="b">
        <v>0</v>
      </c>
      <c r="DG616" t="s">
        <v>351</v>
      </c>
      <c r="DI616" s="122"/>
      <c r="DJ616">
        <v>-31.741730499999999</v>
      </c>
      <c r="DK616">
        <v>115.7681979</v>
      </c>
      <c r="DL616" t="s">
        <v>367</v>
      </c>
      <c r="DM616" t="s">
        <v>318</v>
      </c>
      <c r="DN616">
        <v>0</v>
      </c>
      <c r="DO616">
        <v>0</v>
      </c>
    </row>
    <row r="617" spans="1:119" x14ac:dyDescent="0.3">
      <c r="A617" t="s">
        <v>5455</v>
      </c>
      <c r="B617" t="s">
        <v>288</v>
      </c>
      <c r="C617" t="s">
        <v>5399</v>
      </c>
      <c r="D617" t="s">
        <v>290</v>
      </c>
      <c r="E617" t="s">
        <v>5400</v>
      </c>
      <c r="F617" t="s">
        <v>5399</v>
      </c>
      <c r="G617" t="s">
        <v>340</v>
      </c>
      <c r="I617" t="b">
        <v>0</v>
      </c>
      <c r="J617" t="s">
        <v>5401</v>
      </c>
      <c r="K617" t="s">
        <v>5402</v>
      </c>
      <c r="L617" t="s">
        <v>5403</v>
      </c>
      <c r="N617" t="s">
        <v>5404</v>
      </c>
      <c r="O617" t="s">
        <v>1399</v>
      </c>
      <c r="S617">
        <v>8003</v>
      </c>
      <c r="T617">
        <v>320</v>
      </c>
      <c r="U617">
        <v>8003</v>
      </c>
      <c r="V617">
        <v>8003</v>
      </c>
      <c r="W617" t="s">
        <v>2375</v>
      </c>
      <c r="Y617" t="s">
        <v>5405</v>
      </c>
      <c r="Z617" t="s">
        <v>5398</v>
      </c>
      <c r="AA617" t="b">
        <v>0</v>
      </c>
      <c r="AC617" t="s">
        <v>300</v>
      </c>
      <c r="AD617" t="s">
        <v>636</v>
      </c>
      <c r="AF617" s="140">
        <v>43791.688414351855</v>
      </c>
      <c r="AG617" s="140">
        <v>43791.703142673614</v>
      </c>
      <c r="AH617" s="140">
        <v>43791.705405092594</v>
      </c>
      <c r="AK617" s="122"/>
      <c r="AM617" s="122"/>
      <c r="AO617" s="122"/>
      <c r="AQ617" s="122"/>
      <c r="AS617" s="122"/>
      <c r="AU617" s="122">
        <v>43791.705775462964</v>
      </c>
      <c r="AV617" s="122"/>
      <c r="AW617" t="b">
        <v>0</v>
      </c>
      <c r="AX617" t="b">
        <v>1</v>
      </c>
      <c r="AZ617" t="b">
        <v>1</v>
      </c>
      <c r="BB617" s="122"/>
      <c r="BD617" t="b">
        <v>1</v>
      </c>
      <c r="BF617" t="b">
        <v>1</v>
      </c>
      <c r="BG617" s="122"/>
      <c r="BH617" t="b">
        <v>1</v>
      </c>
      <c r="BI617" t="b">
        <v>1</v>
      </c>
      <c r="BL617">
        <v>441</v>
      </c>
      <c r="BM617">
        <v>1898</v>
      </c>
      <c r="BN617">
        <v>5448</v>
      </c>
      <c r="BO617">
        <v>1</v>
      </c>
      <c r="BP617">
        <v>4</v>
      </c>
      <c r="BQ617">
        <v>2</v>
      </c>
      <c r="BR617">
        <v>4</v>
      </c>
      <c r="BS617" t="b">
        <v>1</v>
      </c>
      <c r="CA617" s="122"/>
      <c r="CJ617" t="s">
        <v>1401</v>
      </c>
      <c r="CK617" t="s">
        <v>5406</v>
      </c>
      <c r="CL617" t="s">
        <v>5456</v>
      </c>
      <c r="CM617" t="s">
        <v>305</v>
      </c>
      <c r="CN617" t="s">
        <v>306</v>
      </c>
      <c r="CO617" t="s">
        <v>307</v>
      </c>
      <c r="CP617" t="s">
        <v>5407</v>
      </c>
      <c r="CQ617" t="s">
        <v>309</v>
      </c>
      <c r="CR617" t="s">
        <v>5408</v>
      </c>
      <c r="CS617" t="s">
        <v>311</v>
      </c>
      <c r="CT617" t="s">
        <v>5457</v>
      </c>
      <c r="CV617" s="122"/>
      <c r="CW617" s="122"/>
      <c r="CX617" s="122"/>
      <c r="CY617" s="122"/>
      <c r="CZ617" s="122"/>
      <c r="DA617" s="122"/>
      <c r="DB617" t="s">
        <v>314</v>
      </c>
      <c r="DC617" t="s">
        <v>315</v>
      </c>
      <c r="DD617" t="s">
        <v>316</v>
      </c>
      <c r="DE617" t="b">
        <v>0</v>
      </c>
      <c r="DG617" t="s">
        <v>498</v>
      </c>
      <c r="DI617" s="122"/>
      <c r="DJ617">
        <v>-31.635130199999999</v>
      </c>
      <c r="DK617">
        <v>116.7177806</v>
      </c>
      <c r="DL617" t="s">
        <v>528</v>
      </c>
      <c r="DM617" t="s">
        <v>1409</v>
      </c>
      <c r="DN617">
        <v>0</v>
      </c>
      <c r="DO617">
        <v>0</v>
      </c>
    </row>
    <row r="618" spans="1:119" x14ac:dyDescent="0.3">
      <c r="A618" t="s">
        <v>5458</v>
      </c>
      <c r="B618" t="s">
        <v>288</v>
      </c>
      <c r="C618" t="s">
        <v>5459</v>
      </c>
      <c r="D618" t="s">
        <v>290</v>
      </c>
      <c r="E618" t="s">
        <v>5460</v>
      </c>
      <c r="F618" t="s">
        <v>5459</v>
      </c>
      <c r="G618" t="s">
        <v>340</v>
      </c>
      <c r="I618" t="b">
        <v>0</v>
      </c>
      <c r="J618" t="s">
        <v>5461</v>
      </c>
      <c r="K618" t="s">
        <v>5462</v>
      </c>
      <c r="L618" t="s">
        <v>5463</v>
      </c>
      <c r="N618" t="s">
        <v>5464</v>
      </c>
      <c r="O618" t="s">
        <v>1399</v>
      </c>
      <c r="S618">
        <v>8010</v>
      </c>
      <c r="T618">
        <v>320</v>
      </c>
      <c r="U618">
        <v>8010</v>
      </c>
      <c r="V618">
        <v>8010</v>
      </c>
      <c r="W618" t="s">
        <v>2375</v>
      </c>
      <c r="Y618" t="s">
        <v>5465</v>
      </c>
      <c r="AA618" t="b">
        <v>0</v>
      </c>
      <c r="AC618" t="s">
        <v>300</v>
      </c>
      <c r="AD618" t="s">
        <v>441</v>
      </c>
      <c r="AF618" s="140">
        <v>43791.703460648147</v>
      </c>
      <c r="AG618" s="140">
        <v>43791.703379629631</v>
      </c>
      <c r="AH618" s="140">
        <v>43791.708287037036</v>
      </c>
      <c r="AI618" s="140">
        <v>43792.454861111109</v>
      </c>
      <c r="AJ618">
        <v>0</v>
      </c>
      <c r="AK618" s="122"/>
      <c r="AM618" s="122"/>
      <c r="AO618" s="122"/>
      <c r="AQ618" s="122"/>
      <c r="AS618" s="122"/>
      <c r="AU618" s="122">
        <v>43791.70853009259</v>
      </c>
      <c r="AV618" s="122"/>
      <c r="AW618" t="b">
        <v>0</v>
      </c>
      <c r="AX618" t="b">
        <v>1</v>
      </c>
      <c r="AZ618" t="b">
        <v>1</v>
      </c>
      <c r="BB618" s="122"/>
      <c r="BD618" t="b">
        <v>1</v>
      </c>
      <c r="BF618" t="b">
        <v>1</v>
      </c>
      <c r="BG618" s="122"/>
      <c r="BH618" t="b">
        <v>1</v>
      </c>
      <c r="BI618" t="b">
        <v>1</v>
      </c>
      <c r="BL618">
        <v>441</v>
      </c>
      <c r="BM618">
        <v>1250</v>
      </c>
      <c r="BN618">
        <v>4406</v>
      </c>
      <c r="BO618">
        <v>1</v>
      </c>
      <c r="BP618">
        <v>4</v>
      </c>
      <c r="BQ618">
        <v>2</v>
      </c>
      <c r="BR618">
        <v>1</v>
      </c>
      <c r="BS618" t="b">
        <v>1</v>
      </c>
      <c r="CA618" s="122"/>
      <c r="CJ618" t="s">
        <v>1401</v>
      </c>
      <c r="CK618" t="s">
        <v>303</v>
      </c>
      <c r="CL618" t="s">
        <v>608</v>
      </c>
      <c r="CM618" t="s">
        <v>305</v>
      </c>
      <c r="CN618" t="s">
        <v>306</v>
      </c>
      <c r="CO618" t="s">
        <v>307</v>
      </c>
      <c r="CP618" t="s">
        <v>5466</v>
      </c>
      <c r="CQ618" t="s">
        <v>309</v>
      </c>
      <c r="CR618" t="s">
        <v>5467</v>
      </c>
      <c r="CS618" t="s">
        <v>311</v>
      </c>
      <c r="CT618" t="s">
        <v>5457</v>
      </c>
      <c r="CU618" t="s">
        <v>5350</v>
      </c>
      <c r="CV618" s="122">
        <v>43792.454861111109</v>
      </c>
      <c r="CW618" s="122"/>
      <c r="CX618" s="122"/>
      <c r="CY618" s="122"/>
      <c r="CZ618" s="122"/>
      <c r="DA618" s="122"/>
      <c r="DB618" t="s">
        <v>314</v>
      </c>
      <c r="DC618" t="s">
        <v>315</v>
      </c>
      <c r="DD618" t="s">
        <v>316</v>
      </c>
      <c r="DE618" t="b">
        <v>0</v>
      </c>
      <c r="DG618" t="s">
        <v>351</v>
      </c>
      <c r="DI618" s="122"/>
      <c r="DJ618">
        <v>-37.578237000000001</v>
      </c>
      <c r="DK618">
        <v>144.72959520000001</v>
      </c>
      <c r="DL618" t="s">
        <v>3279</v>
      </c>
      <c r="DM618" t="s">
        <v>1409</v>
      </c>
      <c r="DN618">
        <v>0</v>
      </c>
      <c r="DO618">
        <v>0</v>
      </c>
    </row>
    <row r="619" spans="1:119" x14ac:dyDescent="0.3">
      <c r="A619" t="s">
        <v>5468</v>
      </c>
      <c r="B619" t="s">
        <v>388</v>
      </c>
      <c r="C619" t="s">
        <v>5469</v>
      </c>
      <c r="D619" t="s">
        <v>290</v>
      </c>
      <c r="E619" t="s">
        <v>5470</v>
      </c>
      <c r="F619" t="s">
        <v>5469</v>
      </c>
      <c r="G619" t="s">
        <v>340</v>
      </c>
      <c r="I619" t="b">
        <v>0</v>
      </c>
      <c r="J619" t="s">
        <v>5471</v>
      </c>
      <c r="K619" t="s">
        <v>5115</v>
      </c>
      <c r="L619" t="s">
        <v>5472</v>
      </c>
      <c r="N619" t="s">
        <v>5473</v>
      </c>
      <c r="O619" t="s">
        <v>297</v>
      </c>
      <c r="S619">
        <v>8003</v>
      </c>
      <c r="T619">
        <v>320</v>
      </c>
      <c r="U619">
        <v>8003</v>
      </c>
      <c r="V619">
        <v>8003</v>
      </c>
      <c r="W619" t="s">
        <v>2375</v>
      </c>
      <c r="Y619" t="s">
        <v>5474</v>
      </c>
      <c r="AA619" t="b">
        <v>0</v>
      </c>
      <c r="AC619" t="s">
        <v>300</v>
      </c>
      <c r="AD619" t="s">
        <v>441</v>
      </c>
      <c r="AF619" s="140">
        <v>43791.711388888885</v>
      </c>
      <c r="AG619" s="140">
        <v>43791.711076388892</v>
      </c>
      <c r="AH619" s="140">
        <v>43791.714942129627</v>
      </c>
      <c r="AI619" s="140">
        <v>43792.461805555555</v>
      </c>
      <c r="AJ619">
        <v>0</v>
      </c>
      <c r="AK619" s="122"/>
      <c r="AM619" s="122"/>
      <c r="AO619" s="122"/>
      <c r="AQ619" s="122"/>
      <c r="AS619" s="122"/>
      <c r="AU619" s="122">
        <v>43791.71539351852</v>
      </c>
      <c r="AV619" s="122"/>
      <c r="AW619" t="b">
        <v>0</v>
      </c>
      <c r="AX619" t="b">
        <v>1</v>
      </c>
      <c r="AZ619" t="b">
        <v>1</v>
      </c>
      <c r="BB619" s="122"/>
      <c r="BD619" t="b">
        <v>1</v>
      </c>
      <c r="BF619" t="b">
        <v>1</v>
      </c>
      <c r="BG619" s="122"/>
      <c r="BH619" t="b">
        <v>1</v>
      </c>
      <c r="BI619" t="b">
        <v>1</v>
      </c>
      <c r="BL619">
        <v>419</v>
      </c>
      <c r="BM619">
        <v>1555</v>
      </c>
      <c r="BN619">
        <v>4553</v>
      </c>
      <c r="BO619">
        <v>1</v>
      </c>
      <c r="BP619">
        <v>4</v>
      </c>
      <c r="BQ619">
        <v>2</v>
      </c>
      <c r="BR619">
        <v>1</v>
      </c>
      <c r="BS619" t="b">
        <v>1</v>
      </c>
      <c r="CA619" s="122"/>
      <c r="CJ619" t="s">
        <v>302</v>
      </c>
      <c r="CK619" t="s">
        <v>470</v>
      </c>
      <c r="CL619" t="s">
        <v>592</v>
      </c>
      <c r="CM619" t="s">
        <v>305</v>
      </c>
      <c r="CN619" t="s">
        <v>306</v>
      </c>
      <c r="CO619" t="s">
        <v>307</v>
      </c>
      <c r="CP619" t="s">
        <v>5475</v>
      </c>
      <c r="CQ619" t="s">
        <v>309</v>
      </c>
      <c r="CR619" t="s">
        <v>5120</v>
      </c>
      <c r="CS619" t="s">
        <v>311</v>
      </c>
      <c r="CT619" t="s">
        <v>5476</v>
      </c>
      <c r="CU619" t="s">
        <v>4675</v>
      </c>
      <c r="CV619" s="122">
        <v>43792.461805555555</v>
      </c>
      <c r="CW619" s="122"/>
      <c r="CX619" s="122"/>
      <c r="CY619" s="122"/>
      <c r="CZ619" s="122"/>
      <c r="DA619" s="122"/>
      <c r="DB619" t="s">
        <v>314</v>
      </c>
      <c r="DC619" t="s">
        <v>315</v>
      </c>
      <c r="DD619" t="s">
        <v>316</v>
      </c>
      <c r="DE619" t="b">
        <v>0</v>
      </c>
      <c r="DG619" t="s">
        <v>351</v>
      </c>
      <c r="DI619" s="122"/>
      <c r="DJ619">
        <v>-37.965830699999998</v>
      </c>
      <c r="DK619">
        <v>145.0558187</v>
      </c>
      <c r="DL619" t="s">
        <v>367</v>
      </c>
      <c r="DM619" t="s">
        <v>318</v>
      </c>
      <c r="DN619">
        <v>0</v>
      </c>
      <c r="DO619">
        <v>0</v>
      </c>
    </row>
    <row r="620" spans="1:119" x14ac:dyDescent="0.3">
      <c r="A620" t="s">
        <v>5477</v>
      </c>
      <c r="B620" t="s">
        <v>288</v>
      </c>
      <c r="C620" t="s">
        <v>5459</v>
      </c>
      <c r="D620" t="s">
        <v>290</v>
      </c>
      <c r="E620" t="s">
        <v>5460</v>
      </c>
      <c r="F620" t="s">
        <v>5459</v>
      </c>
      <c r="G620" t="s">
        <v>340</v>
      </c>
      <c r="I620" t="b">
        <v>0</v>
      </c>
      <c r="J620" t="s">
        <v>5461</v>
      </c>
      <c r="K620" t="s">
        <v>5462</v>
      </c>
      <c r="L620" t="s">
        <v>5463</v>
      </c>
      <c r="N620" t="s">
        <v>5464</v>
      </c>
      <c r="O620" t="s">
        <v>1399</v>
      </c>
      <c r="S620">
        <v>8010</v>
      </c>
      <c r="T620">
        <v>320</v>
      </c>
      <c r="U620">
        <v>8010</v>
      </c>
      <c r="V620">
        <v>8010</v>
      </c>
      <c r="W620" t="s">
        <v>2375</v>
      </c>
      <c r="Y620" t="s">
        <v>5465</v>
      </c>
      <c r="AA620" t="b">
        <v>0</v>
      </c>
      <c r="AC620" t="s">
        <v>300</v>
      </c>
      <c r="AD620" t="s">
        <v>441</v>
      </c>
      <c r="AF620" s="140">
        <v>43791.712789351855</v>
      </c>
      <c r="AG620" s="140">
        <v>43791.712060185186</v>
      </c>
      <c r="AH620" s="140">
        <v>43791.715497685182</v>
      </c>
      <c r="AI620" s="140">
        <v>43792.461805555555</v>
      </c>
      <c r="AJ620">
        <v>0</v>
      </c>
      <c r="AK620" s="122"/>
      <c r="AM620" s="122"/>
      <c r="AO620" s="122"/>
      <c r="AQ620" s="122"/>
      <c r="AS620" s="122"/>
      <c r="AU620" s="122">
        <v>43791.715798611112</v>
      </c>
      <c r="AV620" s="122"/>
      <c r="AW620" t="b">
        <v>0</v>
      </c>
      <c r="AX620" t="b">
        <v>1</v>
      </c>
      <c r="AZ620" t="b">
        <v>1</v>
      </c>
      <c r="BB620" s="122"/>
      <c r="BD620" t="b">
        <v>1</v>
      </c>
      <c r="BF620" t="b">
        <v>1</v>
      </c>
      <c r="BG620" s="122"/>
      <c r="BH620" t="b">
        <v>1</v>
      </c>
      <c r="BI620" t="b">
        <v>1</v>
      </c>
      <c r="BL620">
        <v>441</v>
      </c>
      <c r="BM620">
        <v>1250</v>
      </c>
      <c r="BN620">
        <v>4406</v>
      </c>
      <c r="BO620">
        <v>1</v>
      </c>
      <c r="BP620">
        <v>4</v>
      </c>
      <c r="BQ620">
        <v>2</v>
      </c>
      <c r="BR620">
        <v>1</v>
      </c>
      <c r="BS620" t="b">
        <v>1</v>
      </c>
      <c r="CA620" s="122"/>
      <c r="CJ620" t="s">
        <v>1401</v>
      </c>
      <c r="CK620" t="s">
        <v>303</v>
      </c>
      <c r="CL620" t="s">
        <v>608</v>
      </c>
      <c r="CM620" t="s">
        <v>305</v>
      </c>
      <c r="CN620" t="s">
        <v>306</v>
      </c>
      <c r="CO620" t="s">
        <v>307</v>
      </c>
      <c r="CP620" t="s">
        <v>5466</v>
      </c>
      <c r="CQ620" t="s">
        <v>309</v>
      </c>
      <c r="CR620" t="s">
        <v>5467</v>
      </c>
      <c r="CS620" t="s">
        <v>311</v>
      </c>
      <c r="CT620" t="s">
        <v>4564</v>
      </c>
      <c r="CU620" t="s">
        <v>4675</v>
      </c>
      <c r="CV620" s="122">
        <v>43792.461805555555</v>
      </c>
      <c r="CW620" s="122"/>
      <c r="CX620" s="122"/>
      <c r="CY620" s="122"/>
      <c r="CZ620" s="122"/>
      <c r="DA620" s="122"/>
      <c r="DB620" t="s">
        <v>314</v>
      </c>
      <c r="DC620" t="s">
        <v>315</v>
      </c>
      <c r="DD620" t="s">
        <v>316</v>
      </c>
      <c r="DE620" t="b">
        <v>0</v>
      </c>
      <c r="DG620" t="s">
        <v>351</v>
      </c>
      <c r="DI620" s="122"/>
      <c r="DJ620">
        <v>-37.578237000000001</v>
      </c>
      <c r="DK620">
        <v>144.72959520000001</v>
      </c>
      <c r="DL620" t="s">
        <v>3279</v>
      </c>
      <c r="DM620" t="s">
        <v>1409</v>
      </c>
      <c r="DN620">
        <v>0</v>
      </c>
      <c r="DO620">
        <v>0</v>
      </c>
    </row>
    <row r="621" spans="1:119" x14ac:dyDescent="0.3">
      <c r="A621" t="s">
        <v>5478</v>
      </c>
      <c r="B621" t="s">
        <v>288</v>
      </c>
      <c r="C621" t="s">
        <v>5446</v>
      </c>
      <c r="D621" t="s">
        <v>290</v>
      </c>
      <c r="E621" t="s">
        <v>5447</v>
      </c>
      <c r="F621" t="s">
        <v>5446</v>
      </c>
      <c r="G621" t="s">
        <v>340</v>
      </c>
      <c r="I621" t="b">
        <v>0</v>
      </c>
      <c r="J621" t="s">
        <v>5448</v>
      </c>
      <c r="K621" t="s">
        <v>1739</v>
      </c>
      <c r="L621" t="s">
        <v>5449</v>
      </c>
      <c r="N621" t="s">
        <v>5450</v>
      </c>
      <c r="O621" t="s">
        <v>297</v>
      </c>
      <c r="S621">
        <v>8007</v>
      </c>
      <c r="T621">
        <v>320</v>
      </c>
      <c r="U621">
        <v>8007</v>
      </c>
      <c r="V621">
        <v>8007</v>
      </c>
      <c r="W621" t="s">
        <v>2375</v>
      </c>
      <c r="Y621" t="s">
        <v>5451</v>
      </c>
      <c r="AA621" t="b">
        <v>0</v>
      </c>
      <c r="AC621" t="s">
        <v>300</v>
      </c>
      <c r="AD621" t="s">
        <v>636</v>
      </c>
      <c r="AF621" s="140">
        <v>43791.719537037039</v>
      </c>
      <c r="AG621" s="140">
        <v>43791.718784722223</v>
      </c>
      <c r="AH621" s="140">
        <v>43791.728460648148</v>
      </c>
      <c r="AI621" s="140">
        <v>43792.46875</v>
      </c>
      <c r="AJ621">
        <v>-180</v>
      </c>
      <c r="AK621" s="122"/>
      <c r="AM621" s="122"/>
      <c r="AO621" s="122"/>
      <c r="AQ621" s="122"/>
      <c r="AS621" s="122"/>
      <c r="AU621" s="122">
        <v>43791.728726851848</v>
      </c>
      <c r="AV621" s="122"/>
      <c r="AW621" t="b">
        <v>0</v>
      </c>
      <c r="AX621" t="b">
        <v>1</v>
      </c>
      <c r="AZ621" t="b">
        <v>1</v>
      </c>
      <c r="BB621" s="122"/>
      <c r="BD621" t="b">
        <v>1</v>
      </c>
      <c r="BF621" t="b">
        <v>1</v>
      </c>
      <c r="BG621" s="122"/>
      <c r="BH621" t="b">
        <v>1</v>
      </c>
      <c r="BI621" t="b">
        <v>1</v>
      </c>
      <c r="BL621">
        <v>419</v>
      </c>
      <c r="BM621">
        <v>820</v>
      </c>
      <c r="BN621">
        <v>1455</v>
      </c>
      <c r="BO621">
        <v>1</v>
      </c>
      <c r="BP621">
        <v>4</v>
      </c>
      <c r="BQ621">
        <v>2</v>
      </c>
      <c r="BR621">
        <v>1</v>
      </c>
      <c r="BS621" t="b">
        <v>1</v>
      </c>
      <c r="CA621" s="122"/>
      <c r="CJ621" t="s">
        <v>302</v>
      </c>
      <c r="CK621" t="s">
        <v>766</v>
      </c>
      <c r="CL621" t="s">
        <v>767</v>
      </c>
      <c r="CM621" t="s">
        <v>305</v>
      </c>
      <c r="CN621" t="s">
        <v>306</v>
      </c>
      <c r="CO621" t="s">
        <v>307</v>
      </c>
      <c r="CP621" t="s">
        <v>5452</v>
      </c>
      <c r="CQ621" t="s">
        <v>309</v>
      </c>
      <c r="CR621" t="s">
        <v>1743</v>
      </c>
      <c r="CS621" t="s">
        <v>311</v>
      </c>
      <c r="CT621" t="s">
        <v>4827</v>
      </c>
      <c r="CU621" t="s">
        <v>5479</v>
      </c>
      <c r="CV621" s="122">
        <v>43792.34375</v>
      </c>
      <c r="CW621" s="122"/>
      <c r="CX621" s="122"/>
      <c r="CY621" s="122"/>
      <c r="CZ621" s="122"/>
      <c r="DA621" s="122"/>
      <c r="DB621" t="s">
        <v>314</v>
      </c>
      <c r="DC621" t="s">
        <v>315</v>
      </c>
      <c r="DD621" t="s">
        <v>316</v>
      </c>
      <c r="DE621" t="b">
        <v>0</v>
      </c>
      <c r="DG621" t="s">
        <v>351</v>
      </c>
      <c r="DI621" s="122"/>
      <c r="DJ621">
        <v>-31.741730499999999</v>
      </c>
      <c r="DK621">
        <v>115.7681979</v>
      </c>
      <c r="DL621" t="s">
        <v>367</v>
      </c>
      <c r="DM621" t="s">
        <v>318</v>
      </c>
      <c r="DN621">
        <v>0</v>
      </c>
      <c r="DO621">
        <v>0</v>
      </c>
    </row>
    <row r="622" spans="1:119" x14ac:dyDescent="0.3">
      <c r="A622" t="s">
        <v>5480</v>
      </c>
      <c r="B622" t="s">
        <v>388</v>
      </c>
      <c r="C622" t="s">
        <v>5414</v>
      </c>
      <c r="D622" t="s">
        <v>290</v>
      </c>
      <c r="E622" t="s">
        <v>5415</v>
      </c>
      <c r="F622" t="s">
        <v>5414</v>
      </c>
      <c r="G622" t="s">
        <v>340</v>
      </c>
      <c r="I622" t="b">
        <v>0</v>
      </c>
      <c r="J622" t="s">
        <v>5416</v>
      </c>
      <c r="K622" t="s">
        <v>5152</v>
      </c>
      <c r="L622" t="s">
        <v>5417</v>
      </c>
      <c r="N622" t="s">
        <v>5418</v>
      </c>
      <c r="O622" t="s">
        <v>297</v>
      </c>
      <c r="S622">
        <v>8011</v>
      </c>
      <c r="T622">
        <v>320</v>
      </c>
      <c r="U622">
        <v>8011</v>
      </c>
      <c r="V622">
        <v>8011</v>
      </c>
      <c r="W622" t="s">
        <v>2448</v>
      </c>
      <c r="Y622" t="s">
        <v>5419</v>
      </c>
      <c r="AA622" t="b">
        <v>0</v>
      </c>
      <c r="AC622" t="s">
        <v>300</v>
      </c>
      <c r="AD622" t="s">
        <v>330</v>
      </c>
      <c r="AF622" s="140">
        <v>43791.721493055556</v>
      </c>
      <c r="AG622" s="140">
        <v>43791.721446759257</v>
      </c>
      <c r="AH622" s="140">
        <v>43791.731215277781</v>
      </c>
      <c r="AI622" s="140">
        <v>43792.534722222219</v>
      </c>
      <c r="AJ622">
        <v>-60</v>
      </c>
      <c r="AK622" s="122"/>
      <c r="AM622" s="122"/>
      <c r="AO622" s="122"/>
      <c r="AQ622" s="122"/>
      <c r="AS622" s="122"/>
      <c r="AU622" s="122">
        <v>43791.731909722221</v>
      </c>
      <c r="AV622" s="122"/>
      <c r="AW622" t="b">
        <v>0</v>
      </c>
      <c r="AX622" t="b">
        <v>1</v>
      </c>
      <c r="AZ622" t="b">
        <v>1</v>
      </c>
      <c r="BB622" s="122"/>
      <c r="BD622" t="b">
        <v>1</v>
      </c>
      <c r="BF622" t="b">
        <v>1</v>
      </c>
      <c r="BG622" s="122"/>
      <c r="BH622" t="b">
        <v>1</v>
      </c>
      <c r="BI622" t="b">
        <v>1</v>
      </c>
      <c r="BL622">
        <v>419</v>
      </c>
      <c r="BM622">
        <v>1771</v>
      </c>
      <c r="BN622">
        <v>5380</v>
      </c>
      <c r="BO622">
        <v>1</v>
      </c>
      <c r="BP622">
        <v>4</v>
      </c>
      <c r="BQ622">
        <v>2</v>
      </c>
      <c r="BR622">
        <v>1</v>
      </c>
      <c r="BS622" t="b">
        <v>1</v>
      </c>
      <c r="CA622" s="122"/>
      <c r="CJ622" t="s">
        <v>302</v>
      </c>
      <c r="CK622" t="s">
        <v>666</v>
      </c>
      <c r="CL622" t="s">
        <v>2887</v>
      </c>
      <c r="CM622" t="s">
        <v>305</v>
      </c>
      <c r="CN622" t="s">
        <v>306</v>
      </c>
      <c r="CO622" t="s">
        <v>307</v>
      </c>
      <c r="CP622" t="s">
        <v>5420</v>
      </c>
      <c r="CQ622" t="s">
        <v>309</v>
      </c>
      <c r="CR622" t="s">
        <v>5421</v>
      </c>
      <c r="CS622" t="s">
        <v>311</v>
      </c>
      <c r="CT622" t="s">
        <v>5481</v>
      </c>
      <c r="CU622" t="s">
        <v>3892</v>
      </c>
      <c r="CV622" s="122">
        <v>43792.493055555555</v>
      </c>
      <c r="CW622" s="122"/>
      <c r="CX622" s="122"/>
      <c r="CY622" s="122"/>
      <c r="CZ622" s="122"/>
      <c r="DA622" s="122"/>
      <c r="DB622" t="s">
        <v>314</v>
      </c>
      <c r="DC622" t="s">
        <v>315</v>
      </c>
      <c r="DD622" t="s">
        <v>316</v>
      </c>
      <c r="DE622" t="b">
        <v>0</v>
      </c>
      <c r="DG622" t="s">
        <v>351</v>
      </c>
      <c r="DI622" s="122"/>
      <c r="DJ622">
        <v>-27.615508999999999</v>
      </c>
      <c r="DK622">
        <v>153.11872890000001</v>
      </c>
      <c r="DL622" t="s">
        <v>336</v>
      </c>
      <c r="DM622" t="s">
        <v>318</v>
      </c>
      <c r="DN622">
        <v>0</v>
      </c>
      <c r="DO622">
        <v>0</v>
      </c>
    </row>
    <row r="623" spans="1:119" x14ac:dyDescent="0.3">
      <c r="A623" t="s">
        <v>5482</v>
      </c>
      <c r="B623" t="s">
        <v>288</v>
      </c>
      <c r="C623" t="s">
        <v>5425</v>
      </c>
      <c r="D623" t="s">
        <v>290</v>
      </c>
      <c r="E623" t="s">
        <v>5426</v>
      </c>
      <c r="F623" t="s">
        <v>5425</v>
      </c>
      <c r="G623" t="s">
        <v>5427</v>
      </c>
      <c r="I623" t="b">
        <v>0</v>
      </c>
      <c r="J623" t="s">
        <v>5428</v>
      </c>
      <c r="K623" t="s">
        <v>5429</v>
      </c>
      <c r="L623" t="s">
        <v>5430</v>
      </c>
      <c r="N623" t="s">
        <v>5431</v>
      </c>
      <c r="O623" t="s">
        <v>378</v>
      </c>
      <c r="S623">
        <v>8010</v>
      </c>
      <c r="T623">
        <v>320</v>
      </c>
      <c r="U623">
        <v>8010</v>
      </c>
      <c r="V623">
        <v>8010</v>
      </c>
      <c r="W623" t="s">
        <v>2375</v>
      </c>
      <c r="Y623" t="s">
        <v>5432</v>
      </c>
      <c r="AA623" t="b">
        <v>0</v>
      </c>
      <c r="AC623" t="s">
        <v>300</v>
      </c>
      <c r="AD623" t="s">
        <v>330</v>
      </c>
      <c r="AF623" s="140">
        <v>43791.721782407411</v>
      </c>
      <c r="AG623" s="140">
        <v>43791.721608796295</v>
      </c>
      <c r="AH623" s="140">
        <v>43791.728761574072</v>
      </c>
      <c r="AI623" s="140">
        <v>43792.472222222219</v>
      </c>
      <c r="AJ623">
        <v>-60</v>
      </c>
      <c r="AK623" s="122"/>
      <c r="AM623" s="122"/>
      <c r="AO623" s="122"/>
      <c r="AQ623" s="122"/>
      <c r="AS623" s="122"/>
      <c r="AU623" s="122">
        <v>43791.729594907411</v>
      </c>
      <c r="AV623" s="122"/>
      <c r="AW623" t="b">
        <v>0</v>
      </c>
      <c r="AX623" t="b">
        <v>1</v>
      </c>
      <c r="AZ623" t="b">
        <v>1</v>
      </c>
      <c r="BB623" s="122"/>
      <c r="BD623" t="b">
        <v>1</v>
      </c>
      <c r="BF623" t="b">
        <v>1</v>
      </c>
      <c r="BG623" s="122"/>
      <c r="BH623" t="b">
        <v>1</v>
      </c>
      <c r="BI623" t="b">
        <v>1</v>
      </c>
      <c r="BL623">
        <v>420</v>
      </c>
      <c r="BM623">
        <v>1555</v>
      </c>
      <c r="BN623">
        <v>5299</v>
      </c>
      <c r="BO623">
        <v>1</v>
      </c>
      <c r="BP623">
        <v>4</v>
      </c>
      <c r="BQ623">
        <v>2</v>
      </c>
      <c r="BR623">
        <v>1</v>
      </c>
      <c r="BS623" t="b">
        <v>1</v>
      </c>
      <c r="CA623" s="122"/>
      <c r="CJ623" t="s">
        <v>380</v>
      </c>
      <c r="CK623" t="s">
        <v>470</v>
      </c>
      <c r="CL623" t="s">
        <v>5483</v>
      </c>
      <c r="CM623" t="s">
        <v>305</v>
      </c>
      <c r="CN623" t="s">
        <v>306</v>
      </c>
      <c r="CO623" t="s">
        <v>307</v>
      </c>
      <c r="CP623" t="s">
        <v>5433</v>
      </c>
      <c r="CQ623" t="s">
        <v>309</v>
      </c>
      <c r="CR623" t="s">
        <v>5434</v>
      </c>
      <c r="CS623" t="s">
        <v>311</v>
      </c>
      <c r="CT623" t="s">
        <v>5484</v>
      </c>
      <c r="CU623" t="s">
        <v>5485</v>
      </c>
      <c r="CV623" s="122">
        <v>43792.430555555555</v>
      </c>
      <c r="CW623" s="122"/>
      <c r="CX623" s="122"/>
      <c r="CY623" s="122"/>
      <c r="CZ623" s="122"/>
      <c r="DA623" s="122"/>
      <c r="DB623" t="s">
        <v>314</v>
      </c>
      <c r="DC623" t="s">
        <v>315</v>
      </c>
      <c r="DD623" t="s">
        <v>316</v>
      </c>
      <c r="DE623" t="b">
        <v>0</v>
      </c>
      <c r="DG623" t="s">
        <v>351</v>
      </c>
      <c r="DI623" s="122"/>
      <c r="DJ623">
        <v>-27.684743000000001</v>
      </c>
      <c r="DK623">
        <v>153.19313020000001</v>
      </c>
      <c r="DL623" t="s">
        <v>5435</v>
      </c>
      <c r="DM623" t="s">
        <v>386</v>
      </c>
      <c r="DN623">
        <v>0</v>
      </c>
      <c r="DO623">
        <v>0</v>
      </c>
    </row>
    <row r="624" spans="1:119" x14ac:dyDescent="0.3">
      <c r="A624" t="s">
        <v>5486</v>
      </c>
      <c r="B624" t="s">
        <v>388</v>
      </c>
      <c r="C624" t="s">
        <v>5487</v>
      </c>
      <c r="D624" t="s">
        <v>290</v>
      </c>
      <c r="E624" t="s">
        <v>5488</v>
      </c>
      <c r="F624" t="s">
        <v>5487</v>
      </c>
      <c r="G624" t="s">
        <v>5489</v>
      </c>
      <c r="I624" t="b">
        <v>0</v>
      </c>
      <c r="J624" t="s">
        <v>1040</v>
      </c>
      <c r="K624" t="s">
        <v>1041</v>
      </c>
      <c r="L624" t="s">
        <v>1042</v>
      </c>
      <c r="N624" t="s">
        <v>1043</v>
      </c>
      <c r="O624" t="s">
        <v>403</v>
      </c>
      <c r="S624">
        <v>8001</v>
      </c>
      <c r="T624">
        <v>320</v>
      </c>
      <c r="U624">
        <v>8001</v>
      </c>
      <c r="V624">
        <v>8001</v>
      </c>
      <c r="W624" t="s">
        <v>2375</v>
      </c>
      <c r="Y624" t="s">
        <v>5490</v>
      </c>
      <c r="AA624" t="b">
        <v>0</v>
      </c>
      <c r="AC624" t="s">
        <v>300</v>
      </c>
      <c r="AD624" t="s">
        <v>441</v>
      </c>
      <c r="AF624" s="140">
        <v>43791.754652777781</v>
      </c>
      <c r="AG624" s="140">
        <v>43791.754594907405</v>
      </c>
      <c r="AH624" s="140">
        <v>43791.755752314813</v>
      </c>
      <c r="AI624" s="140">
        <v>43792.5</v>
      </c>
      <c r="AJ624">
        <v>0</v>
      </c>
      <c r="AK624" s="122"/>
      <c r="AM624" s="122"/>
      <c r="AO624" s="122"/>
      <c r="AQ624" s="122"/>
      <c r="AS624" s="122"/>
      <c r="AU624" s="122">
        <v>43791.756111111114</v>
      </c>
      <c r="AV624" s="122"/>
      <c r="AW624" t="b">
        <v>0</v>
      </c>
      <c r="AX624" t="b">
        <v>1</v>
      </c>
      <c r="AZ624" t="b">
        <v>1</v>
      </c>
      <c r="BB624" s="122"/>
      <c r="BD624" t="b">
        <v>1</v>
      </c>
      <c r="BF624" t="b">
        <v>1</v>
      </c>
      <c r="BG624" s="122"/>
      <c r="BH624" t="b">
        <v>1</v>
      </c>
      <c r="BI624" t="b">
        <v>1</v>
      </c>
      <c r="BL624">
        <v>354</v>
      </c>
      <c r="BM624">
        <v>1460</v>
      </c>
      <c r="BN624">
        <v>4185</v>
      </c>
      <c r="BO624">
        <v>1</v>
      </c>
      <c r="BP624">
        <v>4</v>
      </c>
      <c r="BQ624">
        <v>2</v>
      </c>
      <c r="BR624">
        <v>1</v>
      </c>
      <c r="BS624" t="b">
        <v>1</v>
      </c>
      <c r="CA624" s="122"/>
      <c r="CJ624" t="s">
        <v>405</v>
      </c>
      <c r="CK624" t="s">
        <v>442</v>
      </c>
      <c r="CL624" t="s">
        <v>5491</v>
      </c>
      <c r="CM624" t="s">
        <v>305</v>
      </c>
      <c r="CN624" t="s">
        <v>306</v>
      </c>
      <c r="CO624" t="s">
        <v>307</v>
      </c>
      <c r="CP624" t="s">
        <v>1049</v>
      </c>
      <c r="CQ624" t="s">
        <v>309</v>
      </c>
      <c r="CR624" t="s">
        <v>1050</v>
      </c>
      <c r="CS624" t="s">
        <v>311</v>
      </c>
      <c r="CT624" t="s">
        <v>5492</v>
      </c>
      <c r="CU624" t="s">
        <v>5493</v>
      </c>
      <c r="CV624" s="122">
        <v>43792.5</v>
      </c>
      <c r="CW624" s="122"/>
      <c r="CX624" s="122"/>
      <c r="CY624" s="122"/>
      <c r="CZ624" s="122"/>
      <c r="DA624" s="122"/>
      <c r="DB624" t="s">
        <v>314</v>
      </c>
      <c r="DC624" t="s">
        <v>315</v>
      </c>
      <c r="DD624" t="s">
        <v>316</v>
      </c>
      <c r="DE624" t="b">
        <v>0</v>
      </c>
      <c r="DG624" t="s">
        <v>351</v>
      </c>
      <c r="DI624" s="122"/>
      <c r="DJ624">
        <v>-37.724890100000003</v>
      </c>
      <c r="DK624">
        <v>144.8925399</v>
      </c>
      <c r="DL624" t="s">
        <v>5494</v>
      </c>
      <c r="DM624" t="s">
        <v>405</v>
      </c>
      <c r="DN624">
        <v>0</v>
      </c>
      <c r="DO624">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8BA6DA01400CF449D91B542C3BDDC68" ma:contentTypeVersion="13" ma:contentTypeDescription="Create a new document." ma:contentTypeScope="" ma:versionID="f2f2029ad9bc0deb5f0c663ae143b262">
  <xsd:schema xmlns:xsd="http://www.w3.org/2001/XMLSchema" xmlns:xs="http://www.w3.org/2001/XMLSchema" xmlns:p="http://schemas.microsoft.com/office/2006/metadata/properties" xmlns:ns3="c6233c2a-6e1d-4bef-aa99-ba4612ef1465" xmlns:ns4="9fe10eb0-cbc7-4044-8d89-fa6cb13f8c93" targetNamespace="http://schemas.microsoft.com/office/2006/metadata/properties" ma:root="true" ma:fieldsID="4fba2e244a1bbfb833a4810ffd77936d" ns3:_="" ns4:_="">
    <xsd:import namespace="c6233c2a-6e1d-4bef-aa99-ba4612ef1465"/>
    <xsd:import namespace="9fe10eb0-cbc7-4044-8d89-fa6cb13f8c9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233c2a-6e1d-4bef-aa99-ba4612ef14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e10eb0-cbc7-4044-8d89-fa6cb13f8c9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4282173-142C-4DC9-8C13-CF0BBE173902}">
  <ds:schemaRefs>
    <ds:schemaRef ds:uri="http://schemas.microsoft.com/sharepoint/v3/contenttype/forms"/>
  </ds:schemaRefs>
</ds:datastoreItem>
</file>

<file path=customXml/itemProps2.xml><?xml version="1.0" encoding="utf-8"?>
<ds:datastoreItem xmlns:ds="http://schemas.openxmlformats.org/officeDocument/2006/customXml" ds:itemID="{EB48DB63-54CF-43C6-80E3-FA56047B9FD9}">
  <ds:schemaRefs>
    <ds:schemaRef ds:uri="http://schemas.microsoft.com/office/2006/metadata/contentType"/>
    <ds:schemaRef ds:uri="http://schemas.microsoft.com/office/2006/metadata/properties/metaAttributes"/>
    <ds:schemaRef ds:uri="http://www.w3.org/2000/xmlns/"/>
    <ds:schemaRef ds:uri="http://www.w3.org/2001/XMLSchema"/>
    <ds:schemaRef ds:uri="c6233c2a-6e1d-4bef-aa99-ba4612ef1465"/>
    <ds:schemaRef ds:uri="9fe10eb0-cbc7-4044-8d89-fa6cb13f8c93"/>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547B31D-A2AE-4A88-8B5C-EC02C8757267}">
  <ds:schemaRefs>
    <ds:schemaRef ds:uri="http://purl.org/dc/elements/1.1/"/>
    <ds:schemaRef ds:uri="http://purl.org/dc/dcmitype/"/>
    <ds:schemaRef ds:uri="9fe10eb0-cbc7-4044-8d89-fa6cb13f8c93"/>
    <ds:schemaRef ds:uri="http://purl.org/dc/terms/"/>
    <ds:schemaRef ds:uri="http://schemas.microsoft.com/office/infopath/2007/PartnerControls"/>
    <ds:schemaRef ds:uri="http://schemas.microsoft.com/office/2006/documentManagement/types"/>
    <ds:schemaRef ds:uri="http://www.w3.org/XML/1998/namespace"/>
    <ds:schemaRef ds:uri="c6233c2a-6e1d-4bef-aa99-ba4612ef1465"/>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13</vt:i4>
      </vt:variant>
      <vt:variant>
        <vt:lpstr>Charts</vt:lpstr>
      </vt:variant>
      <vt:variant>
        <vt:i4>1</vt:i4>
      </vt:variant>
      <vt:variant>
        <vt:lpstr>Named Ranges</vt:lpstr>
      </vt:variant>
      <vt:variant>
        <vt:i4>1</vt:i4>
      </vt:variant>
    </vt:vector>
  </HeadingPairs>
  <TitlesOfParts>
    <vt:vector size="15" baseType="lpstr">
      <vt:lpstr>A</vt:lpstr>
      <vt:lpstr>B</vt:lpstr>
      <vt:lpstr>C</vt:lpstr>
      <vt:lpstr>D</vt:lpstr>
      <vt:lpstr>E</vt:lpstr>
      <vt:lpstr>F</vt:lpstr>
      <vt:lpstr>G</vt:lpstr>
      <vt:lpstr>1. Graph</vt:lpstr>
      <vt:lpstr>2. Formula</vt:lpstr>
      <vt:lpstr>3. Dynamic Page</vt:lpstr>
      <vt:lpstr>4. Pivot table</vt:lpstr>
      <vt:lpstr>5. Dashboard</vt:lpstr>
      <vt:lpstr>5. Raw data</vt:lpstr>
      <vt:lpstr>Chart1</vt:lpstr>
      <vt:lpstr>Employee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RossGarner</dc:creator>
  <cp:lastModifiedBy>Amit</cp:lastModifiedBy>
  <dcterms:created xsi:type="dcterms:W3CDTF">2013-07-08T21:19:36Z</dcterms:created>
  <dcterms:modified xsi:type="dcterms:W3CDTF">2021-04-18T18:50:46Z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0x010100D8BA6DA01400CF449D91B542C3BDDC68</vt:lpwstr>
  </property>
</Properties>
</file>