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20" windowWidth="10005" windowHeight="4020"/>
  </bookViews>
  <sheets>
    <sheet name="NN" sheetId="1" r:id="rId1"/>
  </sheets>
  <calcPr calcId="125725"/>
</workbook>
</file>

<file path=xl/calcChain.xml><?xml version="1.0" encoding="utf-8"?>
<calcChain xmlns="http://schemas.openxmlformats.org/spreadsheetml/2006/main">
  <c r="K61" i="1"/>
  <c r="K62" s="1"/>
  <c r="K60"/>
  <c r="K59"/>
  <c r="K58"/>
  <c r="K56"/>
  <c r="K55"/>
  <c r="K54"/>
  <c r="K53"/>
  <c r="K52"/>
  <c r="K50"/>
  <c r="K49"/>
  <c r="K48"/>
  <c r="K47"/>
  <c r="K46"/>
  <c r="K45"/>
  <c r="K43"/>
  <c r="K42"/>
  <c r="P32" l="1"/>
  <c r="O29" l="1"/>
  <c r="P29" s="1"/>
  <c r="P24"/>
  <c r="P23"/>
  <c r="P20"/>
  <c r="P19"/>
  <c r="P18"/>
  <c r="P21" s="1"/>
  <c r="P25" s="1"/>
  <c r="P17"/>
  <c r="P22" l="1"/>
  <c r="P26" s="1"/>
  <c r="O30" s="1"/>
  <c r="P30" s="1"/>
  <c r="O31" s="1"/>
  <c r="P31" s="1"/>
  <c r="P33" s="1"/>
  <c r="P14"/>
  <c r="P13"/>
  <c r="P12" l="1"/>
  <c r="P11"/>
  <c r="P10"/>
  <c r="O7"/>
  <c r="P6"/>
  <c r="O6"/>
  <c r="P5"/>
  <c r="P7" s="1"/>
  <c r="O5"/>
</calcChain>
</file>

<file path=xl/comments1.xml><?xml version="1.0" encoding="utf-8"?>
<comments xmlns="http://schemas.openxmlformats.org/spreadsheetml/2006/main">
  <authors>
    <author>Amit Kumar</author>
  </authors>
  <commentList>
    <comment ref="D12" authorId="0">
      <text>
        <r>
          <rPr>
            <sz val="9"/>
            <color indexed="81"/>
            <rFont val="Tahoma"/>
            <family val="2"/>
          </rPr>
          <t>If learning rate is too small, algorithm might take long time to converges. On the other hand, choosing large learning rate could have opposite effect, algorithm could diverge.</t>
        </r>
      </text>
    </comment>
    <comment ref="D13" authorId="0">
      <text>
        <r>
          <rPr>
            <sz val="9"/>
            <color indexed="81"/>
            <rFont val="Tahoma"/>
            <family val="2"/>
          </rPr>
          <t>It represents inertia. Large values of momentum term will
influence the adjustment in the current weight to move in same direction as previous adjustment.</t>
        </r>
      </text>
    </comment>
    <comment ref="D14" authorId="0">
      <text>
        <r>
          <rPr>
            <sz val="9"/>
            <color indexed="81"/>
            <rFont val="Tahoma"/>
            <family val="2"/>
          </rPr>
          <t>Its activation Function and needed for hidden layer of the NN to introduce nonlinearity. Without them NN would be same as plain perceptions. If linear function were used, NN would not be as powerful as they are.</t>
        </r>
      </text>
    </comment>
  </commentList>
</comments>
</file>

<file path=xl/sharedStrings.xml><?xml version="1.0" encoding="utf-8"?>
<sst xmlns="http://schemas.openxmlformats.org/spreadsheetml/2006/main" count="118" uniqueCount="110">
  <si>
    <t>β = Learning rate = 0.45</t>
  </si>
  <si>
    <t>α = Momentum term = 0.9</t>
  </si>
  <si>
    <t>N0,0</t>
  </si>
  <si>
    <t>N0,1</t>
  </si>
  <si>
    <t>Output N2,0</t>
  </si>
  <si>
    <t>sigmoid function:       f(x) = 1.0 / {1.0 + exp(-x)}</t>
  </si>
  <si>
    <t>3.1.1 Feed-forward computation:</t>
  </si>
  <si>
    <t>W0, 0</t>
  </si>
  <si>
    <t>W0, 2</t>
  </si>
  <si>
    <t>W0, 3</t>
  </si>
  <si>
    <t>W0, 1</t>
  </si>
  <si>
    <t>Weight</t>
  </si>
  <si>
    <t>f(x)</t>
  </si>
  <si>
    <t>sigmoid function</t>
  </si>
  <si>
    <t>W1, 0</t>
  </si>
  <si>
    <t>W1, 1</t>
  </si>
  <si>
    <t>3.1.2 Back propagation to the output layer</t>
  </si>
  <si>
    <t>β</t>
  </si>
  <si>
    <t>α</t>
  </si>
  <si>
    <t>f(x1) = f(W0, 0 ∗ N0, 0 + W0, 1 ∗ N0, 1)</t>
  </si>
  <si>
    <t>N1, 0</t>
  </si>
  <si>
    <t>f(x2) = f(W0, 2 ∗ N0, 0 + W0, 3 ∗ N0, 1)</t>
  </si>
  <si>
    <t>N1, 1</t>
  </si>
  <si>
    <t>f(x3) = f(W1, 0 ∗ n1, 0 + W1, 1 ∗ n1, 1)</t>
  </si>
  <si>
    <t>N2, 0</t>
  </si>
  <si>
    <t xml:space="preserve">N2, 0∗ (1− N2, 0) ∗ (N2, 0 Desired − N2, 0) </t>
  </si>
  <si>
    <t>N2, 0 Error</t>
  </si>
  <si>
    <t>∆W1, 0</t>
  </si>
  <si>
    <t>β ∗ N2, 0Error ∗ N1, 0</t>
  </si>
  <si>
    <t>W1, 0 New</t>
  </si>
  <si>
    <t>W1, 0 old + ∆W1, 0 + (α ∗ ∆(t − 1))</t>
  </si>
  <si>
    <t>The value of ∆(t − 1) is previous delta change of the weight. there is no previous delta change so it is always 0.</t>
  </si>
  <si>
    <t>∆W1, 1</t>
  </si>
  <si>
    <t>β ∗ N2, 0Error ∗ N1, 1</t>
  </si>
  <si>
    <t>W1, 1N ew</t>
  </si>
  <si>
    <t>W1, 1Old + ∆W1, 1 + (α ∗ ∆(t − 1))</t>
  </si>
  <si>
    <t>3.1.3 Back propagation to the hidden layer</t>
  </si>
  <si>
    <t>N1, 0Error</t>
  </si>
  <si>
    <t>N2, 0Error ∗ W1, 0New</t>
  </si>
  <si>
    <t>N1, 1Error</t>
  </si>
  <si>
    <t>N2, 0Error ∗ W1, 1New</t>
  </si>
  <si>
    <t>∆W0, 0</t>
  </si>
  <si>
    <t>β ∗ N1, 0Error ∗ N0,0</t>
  </si>
  <si>
    <t>∆W0, 1</t>
  </si>
  <si>
    <t>β ∗ N1, 0Error ∗ N0, 1</t>
  </si>
  <si>
    <t>∆W0, 2</t>
  </si>
  <si>
    <t>β ∗ N1, 1Error ∗ N0, 0</t>
  </si>
  <si>
    <t>∆W0, 3</t>
  </si>
  <si>
    <t>β ∗ N1, 1Error ∗ N0, 1</t>
  </si>
  <si>
    <t>W0, 0New</t>
  </si>
  <si>
    <t>W0, 0old + ∆W0, 0 + (α ∗ ∆(t − 1))</t>
  </si>
  <si>
    <t>W0, 1New</t>
  </si>
  <si>
    <t>W0, 1Old + ∆W0, 1 + (α ∗ ∆(t − 1))</t>
  </si>
  <si>
    <t>W0, 2New</t>
  </si>
  <si>
    <t>W0, 3New</t>
  </si>
  <si>
    <t>W0, 2Old + ∆W0, 2 + (α ∗ ∆(t − 1))</t>
  </si>
  <si>
    <t>W0, 3Old + ∆W0, 3 + (α ∗ ∆(t − 1))</t>
  </si>
  <si>
    <t>3.1.4 Weight updates</t>
  </si>
  <si>
    <t>The algorithm can be decomposed
in the following four steps:</t>
  </si>
  <si>
    <t>Output layer node</t>
  </si>
  <si>
    <t>Rate of change (weight for hidden layer nodes-1)</t>
  </si>
  <si>
    <t>Adjusted weights for hidden layer nodes-1</t>
  </si>
  <si>
    <t>Rate of change (weight for hidden layer nodes-2)</t>
  </si>
  <si>
    <t>Adjusted weights for hidden layer nodes-2</t>
  </si>
  <si>
    <t>Learning rate</t>
  </si>
  <si>
    <t>Momentum term</t>
  </si>
  <si>
    <t>Rate of change (weight for input layer nodes-1)</t>
  </si>
  <si>
    <t>Rate of change (weight for input layer nodes-2)</t>
  </si>
  <si>
    <t>Rate of change (weight for input layer nodes-3)</t>
  </si>
  <si>
    <t>Rate of change (weight for input layer nodes-4)</t>
  </si>
  <si>
    <t>Adjusted weights for input layer nodes-1</t>
  </si>
  <si>
    <t>Adjusted weights for input layer nodes-2</t>
  </si>
  <si>
    <t>Adjusted weights for input layer nodes-3</t>
  </si>
  <si>
    <t>Adjusted weights for input layer nodes-4</t>
  </si>
  <si>
    <t>Hidden layer nodes-1</t>
  </si>
  <si>
    <t>Hidden layer nodes-2</t>
  </si>
  <si>
    <t>Updated hidden layer nodes-2</t>
  </si>
  <si>
    <t>Updated hidden layer nodes-1</t>
  </si>
  <si>
    <t>Updated output layer node</t>
  </si>
  <si>
    <t>Error in output layer node</t>
  </si>
  <si>
    <t>Error in hidden layer node-1</t>
  </si>
  <si>
    <t>Error in hidden layer node-2</t>
  </si>
  <si>
    <t>Updated Error in output layer node</t>
  </si>
  <si>
    <t>for input nodes (Random)</t>
  </si>
  <si>
    <t>for hidden nodes
(Random)</t>
  </si>
  <si>
    <t>Improvement in error in output layer node</t>
  </si>
  <si>
    <t>Neural Networks (Back Propagation Algorithm)</t>
  </si>
  <si>
    <t>Radial basis function network</t>
  </si>
  <si>
    <t>Supervised learning algorithms</t>
  </si>
  <si>
    <t>Spiking neural networks</t>
  </si>
  <si>
    <t>SARSA</t>
  </si>
  <si>
    <t>Hierarchical temporal memory</t>
  </si>
  <si>
    <t>Perceptron</t>
  </si>
  <si>
    <t>Self-organizing map</t>
  </si>
  <si>
    <t>Backpropagation</t>
  </si>
  <si>
    <t>Autoencoders</t>
  </si>
  <si>
    <t>Hopfield networks</t>
  </si>
  <si>
    <t>Boltzmann machines</t>
  </si>
  <si>
    <t>Restricted Boltzmann Machines</t>
  </si>
  <si>
    <t>Temporal difference learning</t>
  </si>
  <si>
    <t>Q-learning</t>
  </si>
  <si>
    <t>Learning Automata</t>
  </si>
  <si>
    <t>Monte Carlo Method</t>
  </si>
  <si>
    <t>Deep belief networks</t>
  </si>
  <si>
    <t>Deep Boltzmann machines</t>
  </si>
  <si>
    <t>Deep Convolutional neural networks</t>
  </si>
  <si>
    <t>Deep Recurrent neural networks</t>
  </si>
  <si>
    <t>Unsupervised learning algorithms</t>
  </si>
  <si>
    <t>Reinforcement learning algorithms</t>
  </si>
  <si>
    <t>Deep learning algorithms</t>
  </si>
</sst>
</file>

<file path=xl/styles.xml><?xml version="1.0" encoding="utf-8"?>
<styleSheet xmlns="http://schemas.openxmlformats.org/spreadsheetml/2006/main">
  <numFmts count="2">
    <numFmt numFmtId="43" formatCode="_(* #,##0.00_);_(* \(#,##0.00\);_(* &quot;-&quot;??_);_(@_)"/>
    <numFmt numFmtId="164" formatCode="0.000000"/>
  </numFmts>
  <fonts count="7">
    <font>
      <sz val="11"/>
      <color theme="1"/>
      <name val="Calibri"/>
      <family val="2"/>
      <scheme val="minor"/>
    </font>
    <font>
      <b/>
      <sz val="11"/>
      <color theme="1"/>
      <name val="Calibri"/>
      <family val="2"/>
      <scheme val="minor"/>
    </font>
    <font>
      <i/>
      <sz val="10"/>
      <color theme="1"/>
      <name val="Calibri"/>
      <family val="2"/>
    </font>
    <font>
      <i/>
      <sz val="10"/>
      <color theme="1"/>
      <name val="Calibri"/>
      <family val="2"/>
      <scheme val="minor"/>
    </font>
    <font>
      <sz val="11"/>
      <color theme="1"/>
      <name val="Calibri"/>
      <family val="2"/>
      <scheme val="minor"/>
    </font>
    <font>
      <b/>
      <sz val="14"/>
      <color theme="1"/>
      <name val="Calibri"/>
      <family val="2"/>
      <scheme val="minor"/>
    </font>
    <font>
      <sz val="9"/>
      <color indexed="81"/>
      <name val="Tahoma"/>
      <family val="2"/>
    </font>
  </fonts>
  <fills count="13">
    <fill>
      <patternFill patternType="none"/>
    </fill>
    <fill>
      <patternFill patternType="gray125"/>
    </fill>
    <fill>
      <patternFill patternType="solid">
        <fgColor theme="3" tint="0.79998168889431442"/>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4" fillId="0" borderId="0" applyFont="0" applyFill="0" applyBorder="0" applyAlignment="0" applyProtection="0"/>
  </cellStyleXfs>
  <cellXfs count="63">
    <xf numFmtId="0" fontId="0" fillId="0" borderId="0" xfId="0"/>
    <xf numFmtId="0" fontId="0" fillId="0" borderId="0" xfId="0" applyAlignment="1">
      <alignment horizontal="right" vertical="center"/>
    </xf>
    <xf numFmtId="0" fontId="0" fillId="0" borderId="0" xfId="0" quotePrefix="1" applyAlignment="1">
      <alignmen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center" vertical="center"/>
    </xf>
    <xf numFmtId="0" fontId="0" fillId="0" borderId="0" xfId="0" applyFill="1" applyBorder="1" applyAlignment="1">
      <alignment horizontal="center" vertical="center"/>
    </xf>
    <xf numFmtId="0" fontId="0" fillId="0" borderId="1" xfId="0" applyFill="1" applyBorder="1" applyAlignment="1">
      <alignment vertical="center"/>
    </xf>
    <xf numFmtId="0" fontId="0" fillId="0" borderId="0" xfId="0" quotePrefix="1" applyAlignment="1">
      <alignment vertical="center" wrapText="1"/>
    </xf>
    <xf numFmtId="0" fontId="1" fillId="0" borderId="0" xfId="0" applyFont="1" applyAlignment="1">
      <alignment horizontal="center" vertical="center"/>
    </xf>
    <xf numFmtId="0" fontId="0" fillId="0" borderId="1" xfId="0" applyBorder="1" applyAlignment="1">
      <alignment horizontal="right" vertical="center"/>
    </xf>
    <xf numFmtId="0" fontId="0" fillId="0" borderId="4" xfId="0" applyBorder="1" applyAlignment="1">
      <alignment horizontal="right" vertical="center"/>
    </xf>
    <xf numFmtId="164" fontId="1" fillId="0" borderId="0" xfId="0" applyNumberFormat="1" applyFont="1" applyAlignment="1">
      <alignment vertical="center"/>
    </xf>
    <xf numFmtId="0" fontId="1" fillId="0" borderId="0" xfId="0" applyFont="1" applyAlignment="1">
      <alignment horizontal="right" vertical="center"/>
    </xf>
    <xf numFmtId="0" fontId="0" fillId="0" borderId="0" xfId="0" applyAlignment="1">
      <alignment horizontal="left" vertical="center"/>
    </xf>
    <xf numFmtId="0" fontId="0" fillId="6" borderId="0" xfId="0" applyFill="1" applyAlignment="1">
      <alignment horizontal="right" vertical="center"/>
    </xf>
    <xf numFmtId="0" fontId="0" fillId="6" borderId="0" xfId="0" applyFill="1" applyAlignment="1">
      <alignment horizontal="center" vertical="center"/>
    </xf>
    <xf numFmtId="0" fontId="0" fillId="6" borderId="0" xfId="0" applyFill="1" applyAlignment="1">
      <alignment vertical="center"/>
    </xf>
    <xf numFmtId="164" fontId="0" fillId="6" borderId="0" xfId="0" applyNumberFormat="1" applyFill="1" applyAlignment="1">
      <alignment vertical="center"/>
    </xf>
    <xf numFmtId="0" fontId="0" fillId="6" borderId="0" xfId="0" quotePrefix="1" applyFill="1" applyAlignment="1">
      <alignment vertical="center" wrapText="1"/>
    </xf>
    <xf numFmtId="0" fontId="0" fillId="7" borderId="0" xfId="0" applyFill="1" applyAlignment="1">
      <alignment horizontal="right" vertical="center"/>
    </xf>
    <xf numFmtId="0" fontId="0" fillId="7" borderId="0" xfId="0" applyFill="1" applyAlignment="1">
      <alignment horizontal="center" vertical="center"/>
    </xf>
    <xf numFmtId="0" fontId="0" fillId="7" borderId="0" xfId="0" applyFill="1" applyAlignment="1">
      <alignment vertical="center"/>
    </xf>
    <xf numFmtId="164" fontId="1" fillId="7" borderId="0" xfId="0" applyNumberFormat="1" applyFont="1" applyFill="1" applyAlignment="1">
      <alignment horizontal="right" vertical="center"/>
    </xf>
    <xf numFmtId="0" fontId="0" fillId="8" borderId="0" xfId="0" applyFill="1" applyAlignment="1">
      <alignment horizontal="right" vertical="center"/>
    </xf>
    <xf numFmtId="0" fontId="0" fillId="8" borderId="0" xfId="0" applyFill="1" applyAlignment="1">
      <alignment horizontal="center" vertical="center"/>
    </xf>
    <xf numFmtId="0" fontId="0" fillId="8" borderId="0" xfId="0" applyFill="1" applyAlignment="1">
      <alignment vertical="center"/>
    </xf>
    <xf numFmtId="164" fontId="0" fillId="8" borderId="0" xfId="0" applyNumberFormat="1" applyFill="1" applyAlignment="1">
      <alignment horizontal="right" vertical="center"/>
    </xf>
    <xf numFmtId="2" fontId="0" fillId="8" borderId="0" xfId="1" applyNumberFormat="1" applyFont="1" applyFill="1" applyAlignment="1">
      <alignment horizontal="center" vertical="center"/>
    </xf>
    <xf numFmtId="0" fontId="0" fillId="9" borderId="0" xfId="0" applyFill="1" applyAlignment="1">
      <alignment horizontal="right" vertical="center"/>
    </xf>
    <xf numFmtId="0" fontId="0" fillId="9" borderId="0" xfId="0" applyFill="1" applyAlignment="1">
      <alignment horizontal="center" vertical="center"/>
    </xf>
    <xf numFmtId="0" fontId="0" fillId="9" borderId="0" xfId="0" applyFill="1" applyAlignment="1">
      <alignment vertical="center"/>
    </xf>
    <xf numFmtId="2" fontId="0" fillId="9" borderId="0" xfId="1" applyNumberFormat="1" applyFont="1" applyFill="1" applyAlignment="1">
      <alignment horizontal="center" vertical="center"/>
    </xf>
    <xf numFmtId="164" fontId="0" fillId="9" borderId="0" xfId="0" applyNumberFormat="1" applyFill="1" applyAlignment="1">
      <alignment horizontal="right" vertical="center"/>
    </xf>
    <xf numFmtId="0" fontId="0" fillId="10" borderId="0" xfId="0" applyFill="1" applyAlignment="1">
      <alignment horizontal="right" vertical="center"/>
    </xf>
    <xf numFmtId="0" fontId="0" fillId="10" borderId="0" xfId="0" applyFont="1" applyFill="1" applyAlignment="1">
      <alignment horizontal="center" vertical="center"/>
    </xf>
    <xf numFmtId="0" fontId="0" fillId="10" borderId="0" xfId="0" applyFill="1" applyAlignment="1">
      <alignment vertical="center"/>
    </xf>
    <xf numFmtId="164" fontId="0" fillId="10" borderId="0" xfId="0" applyNumberFormat="1" applyFill="1" applyAlignment="1">
      <alignment horizontal="right" vertical="center"/>
    </xf>
    <xf numFmtId="0" fontId="0" fillId="10" borderId="0" xfId="0" quotePrefix="1" applyFill="1" applyAlignment="1">
      <alignment vertical="center"/>
    </xf>
    <xf numFmtId="164" fontId="0" fillId="10" borderId="0" xfId="0" applyNumberFormat="1" applyFill="1" applyAlignment="1">
      <alignment vertical="center"/>
    </xf>
    <xf numFmtId="0" fontId="0" fillId="11" borderId="0" xfId="0" applyFill="1" applyAlignment="1">
      <alignment horizontal="right" vertical="center"/>
    </xf>
    <xf numFmtId="0" fontId="0" fillId="11" borderId="0" xfId="0" applyFont="1" applyFill="1" applyAlignment="1">
      <alignment horizontal="center" vertical="center"/>
    </xf>
    <xf numFmtId="0" fontId="0" fillId="11" borderId="0" xfId="0" quotePrefix="1" applyFill="1" applyAlignment="1">
      <alignment vertical="center"/>
    </xf>
    <xf numFmtId="0" fontId="0" fillId="11" borderId="0" xfId="0" applyFill="1" applyAlignment="1">
      <alignment vertical="center"/>
    </xf>
    <xf numFmtId="164" fontId="0" fillId="11" borderId="0" xfId="0" applyNumberFormat="1" applyFill="1" applyAlignment="1">
      <alignment vertical="center"/>
    </xf>
    <xf numFmtId="0" fontId="0" fillId="11" borderId="0" xfId="0" applyFill="1" applyAlignment="1">
      <alignment horizontal="center" vertical="center"/>
    </xf>
    <xf numFmtId="0" fontId="0" fillId="10" borderId="0" xfId="0" applyFill="1" applyAlignment="1">
      <alignment horizontal="center" vertical="center"/>
    </xf>
    <xf numFmtId="164" fontId="0" fillId="10" borderId="0" xfId="1" applyNumberFormat="1" applyFont="1" applyFill="1" applyAlignment="1">
      <alignment vertical="center"/>
    </xf>
    <xf numFmtId="0" fontId="5" fillId="4" borderId="0" xfId="0" applyFont="1" applyFill="1" applyAlignment="1">
      <alignment horizontal="center" vertical="center"/>
    </xf>
    <xf numFmtId="0" fontId="2" fillId="3" borderId="0" xfId="0" applyFont="1" applyFill="1" applyAlignment="1">
      <alignment horizontal="left" vertical="center"/>
    </xf>
    <xf numFmtId="0" fontId="3" fillId="3" borderId="0" xfId="0" applyFont="1" applyFill="1" applyAlignment="1">
      <alignment horizontal="left" vertical="center"/>
    </xf>
    <xf numFmtId="0" fontId="1" fillId="5" borderId="0" xfId="0" applyFont="1" applyFill="1" applyAlignment="1">
      <alignment horizontal="left" vertical="center"/>
    </xf>
    <xf numFmtId="0" fontId="0" fillId="0" borderId="3" xfId="0" applyBorder="1" applyAlignment="1">
      <alignment horizontal="right" vertical="center" wrapText="1"/>
    </xf>
    <xf numFmtId="0" fontId="0" fillId="0" borderId="2" xfId="0" applyBorder="1" applyAlignment="1">
      <alignment horizontal="right" vertical="center" wrapText="1"/>
    </xf>
    <xf numFmtId="0" fontId="0" fillId="0" borderId="4" xfId="0" applyBorder="1" applyAlignment="1">
      <alignment horizontal="righ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1" fillId="12" borderId="1"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2</xdr:col>
      <xdr:colOff>160729</xdr:colOff>
      <xdr:row>14</xdr:row>
      <xdr:rowOff>137583</xdr:rowOff>
    </xdr:from>
    <xdr:to>
      <xdr:col>8</xdr:col>
      <xdr:colOff>224193</xdr:colOff>
      <xdr:row>37</xdr:row>
      <xdr:rowOff>137583</xdr:rowOff>
    </xdr:to>
    <xdr:grpSp>
      <xdr:nvGrpSpPr>
        <xdr:cNvPr id="2" name="Group 1"/>
        <xdr:cNvGrpSpPr/>
      </xdr:nvGrpSpPr>
      <xdr:grpSpPr>
        <a:xfrm>
          <a:off x="541729" y="2857500"/>
          <a:ext cx="5185797" cy="4381500"/>
          <a:chOff x="541729" y="3048000"/>
          <a:chExt cx="5185797" cy="4381500"/>
        </a:xfrm>
      </xdr:grpSpPr>
      <xdr:pic>
        <xdr:nvPicPr>
          <xdr:cNvPr id="3" name="Picture 2"/>
          <xdr:cNvPicPr>
            <a:picLocks noChangeAspect="1"/>
          </xdr:cNvPicPr>
        </xdr:nvPicPr>
        <xdr:blipFill>
          <a:blip xmlns:r="http://schemas.openxmlformats.org/officeDocument/2006/relationships" r:embed="rId1" cstate="print"/>
          <a:stretch>
            <a:fillRect/>
          </a:stretch>
        </xdr:blipFill>
        <xdr:spPr>
          <a:xfrm>
            <a:off x="541729" y="3048000"/>
            <a:ext cx="5185797" cy="4381500"/>
          </a:xfrm>
          <a:prstGeom prst="rect">
            <a:avLst/>
          </a:prstGeom>
          <a:ln>
            <a:solidFill>
              <a:schemeClr val="tx1"/>
            </a:solidFill>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dimension ref="D1:Q62"/>
  <sheetViews>
    <sheetView showGridLines="0" showRowColHeaders="0" tabSelected="1" topLeftCell="C25" zoomScale="90" zoomScaleNormal="90" workbookViewId="0">
      <selection activeCell="N46" sqref="N46"/>
    </sheetView>
  </sheetViews>
  <sheetFormatPr defaultRowHeight="15"/>
  <cols>
    <col min="1" max="2" width="2.85546875" style="3" customWidth="1"/>
    <col min="3" max="3" width="3.28515625" style="3" customWidth="1"/>
    <col min="4" max="5" width="15.42578125" style="3" customWidth="1"/>
    <col min="6" max="6" width="17.140625" style="3" customWidth="1"/>
    <col min="7" max="7" width="16.28515625" style="3" bestFit="1" customWidth="1"/>
    <col min="8" max="9" width="9.140625" style="3"/>
    <col min="10" max="11" width="3.85546875" style="3" customWidth="1"/>
    <col min="12" max="12" width="45.28515625" style="3" bestFit="1" customWidth="1"/>
    <col min="13" max="13" width="16.7109375" style="5" customWidth="1"/>
    <col min="14" max="14" width="49.85546875" style="3" bestFit="1" customWidth="1"/>
    <col min="15" max="15" width="11.140625" style="3" bestFit="1" customWidth="1"/>
    <col min="16" max="16" width="16" style="3" bestFit="1" customWidth="1"/>
    <col min="17" max="17" width="53.28515625" style="3" bestFit="1" customWidth="1"/>
    <col min="18" max="16384" width="9.140625" style="3"/>
  </cols>
  <sheetData>
    <row r="1" spans="4:17" ht="18.75">
      <c r="D1" s="53" t="s">
        <v>86</v>
      </c>
      <c r="E1" s="53"/>
      <c r="F1" s="53"/>
      <c r="G1" s="53"/>
      <c r="H1" s="53"/>
      <c r="I1" s="53"/>
      <c r="J1" s="53"/>
      <c r="K1" s="53"/>
      <c r="L1" s="53"/>
    </row>
    <row r="3" spans="4:17">
      <c r="L3" s="56" t="s">
        <v>58</v>
      </c>
      <c r="M3" s="56"/>
      <c r="N3" s="56"/>
      <c r="O3" s="56"/>
      <c r="P3" s="56"/>
    </row>
    <row r="4" spans="4:17">
      <c r="L4" s="4" t="s">
        <v>6</v>
      </c>
      <c r="M4" s="14"/>
      <c r="O4" s="5" t="s">
        <v>12</v>
      </c>
      <c r="P4" s="5" t="s">
        <v>13</v>
      </c>
    </row>
    <row r="5" spans="4:17">
      <c r="L5" s="29" t="s">
        <v>74</v>
      </c>
      <c r="M5" s="30" t="s">
        <v>20</v>
      </c>
      <c r="N5" s="31" t="s">
        <v>19</v>
      </c>
      <c r="O5" s="30">
        <f>I7*D7+I8*E7</f>
        <v>0.5</v>
      </c>
      <c r="P5" s="32">
        <f>1/(1+EXP(-O5))</f>
        <v>0.62245933120185459</v>
      </c>
    </row>
    <row r="6" spans="4:17">
      <c r="D6" s="6" t="s">
        <v>2</v>
      </c>
      <c r="E6" s="6" t="s">
        <v>3</v>
      </c>
      <c r="F6" s="6" t="s">
        <v>4</v>
      </c>
      <c r="H6" s="60" t="s">
        <v>11</v>
      </c>
      <c r="I6" s="60"/>
      <c r="J6" s="7"/>
      <c r="K6" s="7"/>
      <c r="L6" s="29" t="s">
        <v>75</v>
      </c>
      <c r="M6" s="30" t="s">
        <v>22</v>
      </c>
      <c r="N6" s="31" t="s">
        <v>21</v>
      </c>
      <c r="O6" s="30">
        <f>I9*D7+I10*E7</f>
        <v>-0.2</v>
      </c>
      <c r="P6" s="32">
        <f>1/(1+EXP(-O6))</f>
        <v>0.45016600268752216</v>
      </c>
    </row>
    <row r="7" spans="4:17">
      <c r="D7" s="8">
        <v>1</v>
      </c>
      <c r="E7" s="8">
        <v>1</v>
      </c>
      <c r="F7" s="8">
        <v>1</v>
      </c>
      <c r="G7" s="57" t="s">
        <v>83</v>
      </c>
      <c r="H7" s="9" t="s">
        <v>7</v>
      </c>
      <c r="I7" s="8">
        <v>0.4</v>
      </c>
      <c r="J7" s="7"/>
      <c r="K7" s="7"/>
      <c r="L7" s="34" t="s">
        <v>59</v>
      </c>
      <c r="M7" s="35" t="s">
        <v>24</v>
      </c>
      <c r="N7" s="36" t="s">
        <v>23</v>
      </c>
      <c r="O7" s="37">
        <f>I11*P5+I12*P6</f>
        <v>-0.1427188412028976</v>
      </c>
      <c r="P7" s="38">
        <f>1/(1+EXP(-O7))</f>
        <v>0.46438072894227506</v>
      </c>
    </row>
    <row r="8" spans="4:17">
      <c r="D8" s="8">
        <v>1</v>
      </c>
      <c r="E8" s="8">
        <v>0</v>
      </c>
      <c r="F8" s="8">
        <v>0</v>
      </c>
      <c r="G8" s="58"/>
      <c r="H8" s="9" t="s">
        <v>10</v>
      </c>
      <c r="I8" s="8">
        <v>0.1</v>
      </c>
      <c r="J8" s="7"/>
      <c r="K8" s="7"/>
      <c r="P8" s="1"/>
    </row>
    <row r="9" spans="4:17">
      <c r="D9" s="8">
        <v>0</v>
      </c>
      <c r="E9" s="8">
        <v>1</v>
      </c>
      <c r="F9" s="8">
        <v>0</v>
      </c>
      <c r="G9" s="58"/>
      <c r="H9" s="9" t="s">
        <v>8</v>
      </c>
      <c r="I9" s="10">
        <v>-0.1</v>
      </c>
      <c r="J9" s="11"/>
      <c r="K9" s="11"/>
      <c r="L9" s="4" t="s">
        <v>16</v>
      </c>
      <c r="P9" s="1"/>
    </row>
    <row r="10" spans="4:17">
      <c r="D10" s="8">
        <v>0</v>
      </c>
      <c r="E10" s="8">
        <v>0</v>
      </c>
      <c r="F10" s="8">
        <v>0</v>
      </c>
      <c r="G10" s="59"/>
      <c r="H10" s="9" t="s">
        <v>9</v>
      </c>
      <c r="I10" s="10">
        <v>-0.1</v>
      </c>
      <c r="J10" s="11"/>
      <c r="K10" s="11"/>
      <c r="L10" s="25" t="s">
        <v>79</v>
      </c>
      <c r="M10" s="26" t="s">
        <v>26</v>
      </c>
      <c r="N10" s="27" t="s">
        <v>25</v>
      </c>
      <c r="O10" s="27"/>
      <c r="P10" s="28">
        <f>P7*(1-P7)*(F7-P7)</f>
        <v>0.1332252602033164</v>
      </c>
    </row>
    <row r="11" spans="4:17">
      <c r="G11" s="57" t="s">
        <v>84</v>
      </c>
      <c r="H11" s="9" t="s">
        <v>14</v>
      </c>
      <c r="I11" s="10">
        <v>0.06</v>
      </c>
      <c r="L11" s="39" t="s">
        <v>60</v>
      </c>
      <c r="M11" s="40" t="s">
        <v>27</v>
      </c>
      <c r="N11" s="41" t="s">
        <v>28</v>
      </c>
      <c r="O11" s="41"/>
      <c r="P11" s="42">
        <f>I13*P10*P5</f>
        <v>3.7317287864407224E-2</v>
      </c>
    </row>
    <row r="12" spans="4:17">
      <c r="D12" s="54" t="s">
        <v>0</v>
      </c>
      <c r="E12" s="54"/>
      <c r="F12" s="54"/>
      <c r="G12" s="59"/>
      <c r="H12" s="9" t="s">
        <v>15</v>
      </c>
      <c r="I12" s="10">
        <v>-0.4</v>
      </c>
      <c r="L12" s="45" t="s">
        <v>61</v>
      </c>
      <c r="M12" s="46" t="s">
        <v>29</v>
      </c>
      <c r="N12" s="47" t="s">
        <v>30</v>
      </c>
      <c r="O12" s="48"/>
      <c r="P12" s="49">
        <f>I11+P11+I14*(0)</f>
        <v>9.7317287864407215E-2</v>
      </c>
      <c r="Q12" s="19" t="s">
        <v>31</v>
      </c>
    </row>
    <row r="13" spans="4:17">
      <c r="D13" s="54" t="s">
        <v>1</v>
      </c>
      <c r="E13" s="54"/>
      <c r="F13" s="54"/>
      <c r="G13" s="15" t="s">
        <v>64</v>
      </c>
      <c r="H13" s="12" t="s">
        <v>17</v>
      </c>
      <c r="I13" s="10">
        <v>0.45</v>
      </c>
      <c r="L13" s="39" t="s">
        <v>62</v>
      </c>
      <c r="M13" s="51" t="s">
        <v>32</v>
      </c>
      <c r="N13" s="43" t="s">
        <v>33</v>
      </c>
      <c r="O13" s="41"/>
      <c r="P13" s="44">
        <f>I13*P10*P6</f>
        <v>2.6988067279229387E-2</v>
      </c>
    </row>
    <row r="14" spans="4:17">
      <c r="D14" s="55" t="s">
        <v>5</v>
      </c>
      <c r="E14" s="55"/>
      <c r="F14" s="55"/>
      <c r="G14" s="16" t="s">
        <v>65</v>
      </c>
      <c r="H14" s="12" t="s">
        <v>18</v>
      </c>
      <c r="I14" s="10">
        <v>0.9</v>
      </c>
      <c r="L14" s="45" t="s">
        <v>63</v>
      </c>
      <c r="M14" s="46" t="s">
        <v>34</v>
      </c>
      <c r="N14" s="47" t="s">
        <v>35</v>
      </c>
      <c r="O14" s="48"/>
      <c r="P14" s="49">
        <f>I12+P13+I14*(0)</f>
        <v>-0.37301193272077066</v>
      </c>
    </row>
    <row r="15" spans="4:17">
      <c r="N15" s="2"/>
    </row>
    <row r="16" spans="4:17">
      <c r="L16" s="4" t="s">
        <v>36</v>
      </c>
      <c r="N16" s="13"/>
    </row>
    <row r="17" spans="12:16">
      <c r="L17" s="20" t="s">
        <v>80</v>
      </c>
      <c r="M17" s="21" t="s">
        <v>37</v>
      </c>
      <c r="N17" s="22" t="s">
        <v>38</v>
      </c>
      <c r="O17" s="22"/>
      <c r="P17" s="23">
        <f>P10*P12</f>
        <v>1.2965120998016697E-2</v>
      </c>
    </row>
    <row r="18" spans="12:16">
      <c r="L18" s="20" t="s">
        <v>81</v>
      </c>
      <c r="M18" s="21" t="s">
        <v>39</v>
      </c>
      <c r="N18" s="24" t="s">
        <v>40</v>
      </c>
      <c r="O18" s="22"/>
      <c r="P18" s="23">
        <f>P10*P14</f>
        <v>-4.9694611795666623E-2</v>
      </c>
    </row>
    <row r="19" spans="12:16">
      <c r="L19" s="39" t="s">
        <v>66</v>
      </c>
      <c r="M19" s="51" t="s">
        <v>41</v>
      </c>
      <c r="N19" s="41" t="s">
        <v>42</v>
      </c>
      <c r="O19" s="41"/>
      <c r="P19" s="44">
        <f>I13*P17*D7</f>
        <v>5.8343044491075136E-3</v>
      </c>
    </row>
    <row r="20" spans="12:16">
      <c r="L20" s="39" t="s">
        <v>67</v>
      </c>
      <c r="M20" s="51" t="s">
        <v>43</v>
      </c>
      <c r="N20" s="41" t="s">
        <v>44</v>
      </c>
      <c r="O20" s="41"/>
      <c r="P20" s="44">
        <f>I13*P17*E7</f>
        <v>5.8343044491075136E-3</v>
      </c>
    </row>
    <row r="21" spans="12:16">
      <c r="L21" s="39" t="s">
        <v>68</v>
      </c>
      <c r="M21" s="51" t="s">
        <v>45</v>
      </c>
      <c r="N21" s="41" t="s">
        <v>46</v>
      </c>
      <c r="O21" s="41"/>
      <c r="P21" s="44">
        <f>I13*P18*D7</f>
        <v>-2.236257530804998E-2</v>
      </c>
    </row>
    <row r="22" spans="12:16">
      <c r="L22" s="39" t="s">
        <v>69</v>
      </c>
      <c r="M22" s="51" t="s">
        <v>47</v>
      </c>
      <c r="N22" s="52" t="s">
        <v>48</v>
      </c>
      <c r="O22" s="41"/>
      <c r="P22" s="44">
        <f>I13*P18*E7</f>
        <v>-2.236257530804998E-2</v>
      </c>
    </row>
    <row r="23" spans="12:16">
      <c r="L23" s="45" t="s">
        <v>70</v>
      </c>
      <c r="M23" s="50" t="s">
        <v>49</v>
      </c>
      <c r="N23" s="48" t="s">
        <v>50</v>
      </c>
      <c r="O23" s="48"/>
      <c r="P23" s="49">
        <f>I7+P19+I14*(0)</f>
        <v>0.40583430444910751</v>
      </c>
    </row>
    <row r="24" spans="12:16">
      <c r="L24" s="45" t="s">
        <v>71</v>
      </c>
      <c r="M24" s="50" t="s">
        <v>51</v>
      </c>
      <c r="N24" s="48" t="s">
        <v>52</v>
      </c>
      <c r="O24" s="48"/>
      <c r="P24" s="49">
        <f>I8+P20+I14*(0)</f>
        <v>0.10583430444910752</v>
      </c>
    </row>
    <row r="25" spans="12:16">
      <c r="L25" s="45" t="s">
        <v>72</v>
      </c>
      <c r="M25" s="50" t="s">
        <v>53</v>
      </c>
      <c r="N25" s="48" t="s">
        <v>55</v>
      </c>
      <c r="O25" s="48"/>
      <c r="P25" s="49">
        <f>I9+P21+I14*(0)</f>
        <v>-0.12236257530804999</v>
      </c>
    </row>
    <row r="26" spans="12:16">
      <c r="L26" s="45" t="s">
        <v>73</v>
      </c>
      <c r="M26" s="50" t="s">
        <v>54</v>
      </c>
      <c r="N26" s="48" t="s">
        <v>56</v>
      </c>
      <c r="O26" s="48"/>
      <c r="P26" s="49">
        <f>I10+P22+I14*(0)</f>
        <v>-0.12236257530804999</v>
      </c>
    </row>
    <row r="28" spans="12:16">
      <c r="L28" s="4" t="s">
        <v>57</v>
      </c>
    </row>
    <row r="29" spans="12:16">
      <c r="L29" s="29" t="s">
        <v>77</v>
      </c>
      <c r="M29" s="30" t="s">
        <v>20</v>
      </c>
      <c r="N29" s="31" t="s">
        <v>19</v>
      </c>
      <c r="O29" s="33">
        <f>P23*D7+P24*E7</f>
        <v>0.51166860889821497</v>
      </c>
      <c r="P29" s="32">
        <f>1/(1+EXP(-O29))</f>
        <v>0.62519755381180042</v>
      </c>
    </row>
    <row r="30" spans="12:16">
      <c r="L30" s="29" t="s">
        <v>76</v>
      </c>
      <c r="M30" s="30" t="s">
        <v>22</v>
      </c>
      <c r="N30" s="31" t="s">
        <v>21</v>
      </c>
      <c r="O30" s="33">
        <f>P25*D7+P26*E7</f>
        <v>-0.24472515061609998</v>
      </c>
      <c r="P30" s="32">
        <f>1/(1+EXP(-O30))</f>
        <v>0.43912224226850299</v>
      </c>
    </row>
    <row r="31" spans="12:16">
      <c r="L31" s="34" t="s">
        <v>78</v>
      </c>
      <c r="M31" s="35" t="s">
        <v>24</v>
      </c>
      <c r="N31" s="36" t="s">
        <v>23</v>
      </c>
      <c r="O31" s="37">
        <f>P12*P29+P14*P30</f>
        <v>-0.10295530597282659</v>
      </c>
      <c r="P31" s="38">
        <f>1/(1+EXP(-O31))</f>
        <v>0.4742838849571826</v>
      </c>
    </row>
    <row r="32" spans="12:16">
      <c r="L32" s="25" t="s">
        <v>82</v>
      </c>
      <c r="M32" s="26" t="s">
        <v>26</v>
      </c>
      <c r="N32" s="27" t="s">
        <v>25</v>
      </c>
      <c r="O32" s="27"/>
      <c r="P32" s="28">
        <f>P31*(1-P31)*(F7-P31)</f>
        <v>0.13108136292975608</v>
      </c>
    </row>
    <row r="33" spans="11:16">
      <c r="L33" s="18" t="s">
        <v>85</v>
      </c>
      <c r="N33" s="2"/>
      <c r="P33" s="17">
        <f>P10-P32</f>
        <v>2.143897273560319E-3</v>
      </c>
    </row>
    <row r="39" spans="11:16">
      <c r="M39" s="3"/>
    </row>
    <row r="40" spans="11:16">
      <c r="L40" s="62" t="s">
        <v>107</v>
      </c>
      <c r="M40" s="3"/>
    </row>
    <row r="41" spans="11:16">
      <c r="K41" s="3">
        <v>1</v>
      </c>
      <c r="L41" s="61" t="s">
        <v>92</v>
      </c>
      <c r="M41" s="3"/>
    </row>
    <row r="42" spans="11:16">
      <c r="K42" s="3">
        <f>K41+1</f>
        <v>2</v>
      </c>
      <c r="L42" s="61" t="s">
        <v>93</v>
      </c>
      <c r="M42" s="3"/>
    </row>
    <row r="43" spans="11:16">
      <c r="K43" s="3">
        <f>K42+1</f>
        <v>3</v>
      </c>
      <c r="L43" s="61" t="s">
        <v>87</v>
      </c>
      <c r="M43" s="3"/>
    </row>
    <row r="44" spans="11:16">
      <c r="L44" s="62" t="s">
        <v>88</v>
      </c>
      <c r="M44" s="3"/>
    </row>
    <row r="45" spans="11:16">
      <c r="K45" s="3">
        <f>K43+1</f>
        <v>4</v>
      </c>
      <c r="L45" s="61" t="s">
        <v>94</v>
      </c>
      <c r="M45" s="3"/>
    </row>
    <row r="46" spans="11:16">
      <c r="K46" s="3">
        <f>K45+1</f>
        <v>5</v>
      </c>
      <c r="L46" s="61" t="s">
        <v>95</v>
      </c>
      <c r="M46" s="3"/>
    </row>
    <row r="47" spans="11:16">
      <c r="K47" s="3">
        <f t="shared" ref="K47:K50" si="0">K46+1</f>
        <v>6</v>
      </c>
      <c r="L47" s="61" t="s">
        <v>96</v>
      </c>
      <c r="M47" s="3"/>
    </row>
    <row r="48" spans="11:16">
      <c r="K48" s="3">
        <f t="shared" si="0"/>
        <v>7</v>
      </c>
      <c r="L48" s="61" t="s">
        <v>97</v>
      </c>
      <c r="M48" s="3"/>
    </row>
    <row r="49" spans="11:13">
      <c r="K49" s="3">
        <f t="shared" si="0"/>
        <v>8</v>
      </c>
      <c r="L49" s="61" t="s">
        <v>98</v>
      </c>
      <c r="M49" s="3"/>
    </row>
    <row r="50" spans="11:13">
      <c r="K50" s="3">
        <f t="shared" si="0"/>
        <v>9</v>
      </c>
      <c r="L50" s="61" t="s">
        <v>89</v>
      </c>
      <c r="M50" s="3"/>
    </row>
    <row r="51" spans="11:13">
      <c r="L51" s="62" t="s">
        <v>108</v>
      </c>
      <c r="M51" s="3"/>
    </row>
    <row r="52" spans="11:13">
      <c r="K52" s="3">
        <f>K50+1</f>
        <v>10</v>
      </c>
      <c r="L52" s="61" t="s">
        <v>99</v>
      </c>
      <c r="M52" s="3"/>
    </row>
    <row r="53" spans="11:13">
      <c r="K53" s="3">
        <f>K52+1</f>
        <v>11</v>
      </c>
      <c r="L53" s="61" t="s">
        <v>100</v>
      </c>
      <c r="M53" s="3"/>
    </row>
    <row r="54" spans="11:13">
      <c r="K54" s="3">
        <f t="shared" ref="K54:K56" si="1">K53+1</f>
        <v>12</v>
      </c>
      <c r="L54" s="61" t="s">
        <v>101</v>
      </c>
      <c r="M54" s="3"/>
    </row>
    <row r="55" spans="11:13">
      <c r="K55" s="3">
        <f t="shared" si="1"/>
        <v>13</v>
      </c>
      <c r="L55" s="61" t="s">
        <v>102</v>
      </c>
      <c r="M55" s="3"/>
    </row>
    <row r="56" spans="11:13">
      <c r="K56" s="3">
        <f t="shared" si="1"/>
        <v>14</v>
      </c>
      <c r="L56" s="61" t="s">
        <v>90</v>
      </c>
      <c r="M56" s="3"/>
    </row>
    <row r="57" spans="11:13">
      <c r="L57" s="62" t="s">
        <v>109</v>
      </c>
      <c r="M57" s="3"/>
    </row>
    <row r="58" spans="11:13">
      <c r="K58" s="3">
        <f>K56+1</f>
        <v>15</v>
      </c>
      <c r="L58" s="61" t="s">
        <v>103</v>
      </c>
      <c r="M58" s="3"/>
    </row>
    <row r="59" spans="11:13">
      <c r="K59" s="3">
        <f>K58+1</f>
        <v>16</v>
      </c>
      <c r="L59" s="61" t="s">
        <v>104</v>
      </c>
      <c r="M59" s="3"/>
    </row>
    <row r="60" spans="11:13">
      <c r="K60" s="3">
        <f t="shared" ref="K60:K62" si="2">K59+1</f>
        <v>17</v>
      </c>
      <c r="L60" s="61" t="s">
        <v>105</v>
      </c>
      <c r="M60" s="3"/>
    </row>
    <row r="61" spans="11:13">
      <c r="K61" s="3">
        <f t="shared" si="2"/>
        <v>18</v>
      </c>
      <c r="L61" s="61" t="s">
        <v>106</v>
      </c>
      <c r="M61" s="3"/>
    </row>
    <row r="62" spans="11:13">
      <c r="K62" s="3">
        <f t="shared" si="2"/>
        <v>19</v>
      </c>
      <c r="L62" s="61" t="s">
        <v>91</v>
      </c>
      <c r="M62" s="3"/>
    </row>
  </sheetData>
  <mergeCells count="8">
    <mergeCell ref="D1:L1"/>
    <mergeCell ref="D12:F12"/>
    <mergeCell ref="D13:F13"/>
    <mergeCell ref="D14:F14"/>
    <mergeCell ref="H6:I6"/>
    <mergeCell ref="L3:P3"/>
    <mergeCell ref="G7:G10"/>
    <mergeCell ref="G11:G12"/>
  </mergeCells>
  <pageMargins left="0.7" right="0.7" top="0.75" bottom="0.75" header="0.3" footer="0.3"/>
  <pageSetup paperSize="9" orientation="portrait" r:id="rId1"/>
  <drawing r:id="rId2"/>
  <legacyDrawing r:id="rId3"/>
  <oleObjects>
    <oleObject progId="Acrobat Document" dvAspect="DVASPECT_ICON" shapeId="1025" r:id="rId4"/>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2016-05-11T12:54:33Z</dcterms:created>
  <dcterms:modified xsi:type="dcterms:W3CDTF">2018-02-22T07:11:14Z</dcterms:modified>
</cp:coreProperties>
</file>