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MPRSVMA700VDI01.hk.standardchartered.com\UEM_Home_Share\1567478\Desktop\"/>
    </mc:Choice>
  </mc:AlternateContent>
  <xr:revisionPtr revIDLastSave="0" documentId="13_ncr:1_{2C9F915A-3255-44F9-B8F5-AE945536AAEF}" xr6:coauthVersionLast="36" xr6:coauthVersionMax="36" xr10:uidLastSave="{00000000-0000-0000-0000-000000000000}"/>
  <bookViews>
    <workbookView xWindow="0" yWindow="0" windowWidth="19200" windowHeight="5850" xr2:uid="{00000000-000D-0000-FFFF-FFFF00000000}"/>
  </bookViews>
  <sheets>
    <sheet name="PDO Score" sheetId="1" r:id="rId1"/>
    <sheet name="Data" sheetId="2" r:id="rId2"/>
  </sheets>
  <definedNames>
    <definedName name="_AMO_SingleObject_246008175_ROM_F0.SEC2.Corr_1.SEC1.BDY.Pearson_Correlations" localSheetId="0" hidden="1">#REF!</definedName>
    <definedName name="_AMO_SingleObject_246008175_ROM_F0.SEC2.Corr_1.SEC1.BDY.Pearson_Correlations" hidden="1">#REF!</definedName>
    <definedName name="_AMO_SingleObject_246008175_ROM_F0.SEC2.Corr_1.SEC1.BDY.Simple_Statistics" localSheetId="0" hidden="1">#REF!</definedName>
    <definedName name="_AMO_SingleObject_246008175_ROM_F0.SEC2.Corr_1.SEC1.BDY.Simple_Statistics" hidden="1">#REF!</definedName>
    <definedName name="_AMO_SingleObject_246008175_ROM_F0.SEC2.Corr_1.SEC1.BDY.Variables_Information" localSheetId="0" hidden="1">#REF!</definedName>
    <definedName name="_AMO_SingleObject_246008175_ROM_F0.SEC2.Corr_1.SEC1.BDY.Variables_Information" hidden="1">#REF!</definedName>
    <definedName name="_AMO_SingleObject_246008175_ROM_F0.SEC2.Corr_1.SEC1.HDR.TXT1" localSheetId="0" hidden="1">#REF!</definedName>
    <definedName name="_AMO_SingleObject_246008175_ROM_F0.SEC2.Corr_1.SEC1.HDR.TXT1" hidden="1">#REF!</definedName>
    <definedName name="_AMO_SingleObject_246008175_ROM_F0.SEC2.Logistic_1.SEC1.BDY.Association_Statistics" localSheetId="0" hidden="1">#REF!</definedName>
    <definedName name="_AMO_SingleObject_246008175_ROM_F0.SEC2.Logistic_1.SEC1.BDY.Association_Statistics" hidden="1">#REF!</definedName>
    <definedName name="_AMO_SingleObject_246008175_ROM_F0.SEC2.Logistic_1.SEC1.BDY.Convergence_Status" localSheetId="0" hidden="1">#REF!</definedName>
    <definedName name="_AMO_SingleObject_246008175_ROM_F0.SEC2.Logistic_1.SEC1.BDY.Convergence_Status" hidden="1">#REF!</definedName>
    <definedName name="_AMO_SingleObject_246008175_ROM_F0.SEC2.Logistic_1.SEC1.BDY.Fit_Statistics" localSheetId="0" hidden="1">#REF!</definedName>
    <definedName name="_AMO_SingleObject_246008175_ROM_F0.SEC2.Logistic_1.SEC1.BDY.Fit_Statistics" hidden="1">#REF!</definedName>
    <definedName name="_AMO_SingleObject_246008175_ROM_F0.SEC2.Logistic_1.SEC1.BDY.Global_Tests" localSheetId="0" hidden="1">#REF!</definedName>
    <definedName name="_AMO_SingleObject_246008175_ROM_F0.SEC2.Logistic_1.SEC1.BDY.Global_Tests" hidden="1">#REF!</definedName>
    <definedName name="_AMO_SingleObject_246008175_ROM_F0.SEC2.Logistic_1.SEC1.BDY.Hosmer_Lemeshow_Test_Chi_Square_Test" localSheetId="0" hidden="1">#REF!</definedName>
    <definedName name="_AMO_SingleObject_246008175_ROM_F0.SEC2.Logistic_1.SEC1.BDY.Hosmer_Lemeshow_Test_Chi_Square_Test" hidden="1">#REF!</definedName>
    <definedName name="_AMO_SingleObject_246008175_ROM_F0.SEC2.Logistic_1.SEC1.BDY.Hosmer_Lemeshow_Test_Partition" localSheetId="0" hidden="1">#REF!</definedName>
    <definedName name="_AMO_SingleObject_246008175_ROM_F0.SEC2.Logistic_1.SEC1.BDY.Hosmer_Lemeshow_Test_Partition" hidden="1">#REF!</definedName>
    <definedName name="_AMO_SingleObject_246008175_ROM_F0.SEC2.Logistic_1.SEC1.BDY.Model_Information" localSheetId="0" hidden="1">#REF!</definedName>
    <definedName name="_AMO_SingleObject_246008175_ROM_F0.SEC2.Logistic_1.SEC1.BDY.Model_Information" hidden="1">#REF!</definedName>
    <definedName name="_AMO_SingleObject_246008175_ROM_F0.SEC2.Logistic_1.SEC1.BDY.Observations_Summary" localSheetId="0" hidden="1">#REF!</definedName>
    <definedName name="_AMO_SingleObject_246008175_ROM_F0.SEC2.Logistic_1.SEC1.BDY.Observations_Summary" hidden="1">#REF!</definedName>
    <definedName name="_AMO_SingleObject_246008175_ROM_F0.SEC2.Logistic_1.SEC1.BDY.Odds_Ratios" localSheetId="0" hidden="1">#REF!</definedName>
    <definedName name="_AMO_SingleObject_246008175_ROM_F0.SEC2.Logistic_1.SEC1.BDY.Odds_Ratios" hidden="1">#REF!</definedName>
    <definedName name="_AMO_SingleObject_246008175_ROM_F0.SEC2.Logistic_1.SEC1.BDY.Parameter_Estimates" localSheetId="0" hidden="1">#REF!</definedName>
    <definedName name="_AMO_SingleObject_246008175_ROM_F0.SEC2.Logistic_1.SEC1.BDY.Parameter_Estimates" hidden="1">#REF!</definedName>
    <definedName name="_AMO_SingleObject_246008175_ROM_F0.SEC2.Logistic_1.SEC1.BDY.Response_Profile" localSheetId="0" hidden="1">#REF!</definedName>
    <definedName name="_AMO_SingleObject_246008175_ROM_F0.SEC2.Logistic_1.SEC1.BDY.Response_Profile" hidden="1">#REF!</definedName>
    <definedName name="_AMO_SingleObject_246008175_ROM_F0.SEC2.Logistic_1.SEC1.BDY.Response_Profile_2" localSheetId="0" hidden="1">#REF!</definedName>
    <definedName name="_AMO_SingleObject_246008175_ROM_F0.SEC2.Logistic_1.SEC1.BDY.Response_Profile_2" hidden="1">#REF!</definedName>
    <definedName name="_AMO_SingleObject_246008175_ROM_F0.SEC2.Logistic_1.SEC1.HDR.TXT1" localSheetId="0" hidden="1">#REF!</definedName>
    <definedName name="_AMO_SingleObject_246008175_ROM_F0.SEC2.Logistic_1.SEC1.HDR.TXT1" hidden="1">#REF!</definedName>
    <definedName name="_AMO_SingleObject_246008175_ROM_F0.SEC2.Reg_1.SEC1.BDY.MODEL1_Fit_GBI_Tag_Analysis_of_Variance" localSheetId="0" hidden="1">#REF!</definedName>
    <definedName name="_AMO_SingleObject_246008175_ROM_F0.SEC2.Reg_1.SEC1.BDY.MODEL1_Fit_GBI_Tag_Analysis_of_Variance" hidden="1">#REF!</definedName>
    <definedName name="_AMO_SingleObject_246008175_ROM_F0.SEC2.Reg_1.SEC1.BDY.MODEL1_Fit_GBI_Tag_Fit_Statistics" localSheetId="0" hidden="1">#REF!</definedName>
    <definedName name="_AMO_SingleObject_246008175_ROM_F0.SEC2.Reg_1.SEC1.BDY.MODEL1_Fit_GBI_Tag_Fit_Statistics" hidden="1">#REF!</definedName>
    <definedName name="_AMO_SingleObject_246008175_ROM_F0.SEC2.Reg_1.SEC1.BDY.MODEL1_Fit_GBI_Tag_Number_of_Observations" localSheetId="0" hidden="1">#REF!</definedName>
    <definedName name="_AMO_SingleObject_246008175_ROM_F0.SEC2.Reg_1.SEC1.BDY.MODEL1_Fit_GBI_Tag_Number_of_Observations" hidden="1">#REF!</definedName>
    <definedName name="_AMO_SingleObject_246008175_ROM_F0.SEC2.Reg_1.SEC1.BDY.MODEL1_Fit_GBI_Tag_Parameter_Estimates" localSheetId="0" hidden="1">#REF!</definedName>
    <definedName name="_AMO_SingleObject_246008175_ROM_F0.SEC2.Reg_1.SEC1.BDY.MODEL1_Fit_GBI_Tag_Parameter_Estimates" hidden="1">#REF!</definedName>
    <definedName name="_AMO_SingleObject_246008175_ROM_F0.SEC2.Reg_1.SEC1.HDR.TXT1" localSheetId="0" hidden="1">#REF!</definedName>
    <definedName name="_AMO_SingleObject_246008175_ROM_F0.SEC2.Reg_1.SEC1.HDR.TXT1" hidden="1">#REF!</definedName>
    <definedName name="_AMO_SingleObject_367767285_ROM_F0.SEC2.Logistic_1.SEC1.BDY.Association_Statistics" localSheetId="0" hidden="1">#REF!</definedName>
    <definedName name="_AMO_SingleObject_367767285_ROM_F0.SEC2.Logistic_1.SEC1.BDY.Association_Statistics" hidden="1">#REF!</definedName>
    <definedName name="_AMO_SingleObject_367767285_ROM_F0.SEC2.Logistic_1.SEC1.BDY.Convergence_Status" localSheetId="0" hidden="1">#REF!</definedName>
    <definedName name="_AMO_SingleObject_367767285_ROM_F0.SEC2.Logistic_1.SEC1.BDY.Convergence_Status" hidden="1">#REF!</definedName>
    <definedName name="_AMO_SingleObject_367767285_ROM_F0.SEC2.Logistic_1.SEC1.BDY.Fit_Statistics" localSheetId="0" hidden="1">#REF!</definedName>
    <definedName name="_AMO_SingleObject_367767285_ROM_F0.SEC2.Logistic_1.SEC1.BDY.Fit_Statistics" hidden="1">#REF!</definedName>
    <definedName name="_AMO_SingleObject_367767285_ROM_F0.SEC2.Logistic_1.SEC1.BDY.Global_Tests" localSheetId="0" hidden="1">#REF!</definedName>
    <definedName name="_AMO_SingleObject_367767285_ROM_F0.SEC2.Logistic_1.SEC1.BDY.Global_Tests" hidden="1">#REF!</definedName>
    <definedName name="_AMO_SingleObject_367767285_ROM_F0.SEC2.Logistic_1.SEC1.BDY.Hosmer_Lemeshow_Test_Chi_Square_Test" localSheetId="0" hidden="1">#REF!</definedName>
    <definedName name="_AMO_SingleObject_367767285_ROM_F0.SEC2.Logistic_1.SEC1.BDY.Hosmer_Lemeshow_Test_Chi_Square_Test" hidden="1">#REF!</definedName>
    <definedName name="_AMO_SingleObject_367767285_ROM_F0.SEC2.Logistic_1.SEC1.BDY.Hosmer_Lemeshow_Test_Partition" localSheetId="0" hidden="1">#REF!</definedName>
    <definedName name="_AMO_SingleObject_367767285_ROM_F0.SEC2.Logistic_1.SEC1.BDY.Hosmer_Lemeshow_Test_Partition" hidden="1">#REF!</definedName>
    <definedName name="_AMO_SingleObject_367767285_ROM_F0.SEC2.Logistic_1.SEC1.BDY.Model_Information" localSheetId="0" hidden="1">#REF!</definedName>
    <definedName name="_AMO_SingleObject_367767285_ROM_F0.SEC2.Logistic_1.SEC1.BDY.Model_Information" hidden="1">#REF!</definedName>
    <definedName name="_AMO_SingleObject_367767285_ROM_F0.SEC2.Logistic_1.SEC1.BDY.Observations_Summary" localSheetId="0" hidden="1">#REF!</definedName>
    <definedName name="_AMO_SingleObject_367767285_ROM_F0.SEC2.Logistic_1.SEC1.BDY.Observations_Summary" hidden="1">#REF!</definedName>
    <definedName name="_AMO_SingleObject_367767285_ROM_F0.SEC2.Logistic_1.SEC1.BDY.Odds_Ratios" localSheetId="0" hidden="1">#REF!</definedName>
    <definedName name="_AMO_SingleObject_367767285_ROM_F0.SEC2.Logistic_1.SEC1.BDY.Odds_Ratios" hidden="1">#REF!</definedName>
    <definedName name="_AMO_SingleObject_367767285_ROM_F0.SEC2.Logistic_1.SEC1.BDY.Parameter_Estimates" localSheetId="0" hidden="1">#REF!</definedName>
    <definedName name="_AMO_SingleObject_367767285_ROM_F0.SEC2.Logistic_1.SEC1.BDY.Parameter_Estimates" hidden="1">#REF!</definedName>
    <definedName name="_AMO_SingleObject_367767285_ROM_F0.SEC2.Logistic_1.SEC1.BDY.Response_Profile" localSheetId="0" hidden="1">#REF!</definedName>
    <definedName name="_AMO_SingleObject_367767285_ROM_F0.SEC2.Logistic_1.SEC1.BDY.Response_Profile" hidden="1">#REF!</definedName>
    <definedName name="_AMO_SingleObject_367767285_ROM_F0.SEC2.Logistic_1.SEC1.BDY.Response_Profile_2" localSheetId="0" hidden="1">#REF!</definedName>
    <definedName name="_AMO_SingleObject_367767285_ROM_F0.SEC2.Logistic_1.SEC1.BDY.Response_Profile_2" hidden="1">#REF!</definedName>
    <definedName name="_AMO_SingleObject_367767285_ROM_F0.SEC2.Logistic_1.SEC1.HDR.TXT1" localSheetId="0" hidden="1">#REF!</definedName>
    <definedName name="_AMO_SingleObject_367767285_ROM_F0.SEC2.Logistic_1.SEC1.HDR.TXT1" hidden="1">#REF!</definedName>
    <definedName name="_AMO_SingleObject_367767285_ROM_F0.SEC2.Reg_1.SEC1.BDY.MODEL1_Fit_GBI_Tag_Analysis_of_Variance" localSheetId="0" hidden="1">#REF!</definedName>
    <definedName name="_AMO_SingleObject_367767285_ROM_F0.SEC2.Reg_1.SEC1.BDY.MODEL1_Fit_GBI_Tag_Analysis_of_Variance" hidden="1">#REF!</definedName>
    <definedName name="_AMO_SingleObject_367767285_ROM_F0.SEC2.Reg_1.SEC1.BDY.MODEL1_Fit_GBI_Tag_Fit_Statistics" localSheetId="0" hidden="1">#REF!</definedName>
    <definedName name="_AMO_SingleObject_367767285_ROM_F0.SEC2.Reg_1.SEC1.BDY.MODEL1_Fit_GBI_Tag_Fit_Statistics" hidden="1">#REF!</definedName>
    <definedName name="_AMO_SingleObject_367767285_ROM_F0.SEC2.Reg_1.SEC1.BDY.MODEL1_Fit_GBI_Tag_Number_of_Observations" localSheetId="0" hidden="1">#REF!</definedName>
    <definedName name="_AMO_SingleObject_367767285_ROM_F0.SEC2.Reg_1.SEC1.BDY.MODEL1_Fit_GBI_Tag_Number_of_Observations" hidden="1">#REF!</definedName>
    <definedName name="_AMO_SingleObject_367767285_ROM_F0.SEC2.Reg_1.SEC1.BDY.MODEL1_Fit_GBI_Tag_Parameter_Estimates" localSheetId="0" hidden="1">#REF!</definedName>
    <definedName name="_AMO_SingleObject_367767285_ROM_F0.SEC2.Reg_1.SEC1.BDY.MODEL1_Fit_GBI_Tag_Parameter_Estimates" hidden="1">#REF!</definedName>
    <definedName name="_AMO_SingleObject_367767285_ROM_F0.SEC2.Reg_1.SEC1.HDR.TXT1" localSheetId="0" hidden="1">#REF!</definedName>
    <definedName name="_AMO_SingleObject_367767285_ROM_F0.SEC2.Reg_1.SEC1.HDR.TXT1" hidden="1">#REF!</definedName>
    <definedName name="_AMO_SingleObject_422232675_ROM_F0.SEC2.Logistic_1.SEC1.BDY.Association_Statistics" localSheetId="0" hidden="1">#REF!</definedName>
    <definedName name="_AMO_SingleObject_422232675_ROM_F0.SEC2.Logistic_1.SEC1.BDY.Association_Statistics" hidden="1">#REF!</definedName>
    <definedName name="_AMO_SingleObject_422232675_ROM_F0.SEC2.Logistic_1.SEC1.BDY.Convergence_Status" localSheetId="0" hidden="1">#REF!</definedName>
    <definedName name="_AMO_SingleObject_422232675_ROM_F0.SEC2.Logistic_1.SEC1.BDY.Convergence_Status" hidden="1">#REF!</definedName>
    <definedName name="_AMO_SingleObject_422232675_ROM_F0.SEC2.Logistic_1.SEC1.BDY.Fit_Statistics" localSheetId="0" hidden="1">#REF!</definedName>
    <definedName name="_AMO_SingleObject_422232675_ROM_F0.SEC2.Logistic_1.SEC1.BDY.Fit_Statistics" hidden="1">#REF!</definedName>
    <definedName name="_AMO_SingleObject_422232675_ROM_F0.SEC2.Logistic_1.SEC1.BDY.Global_Tests" localSheetId="0" hidden="1">#REF!</definedName>
    <definedName name="_AMO_SingleObject_422232675_ROM_F0.SEC2.Logistic_1.SEC1.BDY.Global_Tests" hidden="1">#REF!</definedName>
    <definedName name="_AMO_SingleObject_422232675_ROM_F0.SEC2.Logistic_1.SEC1.BDY.Hosmer_Lemeshow_Test_Chi_Square_Test" localSheetId="0" hidden="1">#REF!</definedName>
    <definedName name="_AMO_SingleObject_422232675_ROM_F0.SEC2.Logistic_1.SEC1.BDY.Hosmer_Lemeshow_Test_Chi_Square_Test" hidden="1">#REF!</definedName>
    <definedName name="_AMO_SingleObject_422232675_ROM_F0.SEC2.Logistic_1.SEC1.BDY.Hosmer_Lemeshow_Test_Partition" localSheetId="0" hidden="1">#REF!</definedName>
    <definedName name="_AMO_SingleObject_422232675_ROM_F0.SEC2.Logistic_1.SEC1.BDY.Hosmer_Lemeshow_Test_Partition" hidden="1">#REF!</definedName>
    <definedName name="_AMO_SingleObject_422232675_ROM_F0.SEC2.Logistic_1.SEC1.BDY.Model_Information" localSheetId="0" hidden="1">#REF!</definedName>
    <definedName name="_AMO_SingleObject_422232675_ROM_F0.SEC2.Logistic_1.SEC1.BDY.Model_Information" hidden="1">#REF!</definedName>
    <definedName name="_AMO_SingleObject_422232675_ROM_F0.SEC2.Logistic_1.SEC1.BDY.Observations_Summary" localSheetId="0" hidden="1">#REF!</definedName>
    <definedName name="_AMO_SingleObject_422232675_ROM_F0.SEC2.Logistic_1.SEC1.BDY.Observations_Summary" hidden="1">#REF!</definedName>
    <definedName name="_AMO_SingleObject_422232675_ROM_F0.SEC2.Logistic_1.SEC1.BDY.Odds_Ratios" localSheetId="0" hidden="1">#REF!</definedName>
    <definedName name="_AMO_SingleObject_422232675_ROM_F0.SEC2.Logistic_1.SEC1.BDY.Odds_Ratios" hidden="1">#REF!</definedName>
    <definedName name="_AMO_SingleObject_422232675_ROM_F0.SEC2.Logistic_1.SEC1.BDY.Parameter_Estimates" localSheetId="0" hidden="1">#REF!</definedName>
    <definedName name="_AMO_SingleObject_422232675_ROM_F0.SEC2.Logistic_1.SEC1.BDY.Parameter_Estimates" hidden="1">#REF!</definedName>
    <definedName name="_AMO_SingleObject_422232675_ROM_F0.SEC2.Logistic_1.SEC1.BDY.Response_Profile" localSheetId="0" hidden="1">#REF!</definedName>
    <definedName name="_AMO_SingleObject_422232675_ROM_F0.SEC2.Logistic_1.SEC1.BDY.Response_Profile" hidden="1">#REF!</definedName>
    <definedName name="_AMO_SingleObject_422232675_ROM_F0.SEC2.Logistic_1.SEC1.BDY.Response_Profile_2" localSheetId="0" hidden="1">#REF!</definedName>
    <definedName name="_AMO_SingleObject_422232675_ROM_F0.SEC2.Logistic_1.SEC1.BDY.Response_Profile_2" hidden="1">#REF!</definedName>
    <definedName name="_AMO_SingleObject_422232675_ROM_F0.SEC2.Logistic_1.SEC1.HDR.TXT1" localSheetId="0" hidden="1">#REF!</definedName>
    <definedName name="_AMO_SingleObject_422232675_ROM_F0.SEC2.Logistic_1.SEC1.HDR.TXT1" hidden="1">#REF!</definedName>
    <definedName name="_AMO_SingleObject_422232675_ROM_F0.SEC2.Reg_1.SEC1.BDY.MODEL1_Fit_GBI_Tag_Analysis_of_Variance" localSheetId="0" hidden="1">#REF!</definedName>
    <definedName name="_AMO_SingleObject_422232675_ROM_F0.SEC2.Reg_1.SEC1.BDY.MODEL1_Fit_GBI_Tag_Analysis_of_Variance" hidden="1">#REF!</definedName>
    <definedName name="_AMO_SingleObject_422232675_ROM_F0.SEC2.Reg_1.SEC1.BDY.MODEL1_Fit_GBI_Tag_Fit_Statistics" localSheetId="0" hidden="1">#REF!</definedName>
    <definedName name="_AMO_SingleObject_422232675_ROM_F0.SEC2.Reg_1.SEC1.BDY.MODEL1_Fit_GBI_Tag_Fit_Statistics" hidden="1">#REF!</definedName>
    <definedName name="_AMO_SingleObject_422232675_ROM_F0.SEC2.Reg_1.SEC1.BDY.MODEL1_Fit_GBI_Tag_Number_of_Observations" localSheetId="0" hidden="1">#REF!</definedName>
    <definedName name="_AMO_SingleObject_422232675_ROM_F0.SEC2.Reg_1.SEC1.BDY.MODEL1_Fit_GBI_Tag_Number_of_Observations" hidden="1">#REF!</definedName>
    <definedName name="_AMO_SingleObject_422232675_ROM_F0.SEC2.Reg_1.SEC1.BDY.MODEL1_Fit_GBI_Tag_Parameter_Estimates" localSheetId="0" hidden="1">#REF!</definedName>
    <definedName name="_AMO_SingleObject_422232675_ROM_F0.SEC2.Reg_1.SEC1.BDY.MODEL1_Fit_GBI_Tag_Parameter_Estimates" hidden="1">#REF!</definedName>
    <definedName name="_AMO_SingleObject_422232675_ROM_F0.SEC2.Reg_1.SEC1.HDR.TXT1" localSheetId="0" hidden="1">#REF!</definedName>
    <definedName name="_AMO_SingleObject_422232675_ROM_F0.SEC2.Reg_1.SEC1.HDR.TXT1" hidden="1">#REF!</definedName>
    <definedName name="_AMO_SingleObject_731452345_ROM_F0.SEC2.Logistic_1.SEC1.BDY.Association_Statistics" localSheetId="0" hidden="1">#REF!</definedName>
    <definedName name="_AMO_SingleObject_731452345_ROM_F0.SEC2.Logistic_1.SEC1.BDY.Association_Statistics" hidden="1">#REF!</definedName>
    <definedName name="_AMO_SingleObject_731452345_ROM_F0.SEC2.Logistic_1.SEC1.BDY.Convergence_Status" localSheetId="0" hidden="1">#REF!</definedName>
    <definedName name="_AMO_SingleObject_731452345_ROM_F0.SEC2.Logistic_1.SEC1.BDY.Convergence_Status" hidden="1">#REF!</definedName>
    <definedName name="_AMO_SingleObject_731452345_ROM_F0.SEC2.Logistic_1.SEC1.BDY.Fit_Statistics" localSheetId="0" hidden="1">#REF!</definedName>
    <definedName name="_AMO_SingleObject_731452345_ROM_F0.SEC2.Logistic_1.SEC1.BDY.Fit_Statistics" hidden="1">#REF!</definedName>
    <definedName name="_AMO_SingleObject_731452345_ROM_F0.SEC2.Logistic_1.SEC1.BDY.Global_Tests" localSheetId="0" hidden="1">#REF!</definedName>
    <definedName name="_AMO_SingleObject_731452345_ROM_F0.SEC2.Logistic_1.SEC1.BDY.Global_Tests" hidden="1">#REF!</definedName>
    <definedName name="_AMO_SingleObject_731452345_ROM_F0.SEC2.Logistic_1.SEC1.BDY.Hosmer_Lemeshow_Test_Chi_Square_Test" localSheetId="0" hidden="1">#REF!</definedName>
    <definedName name="_AMO_SingleObject_731452345_ROM_F0.SEC2.Logistic_1.SEC1.BDY.Hosmer_Lemeshow_Test_Chi_Square_Test" hidden="1">#REF!</definedName>
    <definedName name="_AMO_SingleObject_731452345_ROM_F0.SEC2.Logistic_1.SEC1.BDY.Hosmer_Lemeshow_Test_Partition" localSheetId="0" hidden="1">#REF!</definedName>
    <definedName name="_AMO_SingleObject_731452345_ROM_F0.SEC2.Logistic_1.SEC1.BDY.Hosmer_Lemeshow_Test_Partition" hidden="1">#REF!</definedName>
    <definedName name="_AMO_SingleObject_731452345_ROM_F0.SEC2.Logistic_1.SEC1.BDY.Model_Information" localSheetId="0" hidden="1">#REF!</definedName>
    <definedName name="_AMO_SingleObject_731452345_ROM_F0.SEC2.Logistic_1.SEC1.BDY.Model_Information" hidden="1">#REF!</definedName>
    <definedName name="_AMO_SingleObject_731452345_ROM_F0.SEC2.Logistic_1.SEC1.BDY.Observations_Summary" localSheetId="0" hidden="1">#REF!</definedName>
    <definedName name="_AMO_SingleObject_731452345_ROM_F0.SEC2.Logistic_1.SEC1.BDY.Observations_Summary" hidden="1">#REF!</definedName>
    <definedName name="_AMO_SingleObject_731452345_ROM_F0.SEC2.Logistic_1.SEC1.BDY.Odds_Ratios" localSheetId="0" hidden="1">#REF!</definedName>
    <definedName name="_AMO_SingleObject_731452345_ROM_F0.SEC2.Logistic_1.SEC1.BDY.Odds_Ratios" hidden="1">#REF!</definedName>
    <definedName name="_AMO_SingleObject_731452345_ROM_F0.SEC2.Logistic_1.SEC1.BDY.Parameter_Estimates" localSheetId="0" hidden="1">#REF!</definedName>
    <definedName name="_AMO_SingleObject_731452345_ROM_F0.SEC2.Logistic_1.SEC1.BDY.Parameter_Estimates" hidden="1">#REF!</definedName>
    <definedName name="_AMO_SingleObject_731452345_ROM_F0.SEC2.Logistic_1.SEC1.BDY.Response_Profile" localSheetId="0" hidden="1">#REF!</definedName>
    <definedName name="_AMO_SingleObject_731452345_ROM_F0.SEC2.Logistic_1.SEC1.BDY.Response_Profile" hidden="1">#REF!</definedName>
    <definedName name="_AMO_SingleObject_731452345_ROM_F0.SEC2.Logistic_1.SEC1.BDY.Response_Profile_2" localSheetId="0" hidden="1">#REF!</definedName>
    <definedName name="_AMO_SingleObject_731452345_ROM_F0.SEC2.Logistic_1.SEC1.BDY.Response_Profile_2" hidden="1">#REF!</definedName>
    <definedName name="_AMO_SingleObject_731452345_ROM_F0.SEC2.Logistic_1.SEC1.HDR.TXT1" localSheetId="0" hidden="1">#REF!</definedName>
    <definedName name="_AMO_SingleObject_731452345_ROM_F0.SEC2.Logistic_1.SEC1.HDR.TXT1" hidden="1">#REF!</definedName>
    <definedName name="_xlnm._FilterDatabase" localSheetId="0" hidden="1">'PDO Score'!#REF!</definedName>
    <definedName name="acv" hidden="1">#REF!</definedName>
    <definedName name="dsfesddcsdcs" localSheetId="0" hidden="1">#REF!</definedName>
    <definedName name="dsfesddcsdcs" hidden="1">#REF!</definedName>
    <definedName name="q" hidden="1">#REF!</definedName>
    <definedName name="qww" localSheetId="0" hidden="1">#REF!</definedName>
    <definedName name="qww" hidden="1">#REF!</definedName>
    <definedName name="sdfdsfcd" localSheetId="0" hidden="1">#REF!</definedName>
    <definedName name="sdfdsfcd" hidden="1">#REF!</definedName>
    <definedName name="t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7" i="1" l="1"/>
  <c r="D18" i="1" l="1"/>
  <c r="M11" i="1"/>
  <c r="L8" i="1"/>
  <c r="L7" i="1"/>
  <c r="L6" i="1"/>
  <c r="L5" i="1"/>
  <c r="L10" i="1"/>
  <c r="M7" i="1" l="1"/>
  <c r="M10" i="1"/>
  <c r="M5" i="1"/>
  <c r="M6" i="1"/>
  <c r="M8" i="1"/>
  <c r="K10" i="1"/>
  <c r="G10" i="1"/>
  <c r="K9" i="1"/>
  <c r="H9" i="1"/>
  <c r="G9" i="1"/>
  <c r="K8" i="1"/>
  <c r="G8" i="1"/>
  <c r="H7" i="1"/>
  <c r="K7" i="1"/>
  <c r="G7" i="1"/>
  <c r="K6" i="1"/>
  <c r="G6" i="1"/>
  <c r="H5" i="1"/>
  <c r="K5" i="1"/>
  <c r="G5" i="1"/>
  <c r="J7" i="1" l="1"/>
  <c r="I5" i="1"/>
  <c r="H8" i="1"/>
  <c r="I9" i="1"/>
  <c r="J6" i="1"/>
  <c r="I6" i="1"/>
  <c r="I10" i="1"/>
  <c r="J5" i="1"/>
  <c r="I8" i="1"/>
  <c r="H6" i="1"/>
  <c r="I7" i="1"/>
  <c r="H10" i="1"/>
  <c r="J9" i="1" l="1"/>
  <c r="J10" i="1"/>
  <c r="J8" i="1"/>
  <c r="L9" i="1" l="1"/>
  <c r="M9" i="1" l="1"/>
  <c r="M19" i="1" s="1"/>
</calcChain>
</file>

<file path=xl/sharedStrings.xml><?xml version="1.0" encoding="utf-8"?>
<sst xmlns="http://schemas.openxmlformats.org/spreadsheetml/2006/main" count="192" uniqueCount="39">
  <si>
    <t>Variable</t>
  </si>
  <si>
    <t>Category</t>
  </si>
  <si>
    <t>coefficient</t>
  </si>
  <si>
    <t>Total_Cases</t>
  </si>
  <si>
    <t>Total Bad</t>
  </si>
  <si>
    <t>Total Good</t>
  </si>
  <si>
    <t>Overall Distribution</t>
  </si>
  <si>
    <t>% Bad</t>
  </si>
  <si>
    <t>% Good</t>
  </si>
  <si>
    <t>Bad Rate</t>
  </si>
  <si>
    <t>Point Score</t>
  </si>
  <si>
    <t>Intercept</t>
  </si>
  <si>
    <t>PDO</t>
  </si>
  <si>
    <t>ODDs</t>
  </si>
  <si>
    <t>Base Score</t>
  </si>
  <si>
    <t>sumlim_fcrd_ttrad_t</t>
  </si>
  <si>
    <t>Var Value</t>
  </si>
  <si>
    <t>cdlq_12m_fusec_ttrad_cap</t>
  </si>
  <si>
    <t>count_6m_eeval_cap</t>
  </si>
  <si>
    <t>b_custcat_good</t>
  </si>
  <si>
    <t>util_fcrd_ttrad</t>
  </si>
  <si>
    <t>mob_max_ttrad_t_cap</t>
  </si>
  <si>
    <t>Obs</t>
  </si>
  <si>
    <t>score</t>
  </si>
  <si>
    <t>bad90_18m_v2</t>
  </si>
  <si>
    <t>cdlq_12m_fusec_ttrad</t>
  </si>
  <si>
    <t>sumlim_fcrd_ttrad</t>
  </si>
  <si>
    <t>count_6m_eeval</t>
  </si>
  <si>
    <t>mob_max_ttrad_t</t>
  </si>
  <si>
    <t>odds</t>
  </si>
  <si>
    <t>pa</t>
  </si>
  <si>
    <t>score_rank</t>
  </si>
  <si>
    <t>dev_flag</t>
  </si>
  <si>
    <t>Offset = [Base score - Factor * log(odds)]</t>
  </si>
  <si>
    <t>Factor = [PDO/log(2)]</t>
  </si>
  <si>
    <t>Final Score</t>
  </si>
  <si>
    <t>Value</t>
  </si>
  <si>
    <t>Data</t>
  </si>
  <si>
    <t>Point Score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</si>
</sst>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%"/>
    <numFmt numFmtId="165" formatCode="_(* #,##0_);_(* \(#,##0\);_(* &quot;-&quot;??_);_(@_)"/>
    <numFmt numFmtId="168" formatCode="0.0000000"/>
    <numFmt numFmtId="170" formatCode="0.000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rgb="FF002288"/>
      <name val="Arial"/>
      <family val="2"/>
    </font>
    <font>
      <sz val="12"/>
      <color rgb="FF002288"/>
      <name val="Arial"/>
      <family val="2"/>
    </font>
    <font>
      <b/>
      <sz val="10"/>
      <color rgb="FF002288"/>
      <name val="Arial"/>
      <family val="2"/>
    </font>
    <font>
      <b/>
      <sz val="11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12"/>
      <color rgb="FF002288"/>
      <name val="Arial"/>
      <family val="2"/>
    </font>
    <font>
      <b/>
      <sz val="18"/>
      <color theme="0"/>
      <name val="Arial"/>
      <family val="2"/>
    </font>
    <font>
      <b/>
      <sz val="16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</cellStyleXfs>
  <cellXfs count="43">
    <xf numFmtId="0" fontId="0" fillId="0" borderId="0" xfId="0"/>
    <xf numFmtId="0" fontId="3" fillId="0" borderId="0" xfId="0" applyFont="1" applyFill="1"/>
    <xf numFmtId="0" fontId="4" fillId="0" borderId="0" xfId="0" applyFont="1" applyFill="1"/>
    <xf numFmtId="164" fontId="4" fillId="0" borderId="0" xfId="0" applyNumberFormat="1" applyFont="1" applyFill="1"/>
    <xf numFmtId="0" fontId="4" fillId="0" borderId="0" xfId="0" applyFont="1" applyFill="1" applyBorder="1"/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64" fontId="5" fillId="0" borderId="1" xfId="0" applyNumberFormat="1" applyFont="1" applyFill="1" applyBorder="1" applyAlignment="1">
      <alignment horizontal="center" vertical="center" wrapText="1"/>
    </xf>
    <xf numFmtId="0" fontId="1" fillId="0" borderId="0" xfId="3"/>
    <xf numFmtId="0" fontId="8" fillId="0" borderId="0" xfId="3" applyFont="1"/>
    <xf numFmtId="0" fontId="4" fillId="0" borderId="0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170" fontId="3" fillId="2" borderId="1" xfId="0" applyNumberFormat="1" applyFont="1" applyFill="1" applyBorder="1" applyAlignment="1">
      <alignment horizontal="center" vertical="center" wrapText="1"/>
    </xf>
    <xf numFmtId="165" fontId="3" fillId="0" borderId="1" xfId="1" applyNumberFormat="1" applyFont="1" applyFill="1" applyBorder="1" applyAlignment="1">
      <alignment horizontal="right" vertical="center" wrapText="1"/>
    </xf>
    <xf numFmtId="164" fontId="3" fillId="0" borderId="1" xfId="0" applyNumberFormat="1" applyFont="1" applyFill="1" applyBorder="1" applyAlignment="1">
      <alignment horizontal="right" vertical="center" wrapText="1"/>
    </xf>
    <xf numFmtId="4" fontId="3" fillId="0" borderId="1" xfId="0" applyNumberFormat="1" applyFont="1" applyFill="1" applyBorder="1" applyAlignment="1">
      <alignment horizontal="right" vertical="center" wrapText="1"/>
    </xf>
    <xf numFmtId="3" fontId="3" fillId="0" borderId="1" xfId="0" applyNumberFormat="1" applyFont="1" applyFill="1" applyBorder="1" applyAlignment="1">
      <alignment horizontal="right" vertical="center" wrapText="1"/>
    </xf>
    <xf numFmtId="165" fontId="3" fillId="0" borderId="1" xfId="1" applyNumberFormat="1" applyFont="1" applyFill="1" applyBorder="1" applyAlignment="1">
      <alignment vertical="center" wrapText="1"/>
    </xf>
    <xf numFmtId="164" fontId="3" fillId="0" borderId="1" xfId="2" applyNumberFormat="1" applyFont="1" applyFill="1" applyBorder="1" applyAlignment="1">
      <alignment vertical="center" wrapText="1"/>
    </xf>
    <xf numFmtId="164" fontId="3" fillId="0" borderId="1" xfId="0" applyNumberFormat="1" applyFont="1" applyFill="1" applyBorder="1" applyAlignment="1">
      <alignment vertical="center" wrapText="1"/>
    </xf>
    <xf numFmtId="4" fontId="3" fillId="0" borderId="1" xfId="0" applyNumberFormat="1" applyFont="1" applyFill="1" applyBorder="1" applyAlignment="1">
      <alignment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170" fontId="3" fillId="2" borderId="1" xfId="0" quotePrefix="1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right" vertical="center" wrapText="1"/>
    </xf>
    <xf numFmtId="0" fontId="4" fillId="0" borderId="1" xfId="0" applyFont="1" applyFill="1" applyBorder="1" applyAlignment="1">
      <alignment vertical="center"/>
    </xf>
    <xf numFmtId="0" fontId="3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vertical="center"/>
    </xf>
    <xf numFmtId="168" fontId="4" fillId="0" borderId="0" xfId="0" applyNumberFormat="1" applyFont="1" applyFill="1" applyAlignment="1">
      <alignment vertical="center"/>
    </xf>
    <xf numFmtId="164" fontId="4" fillId="0" borderId="0" xfId="0" applyNumberFormat="1" applyFont="1" applyFill="1" applyAlignment="1">
      <alignment vertical="center"/>
    </xf>
    <xf numFmtId="0" fontId="6" fillId="4" borderId="1" xfId="0" applyFont="1" applyFill="1" applyBorder="1" applyAlignment="1">
      <alignment horizontal="center" vertical="top"/>
    </xf>
    <xf numFmtId="0" fontId="7" fillId="4" borderId="1" xfId="0" applyFont="1" applyFill="1" applyBorder="1" applyAlignment="1">
      <alignment horizontal="left" vertical="top"/>
    </xf>
    <xf numFmtId="0" fontId="1" fillId="4" borderId="1" xfId="3" applyFill="1" applyBorder="1"/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center"/>
    </xf>
    <xf numFmtId="0" fontId="5" fillId="6" borderId="1" xfId="0" applyFont="1" applyFill="1" applyBorder="1" applyAlignment="1">
      <alignment horizontal="right" vertical="center" wrapText="1"/>
    </xf>
    <xf numFmtId="1" fontId="3" fillId="6" borderId="1" xfId="0" applyNumberFormat="1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right" vertical="center" wrapText="1"/>
    </xf>
    <xf numFmtId="1" fontId="3" fillId="6" borderId="2" xfId="0" applyNumberFormat="1" applyFont="1" applyFill="1" applyBorder="1" applyAlignment="1">
      <alignment horizontal="center" vertical="center" wrapText="1"/>
    </xf>
    <xf numFmtId="1" fontId="10" fillId="3" borderId="1" xfId="0" applyNumberFormat="1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</cellXfs>
  <cellStyles count="4">
    <cellStyle name="Comma" xfId="1" builtinId="3"/>
    <cellStyle name="Normal" xfId="0" builtinId="0"/>
    <cellStyle name="Normal 2" xfId="3" xr:uid="{00000000-0005-0000-0000-00002F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37"/>
  <sheetViews>
    <sheetView showGridLines="0" tabSelected="1" zoomScale="60" zoomScaleNormal="60" workbookViewId="0">
      <selection activeCell="Q19" sqref="Q19"/>
    </sheetView>
  </sheetViews>
  <sheetFormatPr defaultColWidth="0" defaultRowHeight="15.5" zeroHeight="1" x14ac:dyDescent="0.35"/>
  <cols>
    <col min="1" max="1" width="9.1796875" style="4" customWidth="1"/>
    <col min="2" max="2" width="24.7265625" style="1" bestFit="1" customWidth="1"/>
    <col min="3" max="3" width="13.7265625" style="2" customWidth="1"/>
    <col min="4" max="4" width="10" style="2" bestFit="1" customWidth="1"/>
    <col min="5" max="5" width="11.81640625" style="2" hidden="1" customWidth="1"/>
    <col min="6" max="6" width="9.26953125" style="2" hidden="1" customWidth="1"/>
    <col min="7" max="7" width="10.54296875" style="2" hidden="1" customWidth="1"/>
    <col min="8" max="8" width="11.08984375" style="2" hidden="1" customWidth="1"/>
    <col min="9" max="9" width="7" style="2" hidden="1" customWidth="1"/>
    <col min="10" max="10" width="7.6328125" style="2" hidden="1" customWidth="1"/>
    <col min="11" max="11" width="9" style="3" hidden="1" customWidth="1"/>
    <col min="12" max="12" width="9.36328125" style="2" bestFit="1" customWidth="1"/>
    <col min="13" max="13" width="11" style="2" bestFit="1" customWidth="1"/>
    <col min="14" max="14" width="9.453125" style="4" bestFit="1" customWidth="1"/>
    <col min="15" max="16" width="9.1796875" style="4" customWidth="1"/>
    <col min="17" max="17" width="23.7265625" style="4" bestFit="1" customWidth="1"/>
    <col min="18" max="18" width="9.90625" style="4" bestFit="1" customWidth="1"/>
    <col min="19" max="19" width="11.6328125" style="4" bestFit="1" customWidth="1"/>
    <col min="20" max="20" width="9.1796875" style="4" hidden="1"/>
    <col min="21" max="23" width="0" style="4" hidden="1"/>
    <col min="24" max="16384" width="9.1796875" style="4" hidden="1"/>
  </cols>
  <sheetData>
    <row r="1" spans="2:18" x14ac:dyDescent="0.35"/>
    <row r="2" spans="2:18" x14ac:dyDescent="0.35">
      <c r="B2" s="36" t="s">
        <v>38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</row>
    <row r="3" spans="2:18" x14ac:dyDescent="0.35"/>
    <row r="4" spans="2:18" ht="26" x14ac:dyDescent="0.35">
      <c r="B4" s="5" t="s">
        <v>0</v>
      </c>
      <c r="C4" s="5" t="s">
        <v>1</v>
      </c>
      <c r="D4" s="5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  <c r="J4" s="6" t="s">
        <v>8</v>
      </c>
      <c r="K4" s="7" t="s">
        <v>9</v>
      </c>
      <c r="L4" s="6" t="s">
        <v>16</v>
      </c>
      <c r="M4" s="7" t="s">
        <v>10</v>
      </c>
      <c r="N4" s="10"/>
      <c r="Q4" s="34" t="s">
        <v>37</v>
      </c>
      <c r="R4" s="35"/>
    </row>
    <row r="5" spans="2:18" x14ac:dyDescent="0.35">
      <c r="B5" s="11" t="s">
        <v>15</v>
      </c>
      <c r="C5" s="12"/>
      <c r="D5" s="13">
        <v>-1.26E-2</v>
      </c>
      <c r="E5" s="14"/>
      <c r="F5" s="14"/>
      <c r="G5" s="14">
        <f>E5-F5</f>
        <v>0</v>
      </c>
      <c r="H5" s="15" t="e">
        <f>E5/#REF!</f>
        <v>#REF!</v>
      </c>
      <c r="I5" s="15" t="e">
        <f>F5/#REF!</f>
        <v>#REF!</v>
      </c>
      <c r="J5" s="15" t="e">
        <f>G5/#REF!</f>
        <v>#REF!</v>
      </c>
      <c r="K5" s="15" t="e">
        <f t="shared" ref="K5:K10" si="0">F5/E5</f>
        <v>#DIV/0!</v>
      </c>
      <c r="L5" s="16">
        <f>R6</f>
        <v>78.587000000000003</v>
      </c>
      <c r="M5" s="17">
        <f>-$D$17*D5*L5</f>
        <v>42.856534417412881</v>
      </c>
      <c r="N5" s="10"/>
      <c r="Q5" s="31" t="s">
        <v>0</v>
      </c>
      <c r="R5" s="31" t="s">
        <v>36</v>
      </c>
    </row>
    <row r="6" spans="2:18" x14ac:dyDescent="0.35">
      <c r="B6" s="11" t="s">
        <v>17</v>
      </c>
      <c r="C6" s="12"/>
      <c r="D6" s="13">
        <v>0.3619</v>
      </c>
      <c r="E6" s="18"/>
      <c r="F6" s="18"/>
      <c r="G6" s="18">
        <f>E6-F6</f>
        <v>0</v>
      </c>
      <c r="H6" s="19" t="e">
        <f>E6/#REF!</f>
        <v>#REF!</v>
      </c>
      <c r="I6" s="19" t="e">
        <f>F6/#REF!</f>
        <v>#REF!</v>
      </c>
      <c r="J6" s="19" t="e">
        <f>G6/#REF!</f>
        <v>#REF!</v>
      </c>
      <c r="K6" s="20" t="e">
        <f t="shared" si="0"/>
        <v>#DIV/0!</v>
      </c>
      <c r="L6" s="21">
        <f>R7</f>
        <v>3</v>
      </c>
      <c r="M6" s="17">
        <f>-$D$17*D6*L6</f>
        <v>-46.990020176794424</v>
      </c>
      <c r="N6" s="10"/>
      <c r="Q6" s="32" t="s">
        <v>15</v>
      </c>
      <c r="R6" s="33">
        <v>78.587000000000003</v>
      </c>
    </row>
    <row r="7" spans="2:18" x14ac:dyDescent="0.35">
      <c r="B7" s="11" t="s">
        <v>18</v>
      </c>
      <c r="C7" s="22"/>
      <c r="D7" s="23">
        <v>0.53</v>
      </c>
      <c r="E7" s="14"/>
      <c r="F7" s="14"/>
      <c r="G7" s="14">
        <f>E7-F7</f>
        <v>0</v>
      </c>
      <c r="H7" s="15" t="e">
        <f>E7/#REF!</f>
        <v>#REF!</v>
      </c>
      <c r="I7" s="15" t="e">
        <f>F7/#REF!</f>
        <v>#REF!</v>
      </c>
      <c r="J7" s="15" t="e">
        <f>G7/#REF!</f>
        <v>#REF!</v>
      </c>
      <c r="K7" s="15" t="e">
        <f t="shared" si="0"/>
        <v>#DIV/0!</v>
      </c>
      <c r="L7" s="16">
        <f>R8</f>
        <v>1</v>
      </c>
      <c r="M7" s="17">
        <f>-$D$17*D7*L7</f>
        <v>-22.938851150134518</v>
      </c>
      <c r="N7" s="10"/>
      <c r="Q7" s="32" t="s">
        <v>17</v>
      </c>
      <c r="R7" s="33">
        <v>3</v>
      </c>
    </row>
    <row r="8" spans="2:18" x14ac:dyDescent="0.35">
      <c r="B8" s="11" t="s">
        <v>19</v>
      </c>
      <c r="C8" s="12"/>
      <c r="D8" s="13">
        <v>-0.93889999999999996</v>
      </c>
      <c r="E8" s="18"/>
      <c r="F8" s="18"/>
      <c r="G8" s="18">
        <f>E8-F8</f>
        <v>0</v>
      </c>
      <c r="H8" s="19" t="e">
        <f>E8/#REF!</f>
        <v>#REF!</v>
      </c>
      <c r="I8" s="19" t="e">
        <f>F8/#REF!</f>
        <v>#REF!</v>
      </c>
      <c r="J8" s="19" t="e">
        <f>G8/#REF!</f>
        <v>#REF!</v>
      </c>
      <c r="K8" s="20" t="e">
        <f t="shared" si="0"/>
        <v>#DIV/0!</v>
      </c>
      <c r="L8" s="21">
        <f>R9</f>
        <v>0</v>
      </c>
      <c r="M8" s="17">
        <f>-$D$17*D8*L8</f>
        <v>0</v>
      </c>
      <c r="N8" s="10"/>
      <c r="Q8" s="32" t="s">
        <v>18</v>
      </c>
      <c r="R8" s="33">
        <v>1</v>
      </c>
    </row>
    <row r="9" spans="2:18" x14ac:dyDescent="0.35">
      <c r="B9" s="11" t="s">
        <v>20</v>
      </c>
      <c r="C9" s="22"/>
      <c r="D9" s="23">
        <v>0.88329999999999997</v>
      </c>
      <c r="E9" s="14"/>
      <c r="F9" s="14"/>
      <c r="G9" s="14">
        <f>E9-F9</f>
        <v>0</v>
      </c>
      <c r="H9" s="15" t="e">
        <f>E9/#REF!</f>
        <v>#REF!</v>
      </c>
      <c r="I9" s="15" t="e">
        <f>F9/#REF!</f>
        <v>#REF!</v>
      </c>
      <c r="J9" s="15" t="e">
        <f>G9/#REF!</f>
        <v>#REF!</v>
      </c>
      <c r="K9" s="15" t="e">
        <f t="shared" si="0"/>
        <v>#DIV/0!</v>
      </c>
      <c r="L9" s="16">
        <f>R10</f>
        <v>0.72053</v>
      </c>
      <c r="M9" s="17">
        <f>-$D$17*D9*L9</f>
        <v>-27.545844526952894</v>
      </c>
      <c r="N9" s="10"/>
      <c r="Q9" s="32" t="s">
        <v>19</v>
      </c>
      <c r="R9" s="33">
        <v>0</v>
      </c>
    </row>
    <row r="10" spans="2:18" x14ac:dyDescent="0.35">
      <c r="B10" s="11" t="s">
        <v>21</v>
      </c>
      <c r="C10" s="12"/>
      <c r="D10" s="13">
        <v>-0.71179999999999999</v>
      </c>
      <c r="E10" s="14"/>
      <c r="F10" s="14"/>
      <c r="G10" s="14">
        <f>E10-F10</f>
        <v>0</v>
      </c>
      <c r="H10" s="15" t="e">
        <f>E10/#REF!</f>
        <v>#REF!</v>
      </c>
      <c r="I10" s="15" t="e">
        <f>F10/#REF!</f>
        <v>#REF!</v>
      </c>
      <c r="J10" s="15" t="e">
        <f>G10/#REF!</f>
        <v>#REF!</v>
      </c>
      <c r="K10" s="15" t="e">
        <f t="shared" si="0"/>
        <v>#DIV/0!</v>
      </c>
      <c r="L10" s="16">
        <f>R11</f>
        <v>5.0636900000000002</v>
      </c>
      <c r="M10" s="17">
        <f>-$D$17*D10*L10</f>
        <v>155.99866708344578</v>
      </c>
      <c r="N10" s="10"/>
      <c r="Q10" s="32" t="s">
        <v>20</v>
      </c>
      <c r="R10" s="33">
        <v>0.72053</v>
      </c>
    </row>
    <row r="11" spans="2:18" x14ac:dyDescent="0.35">
      <c r="B11" s="24" t="s">
        <v>11</v>
      </c>
      <c r="C11" s="24"/>
      <c r="D11" s="13">
        <v>-0.88719999999999999</v>
      </c>
      <c r="E11" s="25"/>
      <c r="F11" s="25"/>
      <c r="G11" s="25"/>
      <c r="H11" s="25"/>
      <c r="I11" s="25"/>
      <c r="J11" s="25"/>
      <c r="K11" s="25"/>
      <c r="L11" s="25"/>
      <c r="M11" s="17">
        <f>-$D$17*D11</f>
        <v>38.398771208300651</v>
      </c>
      <c r="N11" s="10"/>
      <c r="Q11" s="32" t="s">
        <v>21</v>
      </c>
      <c r="R11" s="33">
        <v>5.0636900000000002</v>
      </c>
    </row>
    <row r="12" spans="2:18" x14ac:dyDescent="0.35">
      <c r="B12" s="26"/>
      <c r="C12" s="27"/>
      <c r="D12" s="28"/>
      <c r="E12" s="28"/>
      <c r="F12" s="29"/>
      <c r="G12" s="28"/>
      <c r="H12" s="28"/>
      <c r="I12" s="28"/>
      <c r="J12" s="28"/>
      <c r="K12" s="30"/>
      <c r="L12" s="28"/>
      <c r="M12" s="28"/>
      <c r="N12" s="10"/>
    </row>
    <row r="13" spans="2:18" x14ac:dyDescent="0.35">
      <c r="B13" s="37" t="s">
        <v>12</v>
      </c>
      <c r="C13" s="37"/>
      <c r="D13" s="38">
        <v>30</v>
      </c>
      <c r="E13" s="28"/>
      <c r="F13" s="29"/>
      <c r="G13" s="28"/>
      <c r="H13" s="28"/>
      <c r="I13" s="28"/>
      <c r="J13" s="28"/>
      <c r="K13" s="30"/>
      <c r="L13" s="28"/>
      <c r="M13" s="28"/>
      <c r="N13" s="10"/>
    </row>
    <row r="14" spans="2:18" x14ac:dyDescent="0.35">
      <c r="B14" s="37" t="s">
        <v>13</v>
      </c>
      <c r="C14" s="37"/>
      <c r="D14" s="38">
        <v>100</v>
      </c>
      <c r="E14" s="28"/>
      <c r="F14" s="28"/>
      <c r="G14" s="28"/>
      <c r="H14" s="28"/>
      <c r="I14" s="28"/>
      <c r="J14" s="28"/>
      <c r="K14" s="30"/>
      <c r="L14" s="28"/>
      <c r="M14" s="28"/>
      <c r="N14" s="10"/>
    </row>
    <row r="15" spans="2:18" x14ac:dyDescent="0.35">
      <c r="B15" s="37" t="s">
        <v>14</v>
      </c>
      <c r="C15" s="37"/>
      <c r="D15" s="38">
        <v>500</v>
      </c>
      <c r="E15" s="28"/>
      <c r="F15" s="28"/>
      <c r="G15" s="28"/>
      <c r="H15" s="28"/>
      <c r="I15" s="28"/>
      <c r="J15" s="28"/>
      <c r="K15" s="30"/>
      <c r="L15" s="28"/>
      <c r="M15" s="28"/>
      <c r="N15" s="10"/>
    </row>
    <row r="16" spans="2:18" x14ac:dyDescent="0.35">
      <c r="B16" s="28"/>
      <c r="C16" s="28"/>
      <c r="D16" s="28"/>
      <c r="E16" s="28"/>
      <c r="F16" s="28"/>
      <c r="G16" s="28"/>
      <c r="H16" s="28"/>
      <c r="I16" s="28"/>
      <c r="J16" s="28"/>
      <c r="K16" s="30"/>
      <c r="L16" s="28"/>
      <c r="M16" s="28"/>
      <c r="N16" s="10"/>
    </row>
    <row r="17" spans="2:22" x14ac:dyDescent="0.35">
      <c r="B17" s="37" t="s">
        <v>34</v>
      </c>
      <c r="C17" s="37"/>
      <c r="D17" s="38">
        <f>D13/LN(2)</f>
        <v>43.280851226668901</v>
      </c>
      <c r="E17" s="28"/>
      <c r="F17" s="28"/>
      <c r="G17" s="28"/>
      <c r="H17" s="28"/>
      <c r="I17" s="28"/>
      <c r="J17" s="28"/>
      <c r="K17" s="30"/>
      <c r="L17" s="28"/>
      <c r="M17" s="28"/>
      <c r="N17" s="10"/>
    </row>
    <row r="18" spans="2:22" x14ac:dyDescent="0.35">
      <c r="B18" s="39" t="s">
        <v>33</v>
      </c>
      <c r="C18" s="39"/>
      <c r="D18" s="40">
        <f>D15-(D17*LN(D14))</f>
        <v>300.68431430675821</v>
      </c>
      <c r="E18" s="28"/>
      <c r="F18" s="28"/>
      <c r="G18" s="28"/>
      <c r="H18" s="28"/>
      <c r="I18" s="28"/>
      <c r="J18" s="28"/>
      <c r="K18" s="30"/>
      <c r="L18" s="28"/>
      <c r="M18" s="28"/>
      <c r="N18" s="10"/>
    </row>
    <row r="19" spans="2:22" s="2" customFormat="1" ht="28" customHeight="1" x14ac:dyDescent="0.35">
      <c r="B19" s="42" t="s">
        <v>35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1">
        <f>D18+M11+M5+M6+M7+M8+M9+M10</f>
        <v>440.46357116203569</v>
      </c>
      <c r="N19" s="28"/>
    </row>
    <row r="20" spans="2:22" s="2" customFormat="1" x14ac:dyDescent="0.35"/>
    <row r="21" spans="2:22" s="2" customFormat="1" x14ac:dyDescent="0.35"/>
    <row r="22" spans="2:22" x14ac:dyDescent="0.35"/>
    <row r="23" spans="2:22" hidden="1" x14ac:dyDescent="0.35"/>
    <row r="24" spans="2:22" hidden="1" x14ac:dyDescent="0.35"/>
    <row r="25" spans="2:22" hidden="1" x14ac:dyDescent="0.35"/>
    <row r="26" spans="2:22" hidden="1" x14ac:dyDescent="0.35">
      <c r="T26" s="8"/>
      <c r="U26" s="8"/>
      <c r="V26" s="8"/>
    </row>
    <row r="27" spans="2:22" hidden="1" x14ac:dyDescent="0.35"/>
    <row r="28" spans="2:22" hidden="1" x14ac:dyDescent="0.35"/>
    <row r="29" spans="2:22" hidden="1" x14ac:dyDescent="0.35"/>
    <row r="30" spans="2:22" hidden="1" x14ac:dyDescent="0.35"/>
    <row r="31" spans="2:22" hidden="1" x14ac:dyDescent="0.35"/>
    <row r="32" spans="2:22" hidden="1" x14ac:dyDescent="0.35"/>
    <row r="33" hidden="1" x14ac:dyDescent="0.35"/>
    <row r="34" hidden="1" x14ac:dyDescent="0.35"/>
    <row r="35" hidden="1" x14ac:dyDescent="0.35"/>
    <row r="36" hidden="1" x14ac:dyDescent="0.35"/>
    <row r="37" hidden="1" x14ac:dyDescent="0.35"/>
  </sheetData>
  <mergeCells count="9">
    <mergeCell ref="Q4:R4"/>
    <mergeCell ref="B2:R2"/>
    <mergeCell ref="B17:C17"/>
    <mergeCell ref="B18:C18"/>
    <mergeCell ref="B11:C11"/>
    <mergeCell ref="B13:C13"/>
    <mergeCell ref="B14:C14"/>
    <mergeCell ref="B15:C15"/>
    <mergeCell ref="B19:L19"/>
  </mergeCells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3335E-43B6-4138-BE6C-33076553A7D8}">
  <dimension ref="B2:R12"/>
  <sheetViews>
    <sheetView zoomScale="70" zoomScaleNormal="70" workbookViewId="0">
      <selection activeCell="E18" sqref="E18"/>
    </sheetView>
  </sheetViews>
  <sheetFormatPr defaultRowHeight="14.5" x14ac:dyDescent="0.35"/>
  <cols>
    <col min="2" max="2" width="4.26953125" bestFit="1" customWidth="1"/>
    <col min="3" max="3" width="5.36328125" bestFit="1" customWidth="1"/>
    <col min="4" max="4" width="16.7265625" bestFit="1" customWidth="1"/>
    <col min="5" max="5" width="22.90625" bestFit="1" customWidth="1"/>
    <col min="6" max="6" width="18.26953125" bestFit="1" customWidth="1"/>
    <col min="7" max="7" width="13.81640625" bestFit="1" customWidth="1"/>
    <col min="8" max="8" width="11.90625" bestFit="1" customWidth="1"/>
    <col min="9" max="9" width="18.90625" bestFit="1" customWidth="1"/>
    <col min="10" max="10" width="13.453125" bestFit="1" customWidth="1"/>
    <col min="11" max="11" width="18.90625" bestFit="1" customWidth="1"/>
    <col min="12" max="12" width="15.26953125" bestFit="1" customWidth="1"/>
    <col min="13" max="13" width="14.26953125" bestFit="1" customWidth="1"/>
    <col min="14" max="14" width="14.90625" bestFit="1" customWidth="1"/>
    <col min="15" max="15" width="8.54296875" bestFit="1" customWidth="1"/>
    <col min="16" max="16" width="8" bestFit="1" customWidth="1"/>
    <col min="17" max="17" width="9.90625" bestFit="1" customWidth="1"/>
    <col min="18" max="18" width="7.7265625" bestFit="1" customWidth="1"/>
  </cols>
  <sheetData>
    <row r="2" spans="2:18" x14ac:dyDescent="0.35">
      <c r="B2" s="8" t="s">
        <v>22</v>
      </c>
      <c r="C2" s="8" t="s">
        <v>23</v>
      </c>
      <c r="D2" s="8" t="s">
        <v>15</v>
      </c>
      <c r="E2" s="8" t="s">
        <v>17</v>
      </c>
      <c r="F2" s="8" t="s">
        <v>18</v>
      </c>
      <c r="G2" s="8" t="s">
        <v>19</v>
      </c>
      <c r="H2" s="8" t="s">
        <v>20</v>
      </c>
      <c r="I2" s="8" t="s">
        <v>21</v>
      </c>
      <c r="J2" s="9" t="s">
        <v>24</v>
      </c>
      <c r="K2" s="8" t="s">
        <v>25</v>
      </c>
      <c r="L2" s="8" t="s">
        <v>26</v>
      </c>
      <c r="M2" s="8" t="s">
        <v>27</v>
      </c>
      <c r="N2" s="8" t="s">
        <v>28</v>
      </c>
      <c r="O2" s="8" t="s">
        <v>29</v>
      </c>
      <c r="P2" s="8" t="s">
        <v>30</v>
      </c>
      <c r="Q2" s="8" t="s">
        <v>31</v>
      </c>
      <c r="R2" s="8" t="s">
        <v>32</v>
      </c>
    </row>
    <row r="3" spans="2:18" x14ac:dyDescent="0.35">
      <c r="B3" s="8">
        <v>1</v>
      </c>
      <c r="C3" s="9">
        <v>541</v>
      </c>
      <c r="D3" s="8">
        <v>108.20099999999999</v>
      </c>
      <c r="E3" s="8">
        <v>0</v>
      </c>
      <c r="F3" s="8">
        <v>1</v>
      </c>
      <c r="G3" s="8">
        <v>0</v>
      </c>
      <c r="H3" s="8">
        <v>2.7130000000000001E-2</v>
      </c>
      <c r="I3" s="8">
        <v>5.4195000000000002</v>
      </c>
      <c r="J3" s="8">
        <v>0</v>
      </c>
      <c r="K3" s="8">
        <v>0</v>
      </c>
      <c r="L3" s="8">
        <v>14.662000000000001</v>
      </c>
      <c r="M3" s="8">
        <v>1</v>
      </c>
      <c r="N3" s="8">
        <v>5.4195000000000002</v>
      </c>
      <c r="O3" s="8">
        <v>-5.5541799999999997</v>
      </c>
      <c r="P3" s="8">
        <v>3.8600000000000001E-3</v>
      </c>
      <c r="Q3" s="8">
        <v>4</v>
      </c>
      <c r="R3" s="8">
        <v>0</v>
      </c>
    </row>
    <row r="4" spans="2:18" x14ac:dyDescent="0.35">
      <c r="B4" s="8">
        <v>2</v>
      </c>
      <c r="C4" s="8">
        <v>440</v>
      </c>
      <c r="D4" s="8">
        <v>78.587000000000003</v>
      </c>
      <c r="E4" s="8">
        <v>3</v>
      </c>
      <c r="F4" s="8">
        <v>1</v>
      </c>
      <c r="G4" s="8">
        <v>0</v>
      </c>
      <c r="H4" s="8">
        <v>0.72053</v>
      </c>
      <c r="I4" s="8">
        <v>5.0636900000000002</v>
      </c>
      <c r="J4" s="8">
        <v>0</v>
      </c>
      <c r="K4" s="8">
        <v>3</v>
      </c>
      <c r="L4" s="8">
        <v>12.206099999999999</v>
      </c>
      <c r="M4" s="8">
        <v>1</v>
      </c>
      <c r="N4" s="8">
        <v>5.0636900000000002</v>
      </c>
      <c r="O4" s="8">
        <v>-3.22959</v>
      </c>
      <c r="P4" s="8">
        <v>3.807E-2</v>
      </c>
      <c r="Q4" s="8">
        <v>2</v>
      </c>
      <c r="R4" s="8">
        <v>0</v>
      </c>
    </row>
    <row r="5" spans="2:18" x14ac:dyDescent="0.35">
      <c r="B5" s="8">
        <v>3</v>
      </c>
      <c r="C5" s="8">
        <v>524</v>
      </c>
      <c r="D5" s="8">
        <v>110.708</v>
      </c>
      <c r="E5" s="8">
        <v>0</v>
      </c>
      <c r="F5" s="8">
        <v>0</v>
      </c>
      <c r="G5" s="8">
        <v>0</v>
      </c>
      <c r="H5" s="8">
        <v>0.12071</v>
      </c>
      <c r="I5" s="8">
        <v>4.1927300000000001</v>
      </c>
      <c r="J5" s="8">
        <v>0</v>
      </c>
      <c r="K5" s="8">
        <v>0</v>
      </c>
      <c r="L5" s="8">
        <v>14.8558</v>
      </c>
      <c r="M5" s="8">
        <v>0</v>
      </c>
      <c r="N5" s="8">
        <v>4.1927300000000001</v>
      </c>
      <c r="O5" s="8">
        <v>-5.1598800000000002</v>
      </c>
      <c r="P5" s="8">
        <v>5.7099999999999998E-3</v>
      </c>
      <c r="Q5" s="8">
        <v>4</v>
      </c>
      <c r="R5" s="8">
        <v>0</v>
      </c>
    </row>
    <row r="6" spans="2:18" x14ac:dyDescent="0.35">
      <c r="B6" s="8">
        <v>4</v>
      </c>
      <c r="C6" s="8">
        <v>438</v>
      </c>
      <c r="D6" s="8">
        <v>58.530999999999999</v>
      </c>
      <c r="E6" s="8">
        <v>0</v>
      </c>
      <c r="F6" s="8">
        <v>0</v>
      </c>
      <c r="G6" s="8">
        <v>0</v>
      </c>
      <c r="H6" s="8">
        <v>0.17680000000000001</v>
      </c>
      <c r="I6" s="8">
        <v>2.4041199999999998</v>
      </c>
      <c r="J6" s="8">
        <v>0</v>
      </c>
      <c r="K6" s="8">
        <v>0</v>
      </c>
      <c r="L6" s="8">
        <v>10.308999999999999</v>
      </c>
      <c r="M6" s="8">
        <v>0</v>
      </c>
      <c r="N6" s="8">
        <v>2.4041199999999998</v>
      </c>
      <c r="O6" s="8">
        <v>-3.1797800000000001</v>
      </c>
      <c r="P6" s="8">
        <v>3.993E-2</v>
      </c>
      <c r="Q6" s="8">
        <v>2</v>
      </c>
      <c r="R6" s="8">
        <v>0</v>
      </c>
    </row>
    <row r="7" spans="2:18" x14ac:dyDescent="0.35">
      <c r="B7" s="8">
        <v>5</v>
      </c>
      <c r="C7" s="8">
        <v>507</v>
      </c>
      <c r="D7" s="8">
        <v>83.004000000000005</v>
      </c>
      <c r="E7" s="8">
        <v>1</v>
      </c>
      <c r="F7" s="8">
        <v>0</v>
      </c>
      <c r="G7" s="8">
        <v>0</v>
      </c>
      <c r="H7" s="8">
        <v>0.55742999999999998</v>
      </c>
      <c r="I7" s="8">
        <v>5.1699700000000002</v>
      </c>
      <c r="J7" s="8">
        <v>0</v>
      </c>
      <c r="K7" s="8">
        <v>1</v>
      </c>
      <c r="L7" s="8">
        <v>12.5947</v>
      </c>
      <c r="M7" s="8">
        <v>0</v>
      </c>
      <c r="N7" s="8">
        <v>5.1699700000000002</v>
      </c>
      <c r="O7" s="8">
        <v>-4.75875</v>
      </c>
      <c r="P7" s="8">
        <v>8.5000000000000006E-3</v>
      </c>
      <c r="Q7" s="8">
        <v>3</v>
      </c>
      <c r="R7" s="8">
        <v>0</v>
      </c>
    </row>
    <row r="8" spans="2:18" x14ac:dyDescent="0.35">
      <c r="B8" s="8">
        <v>6</v>
      </c>
      <c r="C8" s="8">
        <v>552</v>
      </c>
      <c r="D8" s="8">
        <v>81.11</v>
      </c>
      <c r="E8" s="8">
        <v>0</v>
      </c>
      <c r="F8" s="8">
        <v>0</v>
      </c>
      <c r="G8" s="8">
        <v>0</v>
      </c>
      <c r="H8" s="8">
        <v>0.11071</v>
      </c>
      <c r="I8" s="8">
        <v>5.60494</v>
      </c>
      <c r="J8" s="8">
        <v>0</v>
      </c>
      <c r="K8" s="8">
        <v>0</v>
      </c>
      <c r="L8" s="8">
        <v>12.4292</v>
      </c>
      <c r="M8" s="8">
        <v>0</v>
      </c>
      <c r="N8" s="8">
        <v>5.60494</v>
      </c>
      <c r="O8" s="8">
        <v>-5.8010000000000002</v>
      </c>
      <c r="P8" s="8">
        <v>3.0200000000000001E-3</v>
      </c>
      <c r="Q8" s="8">
        <v>4</v>
      </c>
      <c r="R8" s="8">
        <v>0</v>
      </c>
    </row>
    <row r="9" spans="2:18" x14ac:dyDescent="0.35">
      <c r="B9" s="8">
        <v>7</v>
      </c>
      <c r="C9" s="8">
        <v>457</v>
      </c>
      <c r="D9" s="8">
        <v>74.858000000000004</v>
      </c>
      <c r="E9" s="8">
        <v>0</v>
      </c>
      <c r="F9" s="8">
        <v>0</v>
      </c>
      <c r="G9" s="8">
        <v>0</v>
      </c>
      <c r="H9" s="8">
        <v>0.89563999999999999</v>
      </c>
      <c r="I9" s="8">
        <v>3.6113499999999998</v>
      </c>
      <c r="J9" s="8">
        <v>0</v>
      </c>
      <c r="K9" s="8">
        <v>0</v>
      </c>
      <c r="L9" s="8">
        <v>11.8706</v>
      </c>
      <c r="M9" s="8">
        <v>0</v>
      </c>
      <c r="N9" s="8">
        <v>3.6113499999999998</v>
      </c>
      <c r="O9" s="8">
        <v>-3.6098599999999998</v>
      </c>
      <c r="P9" s="8">
        <v>2.6339999999999999E-2</v>
      </c>
      <c r="Q9" s="8">
        <v>2</v>
      </c>
      <c r="R9" s="8">
        <v>0</v>
      </c>
    </row>
    <row r="10" spans="2:18" x14ac:dyDescent="0.35">
      <c r="B10" s="8">
        <v>8</v>
      </c>
      <c r="C10" s="8">
        <v>456</v>
      </c>
      <c r="D10" s="8">
        <v>58.530999999999999</v>
      </c>
      <c r="E10" s="8">
        <v>2</v>
      </c>
      <c r="F10" s="8">
        <v>0</v>
      </c>
      <c r="G10" s="8">
        <v>0</v>
      </c>
      <c r="H10" s="8">
        <v>0.99826999999999999</v>
      </c>
      <c r="I10" s="8">
        <v>5.0089800000000002</v>
      </c>
      <c r="J10" s="8">
        <v>0</v>
      </c>
      <c r="K10" s="8">
        <v>2</v>
      </c>
      <c r="L10" s="8">
        <v>10.308999999999999</v>
      </c>
      <c r="M10" s="8">
        <v>0</v>
      </c>
      <c r="N10" s="8">
        <v>5.0089800000000002</v>
      </c>
      <c r="O10" s="8">
        <v>-3.5845199999999999</v>
      </c>
      <c r="P10" s="8">
        <v>2.7E-2</v>
      </c>
      <c r="Q10" s="8">
        <v>2</v>
      </c>
      <c r="R10" s="8">
        <v>0</v>
      </c>
    </row>
    <row r="11" spans="2:18" x14ac:dyDescent="0.35">
      <c r="B11" s="8">
        <v>9</v>
      </c>
      <c r="C11" s="8">
        <v>572</v>
      </c>
      <c r="D11" s="8">
        <v>79.915000000000006</v>
      </c>
      <c r="E11" s="8">
        <v>0</v>
      </c>
      <c r="F11" s="8">
        <v>0</v>
      </c>
      <c r="G11" s="8">
        <v>0</v>
      </c>
      <c r="H11" s="8">
        <v>0.16449</v>
      </c>
      <c r="I11" s="8">
        <v>6.3620999999999999</v>
      </c>
      <c r="J11" s="8">
        <v>0</v>
      </c>
      <c r="K11" s="8">
        <v>0</v>
      </c>
      <c r="L11" s="8">
        <v>12.3239</v>
      </c>
      <c r="M11" s="8">
        <v>0</v>
      </c>
      <c r="N11" s="8">
        <v>6.3620999999999999</v>
      </c>
      <c r="O11" s="8">
        <v>-6.2773700000000003</v>
      </c>
      <c r="P11" s="8">
        <v>1.8699999999999999E-3</v>
      </c>
      <c r="Q11" s="8">
        <v>5</v>
      </c>
      <c r="R11" s="8">
        <v>0</v>
      </c>
    </row>
    <row r="12" spans="2:18" x14ac:dyDescent="0.35">
      <c r="B12" s="8">
        <v>10</v>
      </c>
      <c r="C12" s="8">
        <v>362</v>
      </c>
      <c r="D12" s="8">
        <v>0</v>
      </c>
      <c r="E12" s="8">
        <v>0</v>
      </c>
      <c r="F12" s="8">
        <v>1</v>
      </c>
      <c r="G12" s="8">
        <v>0</v>
      </c>
      <c r="H12" s="8">
        <v>0</v>
      </c>
      <c r="I12" s="8">
        <v>1.47376</v>
      </c>
      <c r="J12" s="8">
        <v>0</v>
      </c>
      <c r="K12" s="8">
        <v>0</v>
      </c>
      <c r="L12" s="8">
        <v>0</v>
      </c>
      <c r="M12" s="8">
        <v>1</v>
      </c>
      <c r="N12" s="8">
        <v>1.47376</v>
      </c>
      <c r="O12" s="8">
        <v>-1.40622</v>
      </c>
      <c r="P12" s="8">
        <v>0.19683</v>
      </c>
      <c r="Q12" s="8">
        <v>1</v>
      </c>
      <c r="R12" s="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PDO Score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Kumar</dc:creator>
  <cp:lastModifiedBy>Kumar7, Amit</cp:lastModifiedBy>
  <dcterms:created xsi:type="dcterms:W3CDTF">2013-12-17T12:27:54Z</dcterms:created>
  <dcterms:modified xsi:type="dcterms:W3CDTF">2019-07-30T10:28:58Z</dcterms:modified>
</cp:coreProperties>
</file>