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Quantlib valuations\Bonds\IG vs HY, GIRR Delta sensitivity\"/>
    </mc:Choice>
  </mc:AlternateContent>
  <xr:revisionPtr revIDLastSave="0" documentId="13_ncr:1_{2DBEFB43-8EA7-462C-844B-3170ABC83E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nd_Sensitivities" sheetId="1" r:id="rId1"/>
    <sheet name="CSR non securitiz sectoral corr" sheetId="4" r:id="rId2"/>
  </sheets>
  <externalReferences>
    <externalReference r:id="rId3"/>
  </externalReferences>
  <definedNames>
    <definedName name="_xlnm._FilterDatabase" localSheetId="0" hidden="1">Bond_Sensitivities!$A$1:$O$141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2" i="1"/>
</calcChain>
</file>

<file path=xl/sharedStrings.xml><?xml version="1.0" encoding="utf-8"?>
<sst xmlns="http://schemas.openxmlformats.org/spreadsheetml/2006/main" count="450" uniqueCount="51">
  <si>
    <t>Security</t>
  </si>
  <si>
    <t>Type</t>
  </si>
  <si>
    <t>Base_Price</t>
  </si>
  <si>
    <t>Index</t>
  </si>
  <si>
    <t>Tenor</t>
  </si>
  <si>
    <t>Base_Rate_%</t>
  </si>
  <si>
    <t>Price_Up</t>
  </si>
  <si>
    <t>Price_Down</t>
  </si>
  <si>
    <t>Price_Change_Up</t>
  </si>
  <si>
    <t>Price_Change_Down</t>
  </si>
  <si>
    <t>Key_Rate_Convexity</t>
  </si>
  <si>
    <t>3M 2030 Bond</t>
  </si>
  <si>
    <t>Amgen 2027 Bond</t>
  </si>
  <si>
    <t>Apple 2027 Bond</t>
  </si>
  <si>
    <t>Boeing 2030 Bond</t>
  </si>
  <si>
    <t>Caterpillar 2028 Bond</t>
  </si>
  <si>
    <t>Chevron 2029 Bond</t>
  </si>
  <si>
    <t>ExxonMobil 2027 Bond</t>
  </si>
  <si>
    <t>Goldman Sachs 2026 Bond</t>
  </si>
  <si>
    <t>Intel 2029 Bond</t>
  </si>
  <si>
    <t>JPMorgan 2026 Bond</t>
  </si>
  <si>
    <t>Johnson &amp; Johnson 2027 Bond</t>
  </si>
  <si>
    <t>Microsoft 2028 Bond</t>
  </si>
  <si>
    <t>Netflix 2029 Bond</t>
  </si>
  <si>
    <t>Oracle 2028 Bond</t>
  </si>
  <si>
    <t>Pfizer 2030 Bond</t>
  </si>
  <si>
    <t>Procter &amp; Gamble 2026 Bond</t>
  </si>
  <si>
    <t>Union Pacific 2030 Bond</t>
  </si>
  <si>
    <t>Verizon 2029 Bond</t>
  </si>
  <si>
    <t>Visa 2028 Bond</t>
  </si>
  <si>
    <t>Walmart 2027 Bond</t>
  </si>
  <si>
    <t>IG</t>
  </si>
  <si>
    <t>0.2Y</t>
  </si>
  <si>
    <t>0.5Y</t>
  </si>
  <si>
    <t>1.0Y</t>
  </si>
  <si>
    <t>2.0Y</t>
  </si>
  <si>
    <t>3.0Y</t>
  </si>
  <si>
    <t>5.0Y</t>
  </si>
  <si>
    <t>10.0Y</t>
  </si>
  <si>
    <t>Sector</t>
  </si>
  <si>
    <t>CSR Bucket</t>
  </si>
  <si>
    <t>CSR Risk weight</t>
  </si>
  <si>
    <t>Sensitivity</t>
  </si>
  <si>
    <t>Bucket</t>
  </si>
  <si>
    <t>1/9</t>
  </si>
  <si>
    <t>2 / 10</t>
  </si>
  <si>
    <t>3 / 11</t>
  </si>
  <si>
    <t>4 / 12</t>
  </si>
  <si>
    <t>5 / 13</t>
  </si>
  <si>
    <t>6 / 14</t>
  </si>
  <si>
    <t>7 /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</si>
</sst>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2F3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/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CBDBC"/>
      </bottom>
      <diagonal/>
    </border>
    <border>
      <left style="thin">
        <color rgb="FFBCBDBC"/>
      </left>
      <right/>
      <top style="thin">
        <color rgb="FF000000"/>
      </top>
      <bottom style="thin">
        <color rgb="FFBCBDBC"/>
      </bottom>
      <diagonal/>
    </border>
    <border>
      <left style="thin">
        <color rgb="FFBFBFBF"/>
      </left>
      <right style="thin">
        <color rgb="FFBCBDBC"/>
      </right>
      <top style="thin">
        <color rgb="FFBFBFBF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/>
      <top style="thin">
        <color rgb="FFBCBDBC"/>
      </top>
      <bottom style="thin">
        <color rgb="FFBCBDBC"/>
      </bottom>
      <diagonal/>
    </border>
    <border>
      <left/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 style="thin">
        <color rgb="FFBCBDBC"/>
      </right>
      <top style="thin">
        <color rgb="FFBFBFBF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FBFBF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9" fontId="2" fillId="3" borderId="6" xfId="0" applyNumberFormat="1" applyFont="1" applyFill="1" applyBorder="1" applyAlignment="1">
      <alignment horizontal="center" vertical="center" wrapText="1"/>
    </xf>
    <xf numFmtId="9" fontId="2" fillId="3" borderId="6" xfId="0" applyNumberFormat="1" applyFont="1" applyFill="1" applyBorder="1" applyAlignment="1">
      <alignment vertical="center" wrapText="1"/>
    </xf>
    <xf numFmtId="9" fontId="2" fillId="3" borderId="7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top" wrapText="1"/>
    </xf>
    <xf numFmtId="9" fontId="2" fillId="3" borderId="9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vertical="center" wrapText="1"/>
    </xf>
    <xf numFmtId="9" fontId="2" fillId="3" borderId="10" xfId="0" applyNumberFormat="1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s\Desktop\All%20quant%20workshop\Market%20Risk\FRTB\Quantlib%20valuations\Bonds\IG%20vs%20HY,%20GIRR%20Delta%20sensitivity\Bond%20holdings.xlsx" TargetMode="External"/><Relationship Id="rId1" Type="http://schemas.openxmlformats.org/officeDocument/2006/relationships/externalLinkPath" Target="Bond%20hold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Security</v>
          </cell>
          <cell r="B1" t="str">
            <v>IG/HY</v>
          </cell>
          <cell r="C1" t="str">
            <v>Sector</v>
          </cell>
          <cell r="D1" t="str">
            <v>CSR Bucket</v>
          </cell>
          <cell r="E1" t="str">
            <v>CSR Risk weight</v>
          </cell>
        </row>
        <row r="2">
          <cell r="A2" t="str">
            <v>Apple 2027 Bond</v>
          </cell>
          <cell r="B2" t="str">
            <v>IG</v>
          </cell>
          <cell r="C2" t="str">
            <v>Sovereigns including central banks, multilateral development banks</v>
          </cell>
          <cell r="D2">
            <v>1</v>
          </cell>
          <cell r="E2" t="str">
            <v>0.005</v>
          </cell>
        </row>
        <row r="3">
          <cell r="A3" t="str">
            <v>Microsoft 2028 Bond</v>
          </cell>
          <cell r="B3" t="str">
            <v>IG</v>
          </cell>
          <cell r="C3" t="str">
            <v>Sovereigns including central banks, multilateral development banks</v>
          </cell>
          <cell r="D3">
            <v>1</v>
          </cell>
          <cell r="E3" t="str">
            <v>0.005</v>
          </cell>
        </row>
        <row r="4">
          <cell r="A4" t="str">
            <v>JPMorgan 2026 Bond</v>
          </cell>
          <cell r="B4" t="str">
            <v>IG</v>
          </cell>
          <cell r="C4" t="str">
            <v>Sovereigns including central banks, multilateral development banks</v>
          </cell>
          <cell r="D4">
            <v>1</v>
          </cell>
          <cell r="E4" t="str">
            <v>0.005</v>
          </cell>
        </row>
        <row r="5">
          <cell r="A5" t="str">
            <v>Verizon 2029 Bond</v>
          </cell>
          <cell r="B5" t="str">
            <v>IG</v>
          </cell>
          <cell r="C5" t="str">
            <v>Sovereigns including central banks, multilateral development banks</v>
          </cell>
          <cell r="D5">
            <v>1</v>
          </cell>
          <cell r="E5" t="str">
            <v>0.005</v>
          </cell>
        </row>
        <row r="6">
          <cell r="A6" t="str">
            <v>Pfizer 2030 Bond</v>
          </cell>
          <cell r="B6" t="str">
            <v>IG</v>
          </cell>
          <cell r="C6" t="str">
            <v>Local government, government-backed non-financials, education, public administration</v>
          </cell>
          <cell r="D6">
            <v>2</v>
          </cell>
          <cell r="E6" t="str">
            <v>0.01</v>
          </cell>
        </row>
        <row r="7">
          <cell r="A7" t="str">
            <v>Walmart 2027 Bond</v>
          </cell>
          <cell r="B7" t="str">
            <v>IG</v>
          </cell>
          <cell r="C7" t="str">
            <v>Local government, government-backed non-financials, education, public administration</v>
          </cell>
          <cell r="D7">
            <v>2</v>
          </cell>
          <cell r="E7" t="str">
            <v>0.01</v>
          </cell>
        </row>
        <row r="8">
          <cell r="A8" t="str">
            <v>Chevron 2029 Bond</v>
          </cell>
          <cell r="B8" t="str">
            <v>IG</v>
          </cell>
          <cell r="C8" t="str">
            <v>Local government, government-backed non-financials, education, public administration</v>
          </cell>
          <cell r="D8">
            <v>2</v>
          </cell>
          <cell r="E8" t="str">
            <v>0.01</v>
          </cell>
        </row>
        <row r="9">
          <cell r="A9" t="str">
            <v>Caterpillar 2028 Bond</v>
          </cell>
          <cell r="B9" t="str">
            <v>IG</v>
          </cell>
          <cell r="C9" t="str">
            <v>Local government, government-backed non-financials, education, public administration</v>
          </cell>
          <cell r="D9">
            <v>2</v>
          </cell>
          <cell r="E9" t="str">
            <v>0.01</v>
          </cell>
        </row>
        <row r="10">
          <cell r="A10" t="str">
            <v>Boeing 2030 Bond</v>
          </cell>
          <cell r="B10" t="str">
            <v>IG</v>
          </cell>
          <cell r="C10" t="str">
            <v>Financials including government-backed financials</v>
          </cell>
          <cell r="D10">
            <v>3</v>
          </cell>
          <cell r="E10" t="str">
            <v>0.05</v>
          </cell>
        </row>
        <row r="11">
          <cell r="A11" t="str">
            <v>Procter &amp; Gamble 2026 Bond</v>
          </cell>
          <cell r="B11" t="str">
            <v>IG</v>
          </cell>
          <cell r="C11" t="str">
            <v>Financials including government-backed financials</v>
          </cell>
          <cell r="D11">
            <v>3</v>
          </cell>
          <cell r="E11" t="str">
            <v>0.05</v>
          </cell>
        </row>
        <row r="12">
          <cell r="A12" t="str">
            <v>Johnson &amp; Johnson 2027 Bond</v>
          </cell>
          <cell r="B12" t="str">
            <v>IG</v>
          </cell>
          <cell r="C12" t="str">
            <v>Financials including government-backed financials</v>
          </cell>
          <cell r="D12">
            <v>3</v>
          </cell>
          <cell r="E12" t="str">
            <v>0.05</v>
          </cell>
        </row>
        <row r="13">
          <cell r="A13" t="str">
            <v>Oracle 2028 Bond</v>
          </cell>
          <cell r="B13" t="str">
            <v>IG</v>
          </cell>
          <cell r="C13" t="str">
            <v>Basic materials, energy, industrials, agriculture, manufacturing, mining and quarrying</v>
          </cell>
          <cell r="D13">
            <v>4</v>
          </cell>
          <cell r="E13" t="str">
            <v>0.03</v>
          </cell>
        </row>
        <row r="14">
          <cell r="A14" t="str">
            <v>Intel 2029 Bond</v>
          </cell>
          <cell r="B14" t="str">
            <v>IG</v>
          </cell>
          <cell r="C14" t="str">
            <v>Basic materials, energy, industrials, agriculture, manufacturing, mining and quarrying</v>
          </cell>
          <cell r="D14">
            <v>4</v>
          </cell>
          <cell r="E14" t="str">
            <v>0.03</v>
          </cell>
        </row>
        <row r="15">
          <cell r="A15" t="str">
            <v>Union Pacific 2030 Bond</v>
          </cell>
          <cell r="B15" t="str">
            <v>IG</v>
          </cell>
          <cell r="C15" t="str">
            <v>Basic materials, energy, industrials, agriculture, manufacturing, mining and quarrying</v>
          </cell>
          <cell r="D15">
            <v>4</v>
          </cell>
          <cell r="E15" t="str">
            <v>0.03</v>
          </cell>
        </row>
        <row r="16">
          <cell r="A16" t="str">
            <v>Goldman Sachs 2026 Bond</v>
          </cell>
          <cell r="B16" t="str">
            <v>IG</v>
          </cell>
          <cell r="C16" t="str">
            <v>Basic materials, energy, industrials, agriculture, manufacturing, mining and quarrying</v>
          </cell>
          <cell r="D16">
            <v>4</v>
          </cell>
          <cell r="E16" t="str">
            <v>0.03</v>
          </cell>
        </row>
        <row r="17">
          <cell r="A17" t="str">
            <v>ExxonMobil 2027 Bond</v>
          </cell>
          <cell r="B17" t="str">
            <v>IG</v>
          </cell>
          <cell r="C17" t="str">
            <v>Basic materials, energy, industrials, agriculture, manufacturing, mining and quarrying</v>
          </cell>
          <cell r="D17">
            <v>4</v>
          </cell>
          <cell r="E17" t="str">
            <v>0.03</v>
          </cell>
        </row>
        <row r="18">
          <cell r="A18" t="str">
            <v>Netflix 2029 Bond</v>
          </cell>
          <cell r="B18" t="str">
            <v>IG</v>
          </cell>
          <cell r="C18" t="str">
            <v>Basic materials, energy, industrials, agriculture, manufacturing, mining and quarrying</v>
          </cell>
          <cell r="D18">
            <v>4</v>
          </cell>
          <cell r="E18" t="str">
            <v>0.03</v>
          </cell>
        </row>
        <row r="19">
          <cell r="A19" t="str">
            <v>Visa 2028 Bond</v>
          </cell>
          <cell r="B19" t="str">
            <v>IG</v>
          </cell>
          <cell r="C19" t="str">
            <v>Basic materials, energy, industrials, agriculture, manufacturing, mining and quarrying</v>
          </cell>
          <cell r="D19">
            <v>4</v>
          </cell>
          <cell r="E19" t="str">
            <v>0.03</v>
          </cell>
        </row>
        <row r="20">
          <cell r="A20" t="str">
            <v>Amgen 2027 Bond</v>
          </cell>
          <cell r="B20" t="str">
            <v>IG</v>
          </cell>
          <cell r="C20" t="str">
            <v>Basic materials, energy, industrials, agriculture, manufacturing, mining and quarrying</v>
          </cell>
          <cell r="D20">
            <v>4</v>
          </cell>
          <cell r="E20" t="str">
            <v>0.03</v>
          </cell>
        </row>
        <row r="21">
          <cell r="A21" t="str">
            <v>3M 2030 Bond</v>
          </cell>
          <cell r="B21" t="str">
            <v>IG</v>
          </cell>
          <cell r="C21" t="str">
            <v>Basic materials, energy, industrials, agriculture, manufacturing, mining and quarrying</v>
          </cell>
          <cell r="D21">
            <v>4</v>
          </cell>
          <cell r="E21" t="str">
            <v>0.03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1"/>
  <sheetViews>
    <sheetView tabSelected="1" workbookViewId="0">
      <pane ySplit="1" topLeftCell="A16" activePane="bottomLeft" state="frozen"/>
      <selection pane="bottomLeft" activeCell="H22" sqref="H22"/>
    </sheetView>
  </sheetViews>
  <sheetFormatPr defaultRowHeight="14.5"/>
  <cols>
    <col min="1" max="2" width="15.7265625" customWidth="1"/>
    <col min="3" max="3" width="23.36328125" customWidth="1"/>
    <col min="4" max="5" width="15.7265625" customWidth="1"/>
    <col min="6" max="6" width="12.7265625" style="1" customWidth="1"/>
    <col min="7" max="8" width="15.7265625" customWidth="1"/>
    <col min="9" max="9" width="12.7265625" style="2" customWidth="1"/>
    <col min="10" max="11" width="12.7265625" style="1" customWidth="1"/>
    <col min="12" max="15" width="15.7265625" style="2" customWidth="1"/>
  </cols>
  <sheetData>
    <row r="1" spans="1:15" ht="29">
      <c r="A1" s="3" t="s">
        <v>0</v>
      </c>
      <c r="B1" s="3" t="s">
        <v>1</v>
      </c>
      <c r="C1" s="3" t="s">
        <v>39</v>
      </c>
      <c r="D1" s="3" t="s">
        <v>40</v>
      </c>
      <c r="E1" s="3" t="s">
        <v>41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42</v>
      </c>
      <c r="O1" s="3" t="s">
        <v>10</v>
      </c>
    </row>
    <row r="2" spans="1:15" hidden="1">
      <c r="A2" t="s">
        <v>11</v>
      </c>
      <c r="B2" t="s">
        <v>31</v>
      </c>
      <c r="C2" t="str">
        <f>VLOOKUP(A2,[1]Sheet1!$A:$E,3,FALSE)</f>
        <v>Basic materials, energy, industrials, agriculture, manufacturing, mining and quarrying</v>
      </c>
      <c r="D2">
        <f>VLOOKUP(A2,[1]Sheet1!$A:$E,4,FALSE)</f>
        <v>4</v>
      </c>
      <c r="E2" t="str">
        <f>VLOOKUP(A2,[1]Sheet1!$A:$E,5,FALSE)</f>
        <v>0.03</v>
      </c>
      <c r="F2" s="1">
        <v>95.117900321938336</v>
      </c>
      <c r="G2">
        <v>0</v>
      </c>
      <c r="H2" t="s">
        <v>32</v>
      </c>
      <c r="I2" s="2">
        <v>4.3499999999999996</v>
      </c>
      <c r="J2" s="1">
        <v>95.117895302754008</v>
      </c>
      <c r="K2" s="1">
        <v>95.117905341122963</v>
      </c>
      <c r="L2" s="2">
        <v>-5.0191843286029334E-6</v>
      </c>
      <c r="M2" s="2">
        <v>5.0191846270308824E-6</v>
      </c>
      <c r="N2" s="2">
        <v>-1.0038368657205869</v>
      </c>
      <c r="O2" s="2">
        <v>3.286855604216233E-7</v>
      </c>
    </row>
    <row r="3" spans="1:15" hidden="1">
      <c r="A3" t="s">
        <v>11</v>
      </c>
      <c r="B3" t="s">
        <v>31</v>
      </c>
      <c r="C3" t="str">
        <f>VLOOKUP(A3,[1]Sheet1!$A:$E,3,FALSE)</f>
        <v>Basic materials, energy, industrials, agriculture, manufacturing, mining and quarrying</v>
      </c>
      <c r="D3">
        <f>VLOOKUP(A3,[1]Sheet1!$A:$E,4,FALSE)</f>
        <v>4</v>
      </c>
      <c r="E3" t="str">
        <f>VLOOKUP(A3,[1]Sheet1!$A:$E,5,FALSE)</f>
        <v>0.03</v>
      </c>
      <c r="F3" s="1">
        <v>95.117900321938336</v>
      </c>
      <c r="G3">
        <v>1</v>
      </c>
      <c r="H3" t="s">
        <v>33</v>
      </c>
      <c r="I3" s="2">
        <v>4.1500000000000004</v>
      </c>
      <c r="J3" s="1">
        <v>95.117755854639597</v>
      </c>
      <c r="K3" s="1">
        <v>95.118044796460723</v>
      </c>
      <c r="L3" s="2">
        <v>-1.444672987389595E-4</v>
      </c>
      <c r="M3" s="2">
        <v>1.4447452238641739E-4</v>
      </c>
      <c r="N3" s="2">
        <v>-28.893459747791891</v>
      </c>
      <c r="O3" s="2">
        <v>7.5943993955635784E-3</v>
      </c>
    </row>
    <row r="4" spans="1:15" hidden="1">
      <c r="A4" t="s">
        <v>11</v>
      </c>
      <c r="B4" t="s">
        <v>31</v>
      </c>
      <c r="C4" t="str">
        <f>VLOOKUP(A4,[1]Sheet1!$A:$E,3,FALSE)</f>
        <v>Basic materials, energy, industrials, agriculture, manufacturing, mining and quarrying</v>
      </c>
      <c r="D4">
        <f>VLOOKUP(A4,[1]Sheet1!$A:$E,4,FALSE)</f>
        <v>4</v>
      </c>
      <c r="E4" t="str">
        <f>VLOOKUP(A4,[1]Sheet1!$A:$E,5,FALSE)</f>
        <v>0.03</v>
      </c>
      <c r="F4" s="1">
        <v>95.117900321938336</v>
      </c>
      <c r="G4">
        <v>2</v>
      </c>
      <c r="H4" t="s">
        <v>34</v>
      </c>
      <c r="I4" s="2">
        <v>3.95</v>
      </c>
      <c r="J4" s="1">
        <v>95.11543439748209</v>
      </c>
      <c r="K4" s="1">
        <v>95.120366474666241</v>
      </c>
      <c r="L4" s="2">
        <v>-2.4659244562457161E-3</v>
      </c>
      <c r="M4" s="2">
        <v>2.4661527279050688E-3</v>
      </c>
      <c r="N4" s="2">
        <v>-493.18489124914322</v>
      </c>
      <c r="O4" s="2">
        <v>0.23998811851404619</v>
      </c>
    </row>
    <row r="5" spans="1:15" hidden="1">
      <c r="A5" t="s">
        <v>11</v>
      </c>
      <c r="B5" t="s">
        <v>31</v>
      </c>
      <c r="C5" t="str">
        <f>VLOOKUP(A5,[1]Sheet1!$A:$E,3,FALSE)</f>
        <v>Basic materials, energy, industrials, agriculture, manufacturing, mining and quarrying</v>
      </c>
      <c r="D5">
        <f>VLOOKUP(A5,[1]Sheet1!$A:$E,4,FALSE)</f>
        <v>4</v>
      </c>
      <c r="E5" t="str">
        <f>VLOOKUP(A5,[1]Sheet1!$A:$E,5,FALSE)</f>
        <v>0.03</v>
      </c>
      <c r="F5" s="1">
        <v>95.117900321938336</v>
      </c>
      <c r="G5">
        <v>3</v>
      </c>
      <c r="H5" t="s">
        <v>35</v>
      </c>
      <c r="I5" s="2">
        <v>3.78</v>
      </c>
      <c r="J5" s="1">
        <v>95.116726062709006</v>
      </c>
      <c r="K5" s="1">
        <v>95.119074647973008</v>
      </c>
      <c r="L5" s="2">
        <v>-1.1742592293302321E-3</v>
      </c>
      <c r="M5" s="2">
        <v>1.1743260346719351E-3</v>
      </c>
      <c r="N5" s="2">
        <v>-234.85184586604649</v>
      </c>
      <c r="O5" s="2">
        <v>7.0234247683024303E-2</v>
      </c>
    </row>
    <row r="6" spans="1:15" hidden="1">
      <c r="A6" t="s">
        <v>11</v>
      </c>
      <c r="B6" t="s">
        <v>31</v>
      </c>
      <c r="C6" t="str">
        <f>VLOOKUP(A6,[1]Sheet1!$A:$E,3,FALSE)</f>
        <v>Basic materials, energy, industrials, agriculture, manufacturing, mining and quarrying</v>
      </c>
      <c r="D6">
        <f>VLOOKUP(A6,[1]Sheet1!$A:$E,4,FALSE)</f>
        <v>4</v>
      </c>
      <c r="E6" t="str">
        <f>VLOOKUP(A6,[1]Sheet1!$A:$E,5,FALSE)</f>
        <v>0.03</v>
      </c>
      <c r="F6" s="1">
        <v>95.117900321938336</v>
      </c>
      <c r="G6">
        <v>4</v>
      </c>
      <c r="H6" t="s">
        <v>36</v>
      </c>
      <c r="I6" s="2">
        <v>3.78</v>
      </c>
      <c r="J6" s="1">
        <v>95.110047734869255</v>
      </c>
      <c r="K6" s="1">
        <v>95.125753870350067</v>
      </c>
      <c r="L6" s="2">
        <v>-7.8525870690810962E-3</v>
      </c>
      <c r="M6" s="2">
        <v>7.8535484117310261E-3</v>
      </c>
      <c r="N6" s="2">
        <v>-1570.517413816219</v>
      </c>
      <c r="O6" s="2">
        <v>1.0106852994708011</v>
      </c>
    </row>
    <row r="7" spans="1:15" hidden="1">
      <c r="A7" t="s">
        <v>11</v>
      </c>
      <c r="B7" t="s">
        <v>31</v>
      </c>
      <c r="C7" t="str">
        <f>VLOOKUP(A7,[1]Sheet1!$A:$E,3,FALSE)</f>
        <v>Basic materials, energy, industrials, agriculture, manufacturing, mining and quarrying</v>
      </c>
      <c r="D7">
        <f>VLOOKUP(A7,[1]Sheet1!$A:$E,4,FALSE)</f>
        <v>4</v>
      </c>
      <c r="E7" t="str">
        <f>VLOOKUP(A7,[1]Sheet1!$A:$E,5,FALSE)</f>
        <v>0.03</v>
      </c>
      <c r="F7" s="1">
        <v>95.117900321938336</v>
      </c>
      <c r="G7">
        <v>5</v>
      </c>
      <c r="H7" t="s">
        <v>37</v>
      </c>
      <c r="I7" s="2">
        <v>3.91</v>
      </c>
      <c r="J7" s="1">
        <v>95.096419253071247</v>
      </c>
      <c r="K7" s="1">
        <v>95.139388600348596</v>
      </c>
      <c r="L7" s="2">
        <v>-2.1481068867089451E-2</v>
      </c>
      <c r="M7" s="2">
        <v>2.1488278410259909E-2</v>
      </c>
      <c r="N7" s="2">
        <v>-4296.2137734178896</v>
      </c>
      <c r="O7" s="2">
        <v>7.5795861050849798</v>
      </c>
    </row>
    <row r="8" spans="1:15" hidden="1">
      <c r="A8" t="s">
        <v>11</v>
      </c>
      <c r="B8" t="s">
        <v>31</v>
      </c>
      <c r="C8" t="str">
        <f>VLOOKUP(A8,[1]Sheet1!$A:$E,3,FALSE)</f>
        <v>Basic materials, energy, industrials, agriculture, manufacturing, mining and quarrying</v>
      </c>
      <c r="D8">
        <f>VLOOKUP(A8,[1]Sheet1!$A:$E,4,FALSE)</f>
        <v>4</v>
      </c>
      <c r="E8" t="str">
        <f>VLOOKUP(A8,[1]Sheet1!$A:$E,5,FALSE)</f>
        <v>0.03</v>
      </c>
      <c r="F8" s="1">
        <v>95.117900321938336</v>
      </c>
      <c r="G8">
        <v>6</v>
      </c>
      <c r="H8" t="s">
        <v>38</v>
      </c>
      <c r="I8" s="2">
        <v>4.28</v>
      </c>
      <c r="J8" s="1">
        <v>95.117900321938336</v>
      </c>
      <c r="K8" s="1">
        <v>95.117900321938336</v>
      </c>
      <c r="L8" s="2">
        <v>0</v>
      </c>
      <c r="M8" s="2">
        <v>0</v>
      </c>
      <c r="N8" s="2">
        <v>0</v>
      </c>
      <c r="O8" s="2">
        <v>0</v>
      </c>
    </row>
    <row r="9" spans="1:15" hidden="1">
      <c r="A9" t="s">
        <v>12</v>
      </c>
      <c r="B9" t="s">
        <v>31</v>
      </c>
      <c r="C9" t="str">
        <f>VLOOKUP(A9,[1]Sheet1!$A:$E,3,FALSE)</f>
        <v>Basic materials, energy, industrials, agriculture, manufacturing, mining and quarrying</v>
      </c>
      <c r="D9">
        <f>VLOOKUP(A9,[1]Sheet1!$A:$E,4,FALSE)</f>
        <v>4</v>
      </c>
      <c r="E9" t="str">
        <f>VLOOKUP(A9,[1]Sheet1!$A:$E,5,FALSE)</f>
        <v>0.03</v>
      </c>
      <c r="F9" s="1">
        <v>98.051603241784889</v>
      </c>
      <c r="G9">
        <v>0</v>
      </c>
      <c r="H9" t="s">
        <v>32</v>
      </c>
      <c r="I9" s="2">
        <v>4.3499999999999996</v>
      </c>
      <c r="J9" s="1">
        <v>98.05159904035618</v>
      </c>
      <c r="K9" s="1">
        <v>98.051607443214778</v>
      </c>
      <c r="L9" s="2">
        <v>-4.2014287089386926E-6</v>
      </c>
      <c r="M9" s="2">
        <v>4.2014298884396339E-6</v>
      </c>
      <c r="N9" s="2">
        <v>-0.84028574178773852</v>
      </c>
      <c r="O9" s="2">
        <v>1.188445724618171E-6</v>
      </c>
    </row>
    <row r="10" spans="1:15" hidden="1">
      <c r="A10" t="s">
        <v>12</v>
      </c>
      <c r="B10" t="s">
        <v>31</v>
      </c>
      <c r="C10" t="str">
        <f>VLOOKUP(A10,[1]Sheet1!$A:$E,3,FALSE)</f>
        <v>Basic materials, energy, industrials, agriculture, manufacturing, mining and quarrying</v>
      </c>
      <c r="D10">
        <f>VLOOKUP(A10,[1]Sheet1!$A:$E,4,FALSE)</f>
        <v>4</v>
      </c>
      <c r="E10" t="str">
        <f>VLOOKUP(A10,[1]Sheet1!$A:$E,5,FALSE)</f>
        <v>0.03</v>
      </c>
      <c r="F10" s="1">
        <v>98.051603241784889</v>
      </c>
      <c r="G10">
        <v>1</v>
      </c>
      <c r="H10" t="s">
        <v>33</v>
      </c>
      <c r="I10" s="2">
        <v>4.1500000000000004</v>
      </c>
      <c r="J10" s="1">
        <v>98.051603241784989</v>
      </c>
      <c r="K10" s="1">
        <v>98.051603241784818</v>
      </c>
      <c r="L10" s="2">
        <v>9.9475983006414026E-14</v>
      </c>
      <c r="M10" s="2">
        <v>-7.1054273576010019E-14</v>
      </c>
      <c r="N10" s="2">
        <v>1.9895196601282809E-8</v>
      </c>
      <c r="O10" s="2">
        <v>2.8986481088248071E-8</v>
      </c>
    </row>
    <row r="11" spans="1:15" hidden="1">
      <c r="A11" t="s">
        <v>12</v>
      </c>
      <c r="B11" t="s">
        <v>31</v>
      </c>
      <c r="C11" t="str">
        <f>VLOOKUP(A11,[1]Sheet1!$A:$E,3,FALSE)</f>
        <v>Basic materials, energy, industrials, agriculture, manufacturing, mining and quarrying</v>
      </c>
      <c r="D11">
        <f>VLOOKUP(A11,[1]Sheet1!$A:$E,4,FALSE)</f>
        <v>4</v>
      </c>
      <c r="E11" t="str">
        <f>VLOOKUP(A11,[1]Sheet1!$A:$E,5,FALSE)</f>
        <v>0.03</v>
      </c>
      <c r="F11" s="1">
        <v>98.051603241784889</v>
      </c>
      <c r="G11">
        <v>2</v>
      </c>
      <c r="H11" t="s">
        <v>34</v>
      </c>
      <c r="I11" s="2">
        <v>3.95</v>
      </c>
      <c r="J11" s="1">
        <v>98.048342321047357</v>
      </c>
      <c r="K11" s="1">
        <v>98.054864470020547</v>
      </c>
      <c r="L11" s="2">
        <v>-3.2609207375315918E-3</v>
      </c>
      <c r="M11" s="2">
        <v>3.261228235658109E-3</v>
      </c>
      <c r="N11" s="2">
        <v>-652.18414750631837</v>
      </c>
      <c r="O11" s="2">
        <v>0.31360847814981618</v>
      </c>
    </row>
    <row r="12" spans="1:15" hidden="1">
      <c r="A12" t="s">
        <v>12</v>
      </c>
      <c r="B12" t="s">
        <v>31</v>
      </c>
      <c r="C12" t="str">
        <f>VLOOKUP(A12,[1]Sheet1!$A:$E,3,FALSE)</f>
        <v>Basic materials, energy, industrials, agriculture, manufacturing, mining and quarrying</v>
      </c>
      <c r="D12">
        <f>VLOOKUP(A12,[1]Sheet1!$A:$E,4,FALSE)</f>
        <v>4</v>
      </c>
      <c r="E12" t="str">
        <f>VLOOKUP(A12,[1]Sheet1!$A:$E,5,FALSE)</f>
        <v>0.03</v>
      </c>
      <c r="F12" s="1">
        <v>98.051603241784889</v>
      </c>
      <c r="G12">
        <v>3</v>
      </c>
      <c r="H12" t="s">
        <v>35</v>
      </c>
      <c r="I12" s="2">
        <v>3.78</v>
      </c>
      <c r="J12" s="1">
        <v>98.037923941846273</v>
      </c>
      <c r="K12" s="1">
        <v>98.065285110356044</v>
      </c>
      <c r="L12" s="2">
        <v>-1.3679299938615941E-2</v>
      </c>
      <c r="M12" s="2">
        <v>1.368186857115461E-2</v>
      </c>
      <c r="N12" s="2">
        <v>-2735.8599877231882</v>
      </c>
      <c r="O12" s="2">
        <v>2.6196741855762462</v>
      </c>
    </row>
    <row r="13" spans="1:15" hidden="1">
      <c r="A13" t="s">
        <v>12</v>
      </c>
      <c r="B13" t="s">
        <v>31</v>
      </c>
      <c r="C13" t="str">
        <f>VLOOKUP(A13,[1]Sheet1!$A:$E,3,FALSE)</f>
        <v>Basic materials, energy, industrials, agriculture, manufacturing, mining and quarrying</v>
      </c>
      <c r="D13">
        <f>VLOOKUP(A13,[1]Sheet1!$A:$E,4,FALSE)</f>
        <v>4</v>
      </c>
      <c r="E13" t="str">
        <f>VLOOKUP(A13,[1]Sheet1!$A:$E,5,FALSE)</f>
        <v>0.03</v>
      </c>
      <c r="F13" s="1">
        <v>98.051603241784889</v>
      </c>
      <c r="G13">
        <v>4</v>
      </c>
      <c r="H13" t="s">
        <v>36</v>
      </c>
      <c r="I13" s="2">
        <v>3.78</v>
      </c>
      <c r="J13" s="1">
        <v>98.051603241784889</v>
      </c>
      <c r="K13" s="1">
        <v>98.051603241784889</v>
      </c>
      <c r="L13" s="2">
        <v>0</v>
      </c>
      <c r="M13" s="2">
        <v>0</v>
      </c>
      <c r="N13" s="2">
        <v>0</v>
      </c>
      <c r="O13" s="2">
        <v>0</v>
      </c>
    </row>
    <row r="14" spans="1:15" hidden="1">
      <c r="A14" t="s">
        <v>12</v>
      </c>
      <c r="B14" t="s">
        <v>31</v>
      </c>
      <c r="C14" t="str">
        <f>VLOOKUP(A14,[1]Sheet1!$A:$E,3,FALSE)</f>
        <v>Basic materials, energy, industrials, agriculture, manufacturing, mining and quarrying</v>
      </c>
      <c r="D14">
        <f>VLOOKUP(A14,[1]Sheet1!$A:$E,4,FALSE)</f>
        <v>4</v>
      </c>
      <c r="E14" t="str">
        <f>VLOOKUP(A14,[1]Sheet1!$A:$E,5,FALSE)</f>
        <v>0.03</v>
      </c>
      <c r="F14" s="1">
        <v>98.051603241784889</v>
      </c>
      <c r="G14">
        <v>5</v>
      </c>
      <c r="H14" t="s">
        <v>37</v>
      </c>
      <c r="I14" s="2">
        <v>3.91</v>
      </c>
      <c r="J14" s="1">
        <v>98.051603241784889</v>
      </c>
      <c r="K14" s="1">
        <v>98.051603241784889</v>
      </c>
      <c r="L14" s="2">
        <v>0</v>
      </c>
      <c r="M14" s="2">
        <v>0</v>
      </c>
      <c r="N14" s="2">
        <v>0</v>
      </c>
      <c r="O14" s="2">
        <v>0</v>
      </c>
    </row>
    <row r="15" spans="1:15" hidden="1">
      <c r="A15" t="s">
        <v>12</v>
      </c>
      <c r="B15" t="s">
        <v>31</v>
      </c>
      <c r="C15" t="str">
        <f>VLOOKUP(A15,[1]Sheet1!$A:$E,3,FALSE)</f>
        <v>Basic materials, energy, industrials, agriculture, manufacturing, mining and quarrying</v>
      </c>
      <c r="D15">
        <f>VLOOKUP(A15,[1]Sheet1!$A:$E,4,FALSE)</f>
        <v>4</v>
      </c>
      <c r="E15" t="str">
        <f>VLOOKUP(A15,[1]Sheet1!$A:$E,5,FALSE)</f>
        <v>0.03</v>
      </c>
      <c r="F15" s="1">
        <v>98.051603241784889</v>
      </c>
      <c r="G15">
        <v>6</v>
      </c>
      <c r="H15" t="s">
        <v>38</v>
      </c>
      <c r="I15" s="2">
        <v>4.28</v>
      </c>
      <c r="J15" s="1">
        <v>98.051603241784889</v>
      </c>
      <c r="K15" s="1">
        <v>98.051603241784889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t="s">
        <v>13</v>
      </c>
      <c r="B16" t="s">
        <v>31</v>
      </c>
      <c r="C16" t="str">
        <f>VLOOKUP(A16,[1]Sheet1!$A:$E,3,FALSE)</f>
        <v>Sovereigns including central banks, multilateral development banks</v>
      </c>
      <c r="D16">
        <f>VLOOKUP(A16,[1]Sheet1!$A:$E,4,FALSE)</f>
        <v>1</v>
      </c>
      <c r="E16" t="str">
        <f>VLOOKUP(A16,[1]Sheet1!$A:$E,5,FALSE)</f>
        <v>0.005</v>
      </c>
      <c r="F16" s="1">
        <v>98.677378842156955</v>
      </c>
      <c r="G16">
        <v>0</v>
      </c>
      <c r="H16" t="s">
        <v>32</v>
      </c>
      <c r="I16" s="2">
        <v>4.3499999999999996</v>
      </c>
      <c r="J16" s="1">
        <v>98.677369914358863</v>
      </c>
      <c r="K16" s="1">
        <v>98.677387769955942</v>
      </c>
      <c r="L16" s="2">
        <v>-8.9277980919177935E-6</v>
      </c>
      <c r="M16" s="2">
        <v>8.9277989872016406E-6</v>
      </c>
      <c r="N16" s="2">
        <v>-1.7855596183835589</v>
      </c>
      <c r="O16" s="2">
        <v>8.9288244446772049E-7</v>
      </c>
    </row>
    <row r="17" spans="1:15">
      <c r="A17" t="s">
        <v>13</v>
      </c>
      <c r="B17" t="s">
        <v>31</v>
      </c>
      <c r="C17" t="str">
        <f>VLOOKUP(A17,[1]Sheet1!$A:$E,3,FALSE)</f>
        <v>Sovereigns including central banks, multilateral development banks</v>
      </c>
      <c r="D17">
        <f>VLOOKUP(A17,[1]Sheet1!$A:$E,4,FALSE)</f>
        <v>1</v>
      </c>
      <c r="E17" t="str">
        <f>VLOOKUP(A17,[1]Sheet1!$A:$E,5,FALSE)</f>
        <v>0.005</v>
      </c>
      <c r="F17" s="1">
        <v>98.677378842156955</v>
      </c>
      <c r="G17">
        <v>1</v>
      </c>
      <c r="H17" t="s">
        <v>33</v>
      </c>
      <c r="I17" s="2">
        <v>4.1500000000000004</v>
      </c>
      <c r="J17" s="1">
        <v>98.677240448078351</v>
      </c>
      <c r="K17" s="1">
        <v>98.677517242386799</v>
      </c>
      <c r="L17" s="2">
        <v>-1.3839407860416489E-4</v>
      </c>
      <c r="M17" s="2">
        <v>1.3840022984368261E-4</v>
      </c>
      <c r="N17" s="2">
        <v>-27.678815720832969</v>
      </c>
      <c r="O17" s="2">
        <v>6.2336731873811396E-3</v>
      </c>
    </row>
    <row r="18" spans="1:15">
      <c r="A18" t="s">
        <v>13</v>
      </c>
      <c r="B18" t="s">
        <v>31</v>
      </c>
      <c r="C18" t="str">
        <f>VLOOKUP(A18,[1]Sheet1!$A:$E,3,FALSE)</f>
        <v>Sovereigns including central banks, multilateral development banks</v>
      </c>
      <c r="D18">
        <f>VLOOKUP(A18,[1]Sheet1!$A:$E,4,FALSE)</f>
        <v>1</v>
      </c>
      <c r="E18" t="str">
        <f>VLOOKUP(A18,[1]Sheet1!$A:$E,5,FALSE)</f>
        <v>0.005</v>
      </c>
      <c r="F18" s="1">
        <v>98.677378842156955</v>
      </c>
      <c r="G18">
        <v>2</v>
      </c>
      <c r="H18" t="s">
        <v>34</v>
      </c>
      <c r="I18" s="2">
        <v>3.95</v>
      </c>
      <c r="J18" s="1">
        <v>98.67066199909523</v>
      </c>
      <c r="K18" s="1">
        <v>98.684096175889465</v>
      </c>
      <c r="L18" s="2">
        <v>-6.7168430617243757E-3</v>
      </c>
      <c r="M18" s="2">
        <v>6.7173337325101556E-3</v>
      </c>
      <c r="N18" s="2">
        <v>-1343.3686123448749</v>
      </c>
      <c r="O18" s="2">
        <v>0.49724747183843199</v>
      </c>
    </row>
    <row r="19" spans="1:15">
      <c r="A19" t="s">
        <v>13</v>
      </c>
      <c r="B19" t="s">
        <v>31</v>
      </c>
      <c r="C19" t="str">
        <f>VLOOKUP(A19,[1]Sheet1!$A:$E,3,FALSE)</f>
        <v>Sovereigns including central banks, multilateral development banks</v>
      </c>
      <c r="D19">
        <f>VLOOKUP(A19,[1]Sheet1!$A:$E,4,FALSE)</f>
        <v>1</v>
      </c>
      <c r="E19" t="str">
        <f>VLOOKUP(A19,[1]Sheet1!$A:$E,5,FALSE)</f>
        <v>0.005</v>
      </c>
      <c r="F19" s="1">
        <v>98.677378842156955</v>
      </c>
      <c r="G19">
        <v>3</v>
      </c>
      <c r="H19" t="s">
        <v>35</v>
      </c>
      <c r="I19" s="2">
        <v>3.78</v>
      </c>
      <c r="J19" s="1">
        <v>98.669190074105472</v>
      </c>
      <c r="K19" s="1">
        <v>98.685447145682758</v>
      </c>
      <c r="L19" s="2">
        <v>-8.1887680514824979E-3</v>
      </c>
      <c r="M19" s="2">
        <v>8.0683035258033442E-3</v>
      </c>
      <c r="N19" s="2">
        <v>-1637.7536102965</v>
      </c>
      <c r="O19" s="2">
        <v>-122.0791706190809</v>
      </c>
    </row>
    <row r="20" spans="1:15">
      <c r="A20" t="s">
        <v>13</v>
      </c>
      <c r="B20" t="s">
        <v>31</v>
      </c>
      <c r="C20" t="str">
        <f>VLOOKUP(A20,[1]Sheet1!$A:$E,3,FALSE)</f>
        <v>Sovereigns including central banks, multilateral development banks</v>
      </c>
      <c r="D20">
        <f>VLOOKUP(A20,[1]Sheet1!$A:$E,4,FALSE)</f>
        <v>1</v>
      </c>
      <c r="E20" t="str">
        <f>VLOOKUP(A20,[1]Sheet1!$A:$E,5,FALSE)</f>
        <v>0.005</v>
      </c>
      <c r="F20" s="1">
        <v>98.677378842156955</v>
      </c>
      <c r="G20">
        <v>4</v>
      </c>
      <c r="H20" t="s">
        <v>36</v>
      </c>
      <c r="I20" s="2">
        <v>3.78</v>
      </c>
      <c r="J20" s="1">
        <v>98.677378842156955</v>
      </c>
      <c r="K20" s="1">
        <v>98.677378842156955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t="s">
        <v>13</v>
      </c>
      <c r="B21" t="s">
        <v>31</v>
      </c>
      <c r="C21" t="str">
        <f>VLOOKUP(A21,[1]Sheet1!$A:$E,3,FALSE)</f>
        <v>Sovereigns including central banks, multilateral development banks</v>
      </c>
      <c r="D21">
        <f>VLOOKUP(A21,[1]Sheet1!$A:$E,4,FALSE)</f>
        <v>1</v>
      </c>
      <c r="E21" t="str">
        <f>VLOOKUP(A21,[1]Sheet1!$A:$E,5,FALSE)</f>
        <v>0.005</v>
      </c>
      <c r="F21" s="1">
        <v>98.677378842156955</v>
      </c>
      <c r="G21">
        <v>5</v>
      </c>
      <c r="H21" t="s">
        <v>37</v>
      </c>
      <c r="I21" s="2">
        <v>3.91</v>
      </c>
      <c r="J21" s="1">
        <v>98.677378842156955</v>
      </c>
      <c r="K21" s="1">
        <v>98.677378842156955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t="s">
        <v>13</v>
      </c>
      <c r="B22" t="s">
        <v>31</v>
      </c>
      <c r="C22" t="str">
        <f>VLOOKUP(A22,[1]Sheet1!$A:$E,3,FALSE)</f>
        <v>Sovereigns including central banks, multilateral development banks</v>
      </c>
      <c r="D22">
        <f>VLOOKUP(A22,[1]Sheet1!$A:$E,4,FALSE)</f>
        <v>1</v>
      </c>
      <c r="E22" t="str">
        <f>VLOOKUP(A22,[1]Sheet1!$A:$E,5,FALSE)</f>
        <v>0.005</v>
      </c>
      <c r="F22" s="1">
        <v>98.677378842156955</v>
      </c>
      <c r="G22">
        <v>6</v>
      </c>
      <c r="H22" t="s">
        <v>38</v>
      </c>
      <c r="I22" s="2">
        <v>4.28</v>
      </c>
      <c r="J22" s="1">
        <v>98.677378842156955</v>
      </c>
      <c r="K22" s="1">
        <v>98.677378842156955</v>
      </c>
      <c r="L22" s="2">
        <v>0</v>
      </c>
      <c r="M22" s="2">
        <v>0</v>
      </c>
      <c r="N22" s="2">
        <v>0</v>
      </c>
      <c r="O22" s="2">
        <v>0</v>
      </c>
    </row>
    <row r="23" spans="1:15" hidden="1">
      <c r="A23" t="s">
        <v>14</v>
      </c>
      <c r="B23" t="s">
        <v>31</v>
      </c>
      <c r="C23" t="str">
        <f>VLOOKUP(A23,[1]Sheet1!$A:$E,3,FALSE)</f>
        <v>Financials including government-backed financials</v>
      </c>
      <c r="D23">
        <f>VLOOKUP(A23,[1]Sheet1!$A:$E,4,FALSE)</f>
        <v>3</v>
      </c>
      <c r="E23" t="str">
        <f>VLOOKUP(A23,[1]Sheet1!$A:$E,5,FALSE)</f>
        <v>0.05</v>
      </c>
      <c r="F23" s="1">
        <v>100.77113226191049</v>
      </c>
      <c r="G23">
        <v>0</v>
      </c>
      <c r="H23" t="s">
        <v>32</v>
      </c>
      <c r="I23" s="2">
        <v>4.3499999999999996</v>
      </c>
      <c r="J23" s="1">
        <v>100.7711258077462</v>
      </c>
      <c r="K23" s="1">
        <v>100.7711387160754</v>
      </c>
      <c r="L23" s="2">
        <v>-6.4541642785798103E-6</v>
      </c>
      <c r="M23" s="2">
        <v>6.4541648612248537E-6</v>
      </c>
      <c r="N23" s="2">
        <v>-1.2908328557159621</v>
      </c>
      <c r="O23" s="2">
        <v>5.6408435218400035E-7</v>
      </c>
    </row>
    <row r="24" spans="1:15" hidden="1">
      <c r="A24" t="s">
        <v>14</v>
      </c>
      <c r="B24" t="s">
        <v>31</v>
      </c>
      <c r="C24" t="str">
        <f>VLOOKUP(A24,[1]Sheet1!$A:$E,3,FALSE)</f>
        <v>Financials including government-backed financials</v>
      </c>
      <c r="D24">
        <f>VLOOKUP(A24,[1]Sheet1!$A:$E,4,FALSE)</f>
        <v>3</v>
      </c>
      <c r="E24" t="str">
        <f>VLOOKUP(A24,[1]Sheet1!$A:$E,5,FALSE)</f>
        <v>0.05</v>
      </c>
      <c r="F24" s="1">
        <v>100.77113226191049</v>
      </c>
      <c r="G24">
        <v>1</v>
      </c>
      <c r="H24" t="s">
        <v>33</v>
      </c>
      <c r="I24" s="2">
        <v>4.1500000000000004</v>
      </c>
      <c r="J24" s="1">
        <v>100.7710564049966</v>
      </c>
      <c r="K24" s="1">
        <v>100.7712081199834</v>
      </c>
      <c r="L24" s="2">
        <v>-7.5856913881011678E-5</v>
      </c>
      <c r="M24" s="2">
        <v>7.5858072932533105E-5</v>
      </c>
      <c r="N24" s="2">
        <v>-15.171382776202339</v>
      </c>
      <c r="O24" s="2">
        <v>1.1501679941031771E-3</v>
      </c>
    </row>
    <row r="25" spans="1:15" hidden="1">
      <c r="A25" t="s">
        <v>14</v>
      </c>
      <c r="B25" t="s">
        <v>31</v>
      </c>
      <c r="C25" t="str">
        <f>VLOOKUP(A25,[1]Sheet1!$A:$E,3,FALSE)</f>
        <v>Financials including government-backed financials</v>
      </c>
      <c r="D25">
        <f>VLOOKUP(A25,[1]Sheet1!$A:$E,4,FALSE)</f>
        <v>3</v>
      </c>
      <c r="E25" t="str">
        <f>VLOOKUP(A25,[1]Sheet1!$A:$E,5,FALSE)</f>
        <v>0.05</v>
      </c>
      <c r="F25" s="1">
        <v>100.77113226191049</v>
      </c>
      <c r="G25">
        <v>2</v>
      </c>
      <c r="H25" t="s">
        <v>34</v>
      </c>
      <c r="I25" s="2">
        <v>3.95</v>
      </c>
      <c r="J25" s="1">
        <v>100.7638115777639</v>
      </c>
      <c r="K25" s="1">
        <v>100.7784536244248</v>
      </c>
      <c r="L25" s="2">
        <v>-7.3206841465776051E-3</v>
      </c>
      <c r="M25" s="2">
        <v>7.32136251427562E-3</v>
      </c>
      <c r="N25" s="2">
        <v>-1464.136829315521</v>
      </c>
      <c r="O25" s="2">
        <v>0.67317663005176476</v>
      </c>
    </row>
    <row r="26" spans="1:15" hidden="1">
      <c r="A26" t="s">
        <v>14</v>
      </c>
      <c r="B26" t="s">
        <v>31</v>
      </c>
      <c r="C26" t="str">
        <f>VLOOKUP(A26,[1]Sheet1!$A:$E,3,FALSE)</f>
        <v>Financials including government-backed financials</v>
      </c>
      <c r="D26">
        <f>VLOOKUP(A26,[1]Sheet1!$A:$E,4,FALSE)</f>
        <v>3</v>
      </c>
      <c r="E26" t="str">
        <f>VLOOKUP(A26,[1]Sheet1!$A:$E,5,FALSE)</f>
        <v>0.05</v>
      </c>
      <c r="F26" s="1">
        <v>100.77113226191049</v>
      </c>
      <c r="G26">
        <v>3</v>
      </c>
      <c r="H26" t="s">
        <v>35</v>
      </c>
      <c r="I26" s="2">
        <v>3.78</v>
      </c>
      <c r="J26" s="1">
        <v>100.7686015842534</v>
      </c>
      <c r="K26" s="1">
        <v>100.77366304694181</v>
      </c>
      <c r="L26" s="2">
        <v>-2.5306776570772631E-3</v>
      </c>
      <c r="M26" s="2">
        <v>2.5307850312685791E-3</v>
      </c>
      <c r="N26" s="2">
        <v>-506.13553141545248</v>
      </c>
      <c r="O26" s="2">
        <v>0.1065525444804911</v>
      </c>
    </row>
    <row r="27" spans="1:15" hidden="1">
      <c r="A27" t="s">
        <v>14</v>
      </c>
      <c r="B27" t="s">
        <v>31</v>
      </c>
      <c r="C27" t="str">
        <f>VLOOKUP(A27,[1]Sheet1!$A:$E,3,FALSE)</f>
        <v>Financials including government-backed financials</v>
      </c>
      <c r="D27">
        <f>VLOOKUP(A27,[1]Sheet1!$A:$E,4,FALSE)</f>
        <v>3</v>
      </c>
      <c r="E27" t="str">
        <f>VLOOKUP(A27,[1]Sheet1!$A:$E,5,FALSE)</f>
        <v>0.05</v>
      </c>
      <c r="F27" s="1">
        <v>100.77113226191049</v>
      </c>
      <c r="G27">
        <v>4</v>
      </c>
      <c r="H27" t="s">
        <v>36</v>
      </c>
      <c r="I27" s="2">
        <v>3.78</v>
      </c>
      <c r="J27" s="1">
        <v>100.7702466153023</v>
      </c>
      <c r="K27" s="1">
        <v>100.7720180369881</v>
      </c>
      <c r="L27" s="2">
        <v>-8.8564660819656638E-4</v>
      </c>
      <c r="M27" s="2">
        <v>8.8577507760589924E-4</v>
      </c>
      <c r="N27" s="2">
        <v>-177.1293216393133</v>
      </c>
      <c r="O27" s="2">
        <v>0.12748633528282671</v>
      </c>
    </row>
    <row r="28" spans="1:15" hidden="1">
      <c r="A28" t="s">
        <v>14</v>
      </c>
      <c r="B28" t="s">
        <v>31</v>
      </c>
      <c r="C28" t="str">
        <f>VLOOKUP(A28,[1]Sheet1!$A:$E,3,FALSE)</f>
        <v>Financials including government-backed financials</v>
      </c>
      <c r="D28">
        <f>VLOOKUP(A28,[1]Sheet1!$A:$E,4,FALSE)</f>
        <v>3</v>
      </c>
      <c r="E28" t="str">
        <f>VLOOKUP(A28,[1]Sheet1!$A:$E,5,FALSE)</f>
        <v>0.05</v>
      </c>
      <c r="F28" s="1">
        <v>100.77113226191049</v>
      </c>
      <c r="G28">
        <v>5</v>
      </c>
      <c r="H28" t="s">
        <v>37</v>
      </c>
      <c r="I28" s="2">
        <v>3.91</v>
      </c>
      <c r="J28" s="1">
        <v>100.7619490227278</v>
      </c>
      <c r="K28" s="1">
        <v>100.7803197769294</v>
      </c>
      <c r="L28" s="2">
        <v>-9.1832391827040283E-3</v>
      </c>
      <c r="M28" s="2">
        <v>9.187515018936665E-3</v>
      </c>
      <c r="N28" s="2">
        <v>-1836.6478365408061</v>
      </c>
      <c r="O28" s="2">
        <v>4.243116194748664</v>
      </c>
    </row>
    <row r="29" spans="1:15" hidden="1">
      <c r="A29" t="s">
        <v>14</v>
      </c>
      <c r="B29" t="s">
        <v>31</v>
      </c>
      <c r="C29" t="str">
        <f>VLOOKUP(A29,[1]Sheet1!$A:$E,3,FALSE)</f>
        <v>Financials including government-backed financials</v>
      </c>
      <c r="D29">
        <f>VLOOKUP(A29,[1]Sheet1!$A:$E,4,FALSE)</f>
        <v>3</v>
      </c>
      <c r="E29" t="str">
        <f>VLOOKUP(A29,[1]Sheet1!$A:$E,5,FALSE)</f>
        <v>0.05</v>
      </c>
      <c r="F29" s="1">
        <v>100.77113226191049</v>
      </c>
      <c r="G29">
        <v>6</v>
      </c>
      <c r="H29" t="s">
        <v>38</v>
      </c>
      <c r="I29" s="2">
        <v>4.28</v>
      </c>
      <c r="J29" s="1">
        <v>100.77113226191049</v>
      </c>
      <c r="K29" s="1">
        <v>100.77113226191049</v>
      </c>
      <c r="L29" s="2">
        <v>0</v>
      </c>
      <c r="M29" s="2">
        <v>0</v>
      </c>
      <c r="N29" s="2">
        <v>0</v>
      </c>
      <c r="O29" s="2">
        <v>0</v>
      </c>
    </row>
    <row r="30" spans="1:15" hidden="1">
      <c r="A30" t="s">
        <v>15</v>
      </c>
      <c r="B30" t="s">
        <v>31</v>
      </c>
      <c r="C30" t="str">
        <f>VLOOKUP(A30,[1]Sheet1!$A:$E,3,FALSE)</f>
        <v>Local government, government-backed non-financials, education, public administration</v>
      </c>
      <c r="D30">
        <f>VLOOKUP(A30,[1]Sheet1!$A:$E,4,FALSE)</f>
        <v>2</v>
      </c>
      <c r="E30" t="str">
        <f>VLOOKUP(A30,[1]Sheet1!$A:$E,5,FALSE)</f>
        <v>0.01</v>
      </c>
      <c r="F30" s="1">
        <v>100.19129997115211</v>
      </c>
      <c r="G30">
        <v>0</v>
      </c>
      <c r="H30" t="s">
        <v>32</v>
      </c>
      <c r="I30" s="2">
        <v>4.3499999999999996</v>
      </c>
      <c r="J30" s="1">
        <v>100.19121887723141</v>
      </c>
      <c r="K30" s="1">
        <v>100.1913810663045</v>
      </c>
      <c r="L30" s="2">
        <v>-8.1093920670127773E-5</v>
      </c>
      <c r="M30" s="2">
        <v>8.1095152424381922E-5</v>
      </c>
      <c r="N30" s="2">
        <v>-16.218784134025551</v>
      </c>
      <c r="O30" s="2">
        <v>1.2293882239770341E-3</v>
      </c>
    </row>
    <row r="31" spans="1:15" hidden="1">
      <c r="A31" t="s">
        <v>15</v>
      </c>
      <c r="B31" t="s">
        <v>31</v>
      </c>
      <c r="C31" t="str">
        <f>VLOOKUP(A31,[1]Sheet1!$A:$E,3,FALSE)</f>
        <v>Local government, government-backed non-financials, education, public administration</v>
      </c>
      <c r="D31">
        <f>VLOOKUP(A31,[1]Sheet1!$A:$E,4,FALSE)</f>
        <v>2</v>
      </c>
      <c r="E31" t="str">
        <f>VLOOKUP(A31,[1]Sheet1!$A:$E,5,FALSE)</f>
        <v>0.01</v>
      </c>
      <c r="F31" s="1">
        <v>100.19129997115211</v>
      </c>
      <c r="G31">
        <v>1</v>
      </c>
      <c r="H31" t="s">
        <v>33</v>
      </c>
      <c r="I31" s="2">
        <v>4.1500000000000004</v>
      </c>
      <c r="J31" s="1">
        <v>100.1912999711522</v>
      </c>
      <c r="K31" s="1">
        <v>100.19129997115211</v>
      </c>
      <c r="L31" s="2">
        <v>1.4210854715202001E-13</v>
      </c>
      <c r="M31" s="2">
        <v>0</v>
      </c>
      <c r="N31" s="2">
        <v>2.8421709430404011E-8</v>
      </c>
      <c r="O31" s="2">
        <v>1.4183721260522331E-7</v>
      </c>
    </row>
    <row r="32" spans="1:15" hidden="1">
      <c r="A32" t="s">
        <v>15</v>
      </c>
      <c r="B32" t="s">
        <v>31</v>
      </c>
      <c r="C32" t="str">
        <f>VLOOKUP(A32,[1]Sheet1!$A:$E,3,FALSE)</f>
        <v>Local government, government-backed non-financials, education, public administration</v>
      </c>
      <c r="D32">
        <f>VLOOKUP(A32,[1]Sheet1!$A:$E,4,FALSE)</f>
        <v>2</v>
      </c>
      <c r="E32" t="str">
        <f>VLOOKUP(A32,[1]Sheet1!$A:$E,5,FALSE)</f>
        <v>0.01</v>
      </c>
      <c r="F32" s="1">
        <v>100.19129997115211</v>
      </c>
      <c r="G32">
        <v>2</v>
      </c>
      <c r="H32" t="s">
        <v>34</v>
      </c>
      <c r="I32" s="2">
        <v>3.95</v>
      </c>
      <c r="J32" s="1">
        <v>100.1848130383232</v>
      </c>
      <c r="K32" s="1">
        <v>100.1977875136495</v>
      </c>
      <c r="L32" s="2">
        <v>-6.4869328289205441E-3</v>
      </c>
      <c r="M32" s="2">
        <v>6.4875424974530924E-3</v>
      </c>
      <c r="N32" s="2">
        <v>-1297.3865657841091</v>
      </c>
      <c r="O32" s="2">
        <v>0.60850444950019489</v>
      </c>
    </row>
    <row r="33" spans="1:15" hidden="1">
      <c r="A33" t="s">
        <v>15</v>
      </c>
      <c r="B33" t="s">
        <v>31</v>
      </c>
      <c r="C33" t="str">
        <f>VLOOKUP(A33,[1]Sheet1!$A:$E,3,FALSE)</f>
        <v>Local government, government-backed non-financials, education, public administration</v>
      </c>
      <c r="D33">
        <f>VLOOKUP(A33,[1]Sheet1!$A:$E,4,FALSE)</f>
        <v>2</v>
      </c>
      <c r="E33" t="str">
        <f>VLOOKUP(A33,[1]Sheet1!$A:$E,5,FALSE)</f>
        <v>0.01</v>
      </c>
      <c r="F33" s="1">
        <v>100.19129997115211</v>
      </c>
      <c r="G33">
        <v>3</v>
      </c>
      <c r="H33" t="s">
        <v>35</v>
      </c>
      <c r="I33" s="2">
        <v>3.78</v>
      </c>
      <c r="J33" s="1">
        <v>100.1889488752815</v>
      </c>
      <c r="K33" s="1">
        <v>100.1936511762045</v>
      </c>
      <c r="L33" s="2">
        <v>-2.3510958705514891E-3</v>
      </c>
      <c r="M33" s="2">
        <v>2.351205052391947E-3</v>
      </c>
      <c r="N33" s="2">
        <v>-470.2191741102979</v>
      </c>
      <c r="O33" s="2">
        <v>0.10897336023993789</v>
      </c>
    </row>
    <row r="34" spans="1:15" hidden="1">
      <c r="A34" t="s">
        <v>15</v>
      </c>
      <c r="B34" t="s">
        <v>31</v>
      </c>
      <c r="C34" t="str">
        <f>VLOOKUP(A34,[1]Sheet1!$A:$E,3,FALSE)</f>
        <v>Local government, government-backed non-financials, education, public administration</v>
      </c>
      <c r="D34">
        <f>VLOOKUP(A34,[1]Sheet1!$A:$E,4,FALSE)</f>
        <v>2</v>
      </c>
      <c r="E34" t="str">
        <f>VLOOKUP(A34,[1]Sheet1!$A:$E,5,FALSE)</f>
        <v>0.01</v>
      </c>
      <c r="F34" s="1">
        <v>100.19129997115211</v>
      </c>
      <c r="G34">
        <v>4</v>
      </c>
      <c r="H34" t="s">
        <v>36</v>
      </c>
      <c r="I34" s="2">
        <v>3.78</v>
      </c>
      <c r="J34" s="1">
        <v>100.18278460818181</v>
      </c>
      <c r="K34" s="1">
        <v>100.19981779379791</v>
      </c>
      <c r="L34" s="2">
        <v>-8.515362970285878E-3</v>
      </c>
      <c r="M34" s="2">
        <v>8.5178226458566542E-3</v>
      </c>
      <c r="N34" s="2">
        <v>-1703.072594057176</v>
      </c>
      <c r="O34" s="2">
        <v>2.4549791820981999</v>
      </c>
    </row>
    <row r="35" spans="1:15" hidden="1">
      <c r="A35" t="s">
        <v>15</v>
      </c>
      <c r="B35" t="s">
        <v>31</v>
      </c>
      <c r="C35" t="str">
        <f>VLOOKUP(A35,[1]Sheet1!$A:$E,3,FALSE)</f>
        <v>Local government, government-backed non-financials, education, public administration</v>
      </c>
      <c r="D35">
        <f>VLOOKUP(A35,[1]Sheet1!$A:$E,4,FALSE)</f>
        <v>2</v>
      </c>
      <c r="E35" t="str">
        <f>VLOOKUP(A35,[1]Sheet1!$A:$E,5,FALSE)</f>
        <v>0.01</v>
      </c>
      <c r="F35" s="1">
        <v>100.19129997115211</v>
      </c>
      <c r="G35">
        <v>5</v>
      </c>
      <c r="H35" t="s">
        <v>37</v>
      </c>
      <c r="I35" s="2">
        <v>3.91</v>
      </c>
      <c r="J35" s="1">
        <v>100.19053021737309</v>
      </c>
      <c r="K35" s="1">
        <v>100.1920697452445</v>
      </c>
      <c r="L35" s="2">
        <v>-7.6975377902499531E-4</v>
      </c>
      <c r="M35" s="2">
        <v>7.6977409237599659E-4</v>
      </c>
      <c r="N35" s="2">
        <v>-153.95075580499909</v>
      </c>
      <c r="O35" s="2">
        <v>2.027455157910087E-2</v>
      </c>
    </row>
    <row r="36" spans="1:15" hidden="1">
      <c r="A36" t="s">
        <v>15</v>
      </c>
      <c r="B36" t="s">
        <v>31</v>
      </c>
      <c r="C36" t="str">
        <f>VLOOKUP(A36,[1]Sheet1!$A:$E,3,FALSE)</f>
        <v>Local government, government-backed non-financials, education, public administration</v>
      </c>
      <c r="D36">
        <f>VLOOKUP(A36,[1]Sheet1!$A:$E,4,FALSE)</f>
        <v>2</v>
      </c>
      <c r="E36" t="str">
        <f>VLOOKUP(A36,[1]Sheet1!$A:$E,5,FALSE)</f>
        <v>0.01</v>
      </c>
      <c r="F36" s="1">
        <v>100.19129997115211</v>
      </c>
      <c r="G36">
        <v>6</v>
      </c>
      <c r="H36" t="s">
        <v>38</v>
      </c>
      <c r="I36" s="2">
        <v>4.28</v>
      </c>
      <c r="J36" s="1">
        <v>100.19129997115211</v>
      </c>
      <c r="K36" s="1">
        <v>100.19129997115211</v>
      </c>
      <c r="L36" s="2">
        <v>0</v>
      </c>
      <c r="M36" s="2">
        <v>0</v>
      </c>
      <c r="N36" s="2">
        <v>0</v>
      </c>
      <c r="O36" s="2">
        <v>0</v>
      </c>
    </row>
    <row r="37" spans="1:15" hidden="1">
      <c r="A37" t="s">
        <v>16</v>
      </c>
      <c r="B37" t="s">
        <v>31</v>
      </c>
      <c r="C37" t="str">
        <f>VLOOKUP(A37,[1]Sheet1!$A:$E,3,FALSE)</f>
        <v>Local government, government-backed non-financials, education, public administration</v>
      </c>
      <c r="D37">
        <f>VLOOKUP(A37,[1]Sheet1!$A:$E,4,FALSE)</f>
        <v>2</v>
      </c>
      <c r="E37" t="str">
        <f>VLOOKUP(A37,[1]Sheet1!$A:$E,5,FALSE)</f>
        <v>0.01</v>
      </c>
      <c r="F37" s="1">
        <v>97.080173370600818</v>
      </c>
      <c r="G37">
        <v>0</v>
      </c>
      <c r="H37" t="s">
        <v>32</v>
      </c>
      <c r="I37" s="2">
        <v>4.3499999999999996</v>
      </c>
      <c r="J37" s="1">
        <v>97.080168008830441</v>
      </c>
      <c r="K37" s="1">
        <v>97.080178732371621</v>
      </c>
      <c r="L37" s="2">
        <v>-5.3617703770214584E-6</v>
      </c>
      <c r="M37" s="2">
        <v>5.361770803347099E-6</v>
      </c>
      <c r="N37" s="2">
        <v>-1.072354075404292</v>
      </c>
      <c r="O37" s="2">
        <v>4.3914800175374022E-7</v>
      </c>
    </row>
    <row r="38" spans="1:15" hidden="1">
      <c r="A38" t="s">
        <v>16</v>
      </c>
      <c r="B38" t="s">
        <v>31</v>
      </c>
      <c r="C38" t="str">
        <f>VLOOKUP(A38,[1]Sheet1!$A:$E,3,FALSE)</f>
        <v>Local government, government-backed non-financials, education, public administration</v>
      </c>
      <c r="D38">
        <f>VLOOKUP(A38,[1]Sheet1!$A:$E,4,FALSE)</f>
        <v>2</v>
      </c>
      <c r="E38" t="str">
        <f>VLOOKUP(A38,[1]Sheet1!$A:$E,5,FALSE)</f>
        <v>0.01</v>
      </c>
      <c r="F38" s="1">
        <v>97.080173370600818</v>
      </c>
      <c r="G38">
        <v>1</v>
      </c>
      <c r="H38" t="s">
        <v>33</v>
      </c>
      <c r="I38" s="2">
        <v>4.1500000000000004</v>
      </c>
      <c r="J38" s="1">
        <v>97.080014211712424</v>
      </c>
      <c r="K38" s="1">
        <v>97.080332537447575</v>
      </c>
      <c r="L38" s="2">
        <v>-1.5915888839401759E-4</v>
      </c>
      <c r="M38" s="2">
        <v>1.591668467568752E-4</v>
      </c>
      <c r="N38" s="2">
        <v>-31.831777678803519</v>
      </c>
      <c r="O38" s="2">
        <v>8.197722131404319E-3</v>
      </c>
    </row>
    <row r="39" spans="1:15" hidden="1">
      <c r="A39" t="s">
        <v>16</v>
      </c>
      <c r="B39" t="s">
        <v>31</v>
      </c>
      <c r="C39" t="str">
        <f>VLOOKUP(A39,[1]Sheet1!$A:$E,3,FALSE)</f>
        <v>Local government, government-backed non-financials, education, public administration</v>
      </c>
      <c r="D39">
        <f>VLOOKUP(A39,[1]Sheet1!$A:$E,4,FALSE)</f>
        <v>2</v>
      </c>
      <c r="E39" t="str">
        <f>VLOOKUP(A39,[1]Sheet1!$A:$E,5,FALSE)</f>
        <v>0.01</v>
      </c>
      <c r="F39" s="1">
        <v>97.080173370600818</v>
      </c>
      <c r="G39">
        <v>2</v>
      </c>
      <c r="H39" t="s">
        <v>34</v>
      </c>
      <c r="I39" s="2">
        <v>3.95</v>
      </c>
      <c r="J39" s="1">
        <v>97.07703849485479</v>
      </c>
      <c r="K39" s="1">
        <v>97.083308537352508</v>
      </c>
      <c r="L39" s="2">
        <v>-3.134875746027888E-3</v>
      </c>
      <c r="M39" s="2">
        <v>3.135166751690122E-3</v>
      </c>
      <c r="N39" s="2">
        <v>-626.97514920557751</v>
      </c>
      <c r="O39" s="2">
        <v>0.29975809307015239</v>
      </c>
    </row>
    <row r="40" spans="1:15" hidden="1">
      <c r="A40" t="s">
        <v>16</v>
      </c>
      <c r="B40" t="s">
        <v>31</v>
      </c>
      <c r="C40" t="str">
        <f>VLOOKUP(A40,[1]Sheet1!$A:$E,3,FALSE)</f>
        <v>Local government, government-backed non-financials, education, public administration</v>
      </c>
      <c r="D40">
        <f>VLOOKUP(A40,[1]Sheet1!$A:$E,4,FALSE)</f>
        <v>2</v>
      </c>
      <c r="E40" t="str">
        <f>VLOOKUP(A40,[1]Sheet1!$A:$E,5,FALSE)</f>
        <v>0.01</v>
      </c>
      <c r="F40" s="1">
        <v>97.080173370600818</v>
      </c>
      <c r="G40">
        <v>3</v>
      </c>
      <c r="H40" t="s">
        <v>35</v>
      </c>
      <c r="I40" s="2">
        <v>3.78</v>
      </c>
      <c r="J40" s="1">
        <v>97.078778566134318</v>
      </c>
      <c r="K40" s="1">
        <v>97.08156824855098</v>
      </c>
      <c r="L40" s="2">
        <v>-1.394804466499977E-3</v>
      </c>
      <c r="M40" s="2">
        <v>1.3948779501617989E-3</v>
      </c>
      <c r="N40" s="2">
        <v>-278.9608932999954</v>
      </c>
      <c r="O40" s="2">
        <v>7.5693774598816876E-2</v>
      </c>
    </row>
    <row r="41" spans="1:15" hidden="1">
      <c r="A41" t="s">
        <v>16</v>
      </c>
      <c r="B41" t="s">
        <v>31</v>
      </c>
      <c r="C41" t="str">
        <f>VLOOKUP(A41,[1]Sheet1!$A:$E,3,FALSE)</f>
        <v>Local government, government-backed non-financials, education, public administration</v>
      </c>
      <c r="D41">
        <f>VLOOKUP(A41,[1]Sheet1!$A:$E,4,FALSE)</f>
        <v>2</v>
      </c>
      <c r="E41" t="str">
        <f>VLOOKUP(A41,[1]Sheet1!$A:$E,5,FALSE)</f>
        <v>0.01</v>
      </c>
      <c r="F41" s="1">
        <v>97.080173370600818</v>
      </c>
      <c r="G41">
        <v>4</v>
      </c>
      <c r="H41" t="s">
        <v>36</v>
      </c>
      <c r="I41" s="2">
        <v>3.78</v>
      </c>
      <c r="J41" s="1">
        <v>97.064238791400726</v>
      </c>
      <c r="K41" s="1">
        <v>97.096112099262882</v>
      </c>
      <c r="L41" s="2">
        <v>-1.5934579200091999E-2</v>
      </c>
      <c r="M41" s="2">
        <v>1.593872866206425E-2</v>
      </c>
      <c r="N41" s="2">
        <v>-3186.915840018401</v>
      </c>
      <c r="O41" s="2">
        <v>4.2742630427807624</v>
      </c>
    </row>
    <row r="42" spans="1:15" hidden="1">
      <c r="A42" t="s">
        <v>16</v>
      </c>
      <c r="B42" t="s">
        <v>31</v>
      </c>
      <c r="C42" t="str">
        <f>VLOOKUP(A42,[1]Sheet1!$A:$E,3,FALSE)</f>
        <v>Local government, government-backed non-financials, education, public administration</v>
      </c>
      <c r="D42">
        <f>VLOOKUP(A42,[1]Sheet1!$A:$E,4,FALSE)</f>
        <v>2</v>
      </c>
      <c r="E42" t="str">
        <f>VLOOKUP(A42,[1]Sheet1!$A:$E,5,FALSE)</f>
        <v>0.01</v>
      </c>
      <c r="F42" s="1">
        <v>97.080173370600818</v>
      </c>
      <c r="G42">
        <v>5</v>
      </c>
      <c r="H42" t="s">
        <v>37</v>
      </c>
      <c r="I42" s="2">
        <v>3.91</v>
      </c>
      <c r="J42" s="1">
        <v>97.074943589382542</v>
      </c>
      <c r="K42" s="1">
        <v>97.085403609445081</v>
      </c>
      <c r="L42" s="2">
        <v>-5.2297812182757752E-3</v>
      </c>
      <c r="M42" s="2">
        <v>5.2302388442626579E-3</v>
      </c>
      <c r="N42" s="2">
        <v>-1045.956243655155</v>
      </c>
      <c r="O42" s="2">
        <v>0.47138975034143121</v>
      </c>
    </row>
    <row r="43" spans="1:15" hidden="1">
      <c r="A43" t="s">
        <v>16</v>
      </c>
      <c r="B43" t="s">
        <v>31</v>
      </c>
      <c r="C43" t="str">
        <f>VLOOKUP(A43,[1]Sheet1!$A:$E,3,FALSE)</f>
        <v>Local government, government-backed non-financials, education, public administration</v>
      </c>
      <c r="D43">
        <f>VLOOKUP(A43,[1]Sheet1!$A:$E,4,FALSE)</f>
        <v>2</v>
      </c>
      <c r="E43" t="str">
        <f>VLOOKUP(A43,[1]Sheet1!$A:$E,5,FALSE)</f>
        <v>0.01</v>
      </c>
      <c r="F43" s="1">
        <v>97.080173370600818</v>
      </c>
      <c r="G43">
        <v>6</v>
      </c>
      <c r="H43" t="s">
        <v>38</v>
      </c>
      <c r="I43" s="2">
        <v>4.28</v>
      </c>
      <c r="J43" s="1">
        <v>97.080173370600818</v>
      </c>
      <c r="K43" s="1">
        <v>97.080173370600818</v>
      </c>
      <c r="L43" s="2">
        <v>0</v>
      </c>
      <c r="M43" s="2">
        <v>0</v>
      </c>
      <c r="N43" s="2">
        <v>0</v>
      </c>
      <c r="O43" s="2">
        <v>0</v>
      </c>
    </row>
    <row r="44" spans="1:15" hidden="1">
      <c r="A44" t="s">
        <v>17</v>
      </c>
      <c r="B44" t="s">
        <v>31</v>
      </c>
      <c r="C44" t="str">
        <f>VLOOKUP(A44,[1]Sheet1!$A:$E,3,FALSE)</f>
        <v>Basic materials, energy, industrials, agriculture, manufacturing, mining and quarrying</v>
      </c>
      <c r="D44">
        <f>VLOOKUP(A44,[1]Sheet1!$A:$E,4,FALSE)</f>
        <v>4</v>
      </c>
      <c r="E44" t="str">
        <f>VLOOKUP(A44,[1]Sheet1!$A:$E,5,FALSE)</f>
        <v>0.03</v>
      </c>
      <c r="F44" s="1">
        <v>100.7231938147555</v>
      </c>
      <c r="G44">
        <v>0</v>
      </c>
      <c r="H44" t="s">
        <v>32</v>
      </c>
      <c r="I44" s="2">
        <v>4.3499999999999996</v>
      </c>
      <c r="J44" s="1">
        <v>100.723185021841</v>
      </c>
      <c r="K44" s="1">
        <v>100.7232026076709</v>
      </c>
      <c r="L44" s="2">
        <v>-8.7929145138332387E-6</v>
      </c>
      <c r="M44" s="2">
        <v>8.7929153522736669E-6</v>
      </c>
      <c r="N44" s="2">
        <v>-1.758582902766648</v>
      </c>
      <c r="O44" s="2">
        <v>8.4652923583843919E-7</v>
      </c>
    </row>
    <row r="45" spans="1:15" hidden="1">
      <c r="A45" t="s">
        <v>17</v>
      </c>
      <c r="B45" t="s">
        <v>31</v>
      </c>
      <c r="C45" t="str">
        <f>VLOOKUP(A45,[1]Sheet1!$A:$E,3,FALSE)</f>
        <v>Basic materials, energy, industrials, agriculture, manufacturing, mining and quarrying</v>
      </c>
      <c r="D45">
        <f>VLOOKUP(A45,[1]Sheet1!$A:$E,4,FALSE)</f>
        <v>4</v>
      </c>
      <c r="E45" t="str">
        <f>VLOOKUP(A45,[1]Sheet1!$A:$E,5,FALSE)</f>
        <v>0.03</v>
      </c>
      <c r="F45" s="1">
        <v>100.7231938147555</v>
      </c>
      <c r="G45">
        <v>1</v>
      </c>
      <c r="H45" t="s">
        <v>33</v>
      </c>
      <c r="I45" s="2">
        <v>4.1500000000000004</v>
      </c>
      <c r="J45" s="1">
        <v>100.7229745712595</v>
      </c>
      <c r="K45" s="1">
        <v>100.72341306890949</v>
      </c>
      <c r="L45" s="2">
        <v>-2.1924349600510601E-4</v>
      </c>
      <c r="M45" s="2">
        <v>2.1925415398982301E-4</v>
      </c>
      <c r="N45" s="2">
        <v>-43.848699201021191</v>
      </c>
      <c r="O45" s="2">
        <v>1.058144614213332E-2</v>
      </c>
    </row>
    <row r="46" spans="1:15" hidden="1">
      <c r="A46" t="s">
        <v>17</v>
      </c>
      <c r="B46" t="s">
        <v>31</v>
      </c>
      <c r="C46" t="str">
        <f>VLOOKUP(A46,[1]Sheet1!$A:$E,3,FALSE)</f>
        <v>Basic materials, energy, industrials, agriculture, manufacturing, mining and quarrying</v>
      </c>
      <c r="D46">
        <f>VLOOKUP(A46,[1]Sheet1!$A:$E,4,FALSE)</f>
        <v>4</v>
      </c>
      <c r="E46" t="str">
        <f>VLOOKUP(A46,[1]Sheet1!$A:$E,5,FALSE)</f>
        <v>0.03</v>
      </c>
      <c r="F46" s="1">
        <v>100.7231938147555</v>
      </c>
      <c r="G46">
        <v>2</v>
      </c>
      <c r="H46" t="s">
        <v>34</v>
      </c>
      <c r="I46" s="2">
        <v>3.95</v>
      </c>
      <c r="J46" s="1">
        <v>100.7147970215487</v>
      </c>
      <c r="K46" s="1">
        <v>100.73159133610091</v>
      </c>
      <c r="L46" s="2">
        <v>-8.3967932068844675E-3</v>
      </c>
      <c r="M46" s="2">
        <v>8.3975213453868491E-3</v>
      </c>
      <c r="N46" s="2">
        <v>-1679.358641376894</v>
      </c>
      <c r="O46" s="2">
        <v>0.7229104586583871</v>
      </c>
    </row>
    <row r="47" spans="1:15" hidden="1">
      <c r="A47" t="s">
        <v>17</v>
      </c>
      <c r="B47" t="s">
        <v>31</v>
      </c>
      <c r="C47" t="str">
        <f>VLOOKUP(A47,[1]Sheet1!$A:$E,3,FALSE)</f>
        <v>Basic materials, energy, industrials, agriculture, manufacturing, mining and quarrying</v>
      </c>
      <c r="D47">
        <f>VLOOKUP(A47,[1]Sheet1!$A:$E,4,FALSE)</f>
        <v>4</v>
      </c>
      <c r="E47" t="str">
        <f>VLOOKUP(A47,[1]Sheet1!$A:$E,5,FALSE)</f>
        <v>0.03</v>
      </c>
      <c r="F47" s="1">
        <v>100.7231938147555</v>
      </c>
      <c r="G47">
        <v>3</v>
      </c>
      <c r="H47" t="s">
        <v>35</v>
      </c>
      <c r="I47" s="2">
        <v>3.78</v>
      </c>
      <c r="J47" s="1">
        <v>100.7182817819223</v>
      </c>
      <c r="K47" s="1">
        <v>100.7281061717589</v>
      </c>
      <c r="L47" s="2">
        <v>-4.912032833289004E-3</v>
      </c>
      <c r="M47" s="2">
        <v>4.9123570033486894E-3</v>
      </c>
      <c r="N47" s="2">
        <v>-982.40656665780079</v>
      </c>
      <c r="O47" s="2">
        <v>0.32184251452624008</v>
      </c>
    </row>
    <row r="48" spans="1:15" hidden="1">
      <c r="A48" t="s">
        <v>17</v>
      </c>
      <c r="B48" t="s">
        <v>31</v>
      </c>
      <c r="C48" t="str">
        <f>VLOOKUP(A48,[1]Sheet1!$A:$E,3,FALSE)</f>
        <v>Basic materials, energy, industrials, agriculture, manufacturing, mining and quarrying</v>
      </c>
      <c r="D48">
        <f>VLOOKUP(A48,[1]Sheet1!$A:$E,4,FALSE)</f>
        <v>4</v>
      </c>
      <c r="E48" t="str">
        <f>VLOOKUP(A48,[1]Sheet1!$A:$E,5,FALSE)</f>
        <v>0.03</v>
      </c>
      <c r="F48" s="1">
        <v>100.7231938147555</v>
      </c>
      <c r="G48">
        <v>4</v>
      </c>
      <c r="H48" t="s">
        <v>36</v>
      </c>
      <c r="I48" s="2">
        <v>3.78</v>
      </c>
      <c r="J48" s="1">
        <v>100.7231938147555</v>
      </c>
      <c r="K48" s="1">
        <v>100.7231938147555</v>
      </c>
      <c r="L48" s="2">
        <v>0</v>
      </c>
      <c r="M48" s="2">
        <v>0</v>
      </c>
      <c r="N48" s="2">
        <v>0</v>
      </c>
      <c r="O48" s="2">
        <v>0</v>
      </c>
    </row>
    <row r="49" spans="1:15" hidden="1">
      <c r="A49" t="s">
        <v>17</v>
      </c>
      <c r="B49" t="s">
        <v>31</v>
      </c>
      <c r="C49" t="str">
        <f>VLOOKUP(A49,[1]Sheet1!$A:$E,3,FALSE)</f>
        <v>Basic materials, energy, industrials, agriculture, manufacturing, mining and quarrying</v>
      </c>
      <c r="D49">
        <f>VLOOKUP(A49,[1]Sheet1!$A:$E,4,FALSE)</f>
        <v>4</v>
      </c>
      <c r="E49" t="str">
        <f>VLOOKUP(A49,[1]Sheet1!$A:$E,5,FALSE)</f>
        <v>0.03</v>
      </c>
      <c r="F49" s="1">
        <v>100.7231938147555</v>
      </c>
      <c r="G49">
        <v>5</v>
      </c>
      <c r="H49" t="s">
        <v>37</v>
      </c>
      <c r="I49" s="2">
        <v>3.91</v>
      </c>
      <c r="J49" s="1">
        <v>100.7231938147555</v>
      </c>
      <c r="K49" s="1">
        <v>100.7231938147555</v>
      </c>
      <c r="L49" s="2">
        <v>0</v>
      </c>
      <c r="M49" s="2">
        <v>0</v>
      </c>
      <c r="N49" s="2">
        <v>0</v>
      </c>
      <c r="O49" s="2">
        <v>0</v>
      </c>
    </row>
    <row r="50" spans="1:15" hidden="1">
      <c r="A50" t="s">
        <v>17</v>
      </c>
      <c r="B50" t="s">
        <v>31</v>
      </c>
      <c r="C50" t="str">
        <f>VLOOKUP(A50,[1]Sheet1!$A:$E,3,FALSE)</f>
        <v>Basic materials, energy, industrials, agriculture, manufacturing, mining and quarrying</v>
      </c>
      <c r="D50">
        <f>VLOOKUP(A50,[1]Sheet1!$A:$E,4,FALSE)</f>
        <v>4</v>
      </c>
      <c r="E50" t="str">
        <f>VLOOKUP(A50,[1]Sheet1!$A:$E,5,FALSE)</f>
        <v>0.03</v>
      </c>
      <c r="F50" s="1">
        <v>100.7231938147555</v>
      </c>
      <c r="G50">
        <v>6</v>
      </c>
      <c r="H50" t="s">
        <v>38</v>
      </c>
      <c r="I50" s="2">
        <v>4.28</v>
      </c>
      <c r="J50" s="1">
        <v>100.7231938147555</v>
      </c>
      <c r="K50" s="1">
        <v>100.7231938147555</v>
      </c>
      <c r="L50" s="2">
        <v>0</v>
      </c>
      <c r="M50" s="2">
        <v>0</v>
      </c>
      <c r="N50" s="2">
        <v>0</v>
      </c>
      <c r="O50" s="2">
        <v>0</v>
      </c>
    </row>
    <row r="51" spans="1:15" hidden="1">
      <c r="A51" t="s">
        <v>18</v>
      </c>
      <c r="B51" t="s">
        <v>31</v>
      </c>
      <c r="C51" t="str">
        <f>VLOOKUP(A51,[1]Sheet1!$A:$E,3,FALSE)</f>
        <v>Basic materials, energy, industrials, agriculture, manufacturing, mining and quarrying</v>
      </c>
      <c r="D51">
        <f>VLOOKUP(A51,[1]Sheet1!$A:$E,4,FALSE)</f>
        <v>4</v>
      </c>
      <c r="E51" t="str">
        <f>VLOOKUP(A51,[1]Sheet1!$A:$E,5,FALSE)</f>
        <v>0.03</v>
      </c>
      <c r="F51" s="1">
        <v>99.08190847655753</v>
      </c>
      <c r="G51">
        <v>0</v>
      </c>
      <c r="H51" t="s">
        <v>32</v>
      </c>
      <c r="I51" s="2">
        <v>4.3499999999999996</v>
      </c>
      <c r="J51" s="1">
        <v>99.081850061907687</v>
      </c>
      <c r="K51" s="1">
        <v>99.081966892073538</v>
      </c>
      <c r="L51" s="2">
        <v>-5.8414649842575272E-5</v>
      </c>
      <c r="M51" s="2">
        <v>5.8415516008381019E-5</v>
      </c>
      <c r="N51" s="2">
        <v>-11.682929968515049</v>
      </c>
      <c r="O51" s="2">
        <v>8.7417734297729117E-4</v>
      </c>
    </row>
    <row r="52" spans="1:15" hidden="1">
      <c r="A52" t="s">
        <v>18</v>
      </c>
      <c r="B52" t="s">
        <v>31</v>
      </c>
      <c r="C52" t="str">
        <f>VLOOKUP(A52,[1]Sheet1!$A:$E,3,FALSE)</f>
        <v>Basic materials, energy, industrials, agriculture, manufacturing, mining and quarrying</v>
      </c>
      <c r="D52">
        <f>VLOOKUP(A52,[1]Sheet1!$A:$E,4,FALSE)</f>
        <v>4</v>
      </c>
      <c r="E52" t="str">
        <f>VLOOKUP(A52,[1]Sheet1!$A:$E,5,FALSE)</f>
        <v>0.03</v>
      </c>
      <c r="F52" s="1">
        <v>99.08190847655753</v>
      </c>
      <c r="G52">
        <v>1</v>
      </c>
      <c r="H52" t="s">
        <v>33</v>
      </c>
      <c r="I52" s="2">
        <v>4.1500000000000004</v>
      </c>
      <c r="J52" s="1">
        <v>99.081908476557501</v>
      </c>
      <c r="K52" s="1">
        <v>99.081908476557501</v>
      </c>
      <c r="L52" s="2">
        <v>-2.8421709430404007E-14</v>
      </c>
      <c r="M52" s="2">
        <v>-2.8421709430404007E-14</v>
      </c>
      <c r="N52" s="2">
        <v>-5.6843418860808007E-9</v>
      </c>
      <c r="O52" s="2">
        <v>-5.7370129153554793E-8</v>
      </c>
    </row>
    <row r="53" spans="1:15" hidden="1">
      <c r="A53" t="s">
        <v>18</v>
      </c>
      <c r="B53" t="s">
        <v>31</v>
      </c>
      <c r="C53" t="str">
        <f>VLOOKUP(A53,[1]Sheet1!$A:$E,3,FALSE)</f>
        <v>Basic materials, energy, industrials, agriculture, manufacturing, mining and quarrying</v>
      </c>
      <c r="D53">
        <f>VLOOKUP(A53,[1]Sheet1!$A:$E,4,FALSE)</f>
        <v>4</v>
      </c>
      <c r="E53" t="str">
        <f>VLOOKUP(A53,[1]Sheet1!$A:$E,5,FALSE)</f>
        <v>0.03</v>
      </c>
      <c r="F53" s="1">
        <v>99.08190847655753</v>
      </c>
      <c r="G53">
        <v>2</v>
      </c>
      <c r="H53" t="s">
        <v>34</v>
      </c>
      <c r="I53" s="2">
        <v>3.95</v>
      </c>
      <c r="J53" s="1">
        <v>99.072299039304056</v>
      </c>
      <c r="K53" s="1">
        <v>99.091516634469301</v>
      </c>
      <c r="L53" s="2">
        <v>-9.6094372534736294E-3</v>
      </c>
      <c r="M53" s="2">
        <v>9.6081579117708316E-3</v>
      </c>
      <c r="N53" s="2">
        <v>-1921.8874506947261</v>
      </c>
      <c r="O53" s="2">
        <v>-1.2911960787588259</v>
      </c>
    </row>
    <row r="54" spans="1:15" hidden="1">
      <c r="A54" t="s">
        <v>18</v>
      </c>
      <c r="B54" t="s">
        <v>31</v>
      </c>
      <c r="C54" t="str">
        <f>VLOOKUP(A54,[1]Sheet1!$A:$E,3,FALSE)</f>
        <v>Basic materials, energy, industrials, agriculture, manufacturing, mining and quarrying</v>
      </c>
      <c r="D54">
        <f>VLOOKUP(A54,[1]Sheet1!$A:$E,4,FALSE)</f>
        <v>4</v>
      </c>
      <c r="E54" t="str">
        <f>VLOOKUP(A54,[1]Sheet1!$A:$E,5,FALSE)</f>
        <v>0.03</v>
      </c>
      <c r="F54" s="1">
        <v>99.08190847655753</v>
      </c>
      <c r="G54">
        <v>3</v>
      </c>
      <c r="H54" t="s">
        <v>35</v>
      </c>
      <c r="I54" s="2">
        <v>3.78</v>
      </c>
      <c r="J54" s="1">
        <v>99.080084264915641</v>
      </c>
      <c r="K54" s="1">
        <v>99.083718961565964</v>
      </c>
      <c r="L54" s="2">
        <v>-1.8242116418889509E-3</v>
      </c>
      <c r="M54" s="2">
        <v>1.810485008434171E-3</v>
      </c>
      <c r="N54" s="2">
        <v>-364.84232837779018</v>
      </c>
      <c r="O54" s="2">
        <v>-13.853824240807789</v>
      </c>
    </row>
    <row r="55" spans="1:15" hidden="1">
      <c r="A55" t="s">
        <v>18</v>
      </c>
      <c r="B55" t="s">
        <v>31</v>
      </c>
      <c r="C55" t="str">
        <f>VLOOKUP(A55,[1]Sheet1!$A:$E,3,FALSE)</f>
        <v>Basic materials, energy, industrials, agriculture, manufacturing, mining and quarrying</v>
      </c>
      <c r="D55">
        <f>VLOOKUP(A55,[1]Sheet1!$A:$E,4,FALSE)</f>
        <v>4</v>
      </c>
      <c r="E55" t="str">
        <f>VLOOKUP(A55,[1]Sheet1!$A:$E,5,FALSE)</f>
        <v>0.03</v>
      </c>
      <c r="F55" s="1">
        <v>99.08190847655753</v>
      </c>
      <c r="G55">
        <v>4</v>
      </c>
      <c r="H55" t="s">
        <v>36</v>
      </c>
      <c r="I55" s="2">
        <v>3.78</v>
      </c>
      <c r="J55" s="1">
        <v>99.08190847655753</v>
      </c>
      <c r="K55" s="1">
        <v>99.08190847655753</v>
      </c>
      <c r="L55" s="2">
        <v>0</v>
      </c>
      <c r="M55" s="2">
        <v>0</v>
      </c>
      <c r="N55" s="2">
        <v>0</v>
      </c>
      <c r="O55" s="2">
        <v>0</v>
      </c>
    </row>
    <row r="56" spans="1:15" hidden="1">
      <c r="A56" t="s">
        <v>18</v>
      </c>
      <c r="B56" t="s">
        <v>31</v>
      </c>
      <c r="C56" t="str">
        <f>VLOOKUP(A56,[1]Sheet1!$A:$E,3,FALSE)</f>
        <v>Basic materials, energy, industrials, agriculture, manufacturing, mining and quarrying</v>
      </c>
      <c r="D56">
        <f>VLOOKUP(A56,[1]Sheet1!$A:$E,4,FALSE)</f>
        <v>4</v>
      </c>
      <c r="E56" t="str">
        <f>VLOOKUP(A56,[1]Sheet1!$A:$E,5,FALSE)</f>
        <v>0.03</v>
      </c>
      <c r="F56" s="1">
        <v>99.08190847655753</v>
      </c>
      <c r="G56">
        <v>5</v>
      </c>
      <c r="H56" t="s">
        <v>37</v>
      </c>
      <c r="I56" s="2">
        <v>3.91</v>
      </c>
      <c r="J56" s="1">
        <v>99.08190847655753</v>
      </c>
      <c r="K56" s="1">
        <v>99.08190847655753</v>
      </c>
      <c r="L56" s="2">
        <v>0</v>
      </c>
      <c r="M56" s="2">
        <v>0</v>
      </c>
      <c r="N56" s="2">
        <v>0</v>
      </c>
      <c r="O56" s="2">
        <v>0</v>
      </c>
    </row>
    <row r="57" spans="1:15" hidden="1">
      <c r="A57" t="s">
        <v>18</v>
      </c>
      <c r="B57" t="s">
        <v>31</v>
      </c>
      <c r="C57" t="str">
        <f>VLOOKUP(A57,[1]Sheet1!$A:$E,3,FALSE)</f>
        <v>Basic materials, energy, industrials, agriculture, manufacturing, mining and quarrying</v>
      </c>
      <c r="D57">
        <f>VLOOKUP(A57,[1]Sheet1!$A:$E,4,FALSE)</f>
        <v>4</v>
      </c>
      <c r="E57" t="str">
        <f>VLOOKUP(A57,[1]Sheet1!$A:$E,5,FALSE)</f>
        <v>0.03</v>
      </c>
      <c r="F57" s="1">
        <v>99.08190847655753</v>
      </c>
      <c r="G57">
        <v>6</v>
      </c>
      <c r="H57" t="s">
        <v>38</v>
      </c>
      <c r="I57" s="2">
        <v>4.28</v>
      </c>
      <c r="J57" s="1">
        <v>99.08190847655753</v>
      </c>
      <c r="K57" s="1">
        <v>99.08190847655753</v>
      </c>
      <c r="L57" s="2">
        <v>0</v>
      </c>
      <c r="M57" s="2">
        <v>0</v>
      </c>
      <c r="N57" s="2">
        <v>0</v>
      </c>
      <c r="O57" s="2">
        <v>0</v>
      </c>
    </row>
    <row r="58" spans="1:15" hidden="1">
      <c r="A58" t="s">
        <v>19</v>
      </c>
      <c r="B58" t="s">
        <v>31</v>
      </c>
      <c r="C58" t="str">
        <f>VLOOKUP(A58,[1]Sheet1!$A:$E,3,FALSE)</f>
        <v>Basic materials, energy, industrials, agriculture, manufacturing, mining and quarrying</v>
      </c>
      <c r="D58">
        <f>VLOOKUP(A58,[1]Sheet1!$A:$E,4,FALSE)</f>
        <v>4</v>
      </c>
      <c r="E58" t="str">
        <f>VLOOKUP(A58,[1]Sheet1!$A:$E,5,FALSE)</f>
        <v>0.03</v>
      </c>
      <c r="F58" s="1">
        <v>100.0902749345898</v>
      </c>
      <c r="G58">
        <v>0</v>
      </c>
      <c r="H58" t="s">
        <v>32</v>
      </c>
      <c r="I58" s="2">
        <v>4.3499999999999996</v>
      </c>
      <c r="J58" s="1">
        <v>100.0902676027482</v>
      </c>
      <c r="K58" s="1">
        <v>100.0902822664321</v>
      </c>
      <c r="L58" s="2">
        <v>-7.3318415729772823E-6</v>
      </c>
      <c r="M58" s="2">
        <v>7.3318422835200181E-6</v>
      </c>
      <c r="N58" s="2">
        <v>-1.466368314595456</v>
      </c>
      <c r="O58" s="2">
        <v>7.0990187230922122E-7</v>
      </c>
    </row>
    <row r="59" spans="1:15" hidden="1">
      <c r="A59" t="s">
        <v>19</v>
      </c>
      <c r="B59" t="s">
        <v>31</v>
      </c>
      <c r="C59" t="str">
        <f>VLOOKUP(A59,[1]Sheet1!$A:$E,3,FALSE)</f>
        <v>Basic materials, energy, industrials, agriculture, manufacturing, mining and quarrying</v>
      </c>
      <c r="D59">
        <f>VLOOKUP(A59,[1]Sheet1!$A:$E,4,FALSE)</f>
        <v>4</v>
      </c>
      <c r="E59" t="str">
        <f>VLOOKUP(A59,[1]Sheet1!$A:$E,5,FALSE)</f>
        <v>0.03</v>
      </c>
      <c r="F59" s="1">
        <v>100.0902749345898</v>
      </c>
      <c r="G59">
        <v>1</v>
      </c>
      <c r="H59" t="s">
        <v>33</v>
      </c>
      <c r="I59" s="2">
        <v>4.1500000000000004</v>
      </c>
      <c r="J59" s="1">
        <v>100.09015029534559</v>
      </c>
      <c r="K59" s="1">
        <v>100.0903995772964</v>
      </c>
      <c r="L59" s="2">
        <v>-1.24639244219793E-4</v>
      </c>
      <c r="M59" s="2">
        <v>1.2464270663770091E-4</v>
      </c>
      <c r="N59" s="2">
        <v>-24.9278488439586</v>
      </c>
      <c r="O59" s="2">
        <v>3.4592950316130501E-3</v>
      </c>
    </row>
    <row r="60" spans="1:15" hidden="1">
      <c r="A60" t="s">
        <v>19</v>
      </c>
      <c r="B60" t="s">
        <v>31</v>
      </c>
      <c r="C60" t="str">
        <f>VLOOKUP(A60,[1]Sheet1!$A:$E,3,FALSE)</f>
        <v>Basic materials, energy, industrials, agriculture, manufacturing, mining and quarrying</v>
      </c>
      <c r="D60">
        <f>VLOOKUP(A60,[1]Sheet1!$A:$E,4,FALSE)</f>
        <v>4</v>
      </c>
      <c r="E60" t="str">
        <f>VLOOKUP(A60,[1]Sheet1!$A:$E,5,FALSE)</f>
        <v>0.03</v>
      </c>
      <c r="F60" s="1">
        <v>100.0902749345898</v>
      </c>
      <c r="G60">
        <v>2</v>
      </c>
      <c r="H60" t="s">
        <v>34</v>
      </c>
      <c r="I60" s="2">
        <v>3.95</v>
      </c>
      <c r="J60" s="1">
        <v>100.08370945640399</v>
      </c>
      <c r="K60" s="1">
        <v>100.09684101623429</v>
      </c>
      <c r="L60" s="2">
        <v>-6.5654781858484057E-3</v>
      </c>
      <c r="M60" s="2">
        <v>6.5660816445216597E-3</v>
      </c>
      <c r="N60" s="2">
        <v>-1313.0956371696809</v>
      </c>
      <c r="O60" s="2">
        <v>0.6029144068783665</v>
      </c>
    </row>
    <row r="61" spans="1:15" hidden="1">
      <c r="A61" t="s">
        <v>19</v>
      </c>
      <c r="B61" t="s">
        <v>31</v>
      </c>
      <c r="C61" t="str">
        <f>VLOOKUP(A61,[1]Sheet1!$A:$E,3,FALSE)</f>
        <v>Basic materials, energy, industrials, agriculture, manufacturing, mining and quarrying</v>
      </c>
      <c r="D61">
        <f>VLOOKUP(A61,[1]Sheet1!$A:$E,4,FALSE)</f>
        <v>4</v>
      </c>
      <c r="E61" t="str">
        <f>VLOOKUP(A61,[1]Sheet1!$A:$E,5,FALSE)</f>
        <v>0.03</v>
      </c>
      <c r="F61" s="1">
        <v>100.0902749345898</v>
      </c>
      <c r="G61">
        <v>3</v>
      </c>
      <c r="H61" t="s">
        <v>35</v>
      </c>
      <c r="I61" s="2">
        <v>3.78</v>
      </c>
      <c r="J61" s="1">
        <v>100.08792100784071</v>
      </c>
      <c r="K61" s="1">
        <v>100.09262896048421</v>
      </c>
      <c r="L61" s="2">
        <v>-2.3539267490519928E-3</v>
      </c>
      <c r="M61" s="2">
        <v>2.354025894447886E-3</v>
      </c>
      <c r="N61" s="2">
        <v>-470.78534981039871</v>
      </c>
      <c r="O61" s="2">
        <v>9.9055987376217819E-2</v>
      </c>
    </row>
    <row r="62" spans="1:15" hidden="1">
      <c r="A62" t="s">
        <v>19</v>
      </c>
      <c r="B62" t="s">
        <v>31</v>
      </c>
      <c r="C62" t="str">
        <f>VLOOKUP(A62,[1]Sheet1!$A:$E,3,FALSE)</f>
        <v>Basic materials, energy, industrials, agriculture, manufacturing, mining and quarrying</v>
      </c>
      <c r="D62">
        <f>VLOOKUP(A62,[1]Sheet1!$A:$E,4,FALSE)</f>
        <v>4</v>
      </c>
      <c r="E62" t="str">
        <f>VLOOKUP(A62,[1]Sheet1!$A:$E,5,FALSE)</f>
        <v>0.03</v>
      </c>
      <c r="F62" s="1">
        <v>100.0902749345898</v>
      </c>
      <c r="G62">
        <v>4</v>
      </c>
      <c r="H62" t="s">
        <v>36</v>
      </c>
      <c r="I62" s="2">
        <v>3.78</v>
      </c>
      <c r="J62" s="1">
        <v>100.0840059026024</v>
      </c>
      <c r="K62" s="1">
        <v>100.0965453722648</v>
      </c>
      <c r="L62" s="2">
        <v>-6.2690319873865974E-3</v>
      </c>
      <c r="M62" s="2">
        <v>6.2704376749849189E-3</v>
      </c>
      <c r="N62" s="2">
        <v>-1253.806397477319</v>
      </c>
      <c r="O62" s="2">
        <v>1.4044197451043781</v>
      </c>
    </row>
    <row r="63" spans="1:15" hidden="1">
      <c r="A63" t="s">
        <v>19</v>
      </c>
      <c r="B63" t="s">
        <v>31</v>
      </c>
      <c r="C63" t="str">
        <f>VLOOKUP(A63,[1]Sheet1!$A:$E,3,FALSE)</f>
        <v>Basic materials, energy, industrials, agriculture, manufacturing, mining and quarrying</v>
      </c>
      <c r="D63">
        <f>VLOOKUP(A63,[1]Sheet1!$A:$E,4,FALSE)</f>
        <v>4</v>
      </c>
      <c r="E63" t="str">
        <f>VLOOKUP(A63,[1]Sheet1!$A:$E,5,FALSE)</f>
        <v>0.03</v>
      </c>
      <c r="F63" s="1">
        <v>100.0902749345898</v>
      </c>
      <c r="G63">
        <v>5</v>
      </c>
      <c r="H63" t="s">
        <v>37</v>
      </c>
      <c r="I63" s="2">
        <v>3.91</v>
      </c>
      <c r="J63" s="1">
        <v>100.086008570686</v>
      </c>
      <c r="K63" s="1">
        <v>100.0945419799813</v>
      </c>
      <c r="L63" s="2">
        <v>-4.2663639038096326E-3</v>
      </c>
      <c r="M63" s="2">
        <v>4.2670453915434337E-3</v>
      </c>
      <c r="N63" s="2">
        <v>-853.2727807619267</v>
      </c>
      <c r="O63" s="2">
        <v>0.68087307607610059</v>
      </c>
    </row>
    <row r="64" spans="1:15" hidden="1">
      <c r="A64" t="s">
        <v>19</v>
      </c>
      <c r="B64" t="s">
        <v>31</v>
      </c>
      <c r="C64" t="str">
        <f>VLOOKUP(A64,[1]Sheet1!$A:$E,3,FALSE)</f>
        <v>Basic materials, energy, industrials, agriculture, manufacturing, mining and quarrying</v>
      </c>
      <c r="D64">
        <f>VLOOKUP(A64,[1]Sheet1!$A:$E,4,FALSE)</f>
        <v>4</v>
      </c>
      <c r="E64" t="str">
        <f>VLOOKUP(A64,[1]Sheet1!$A:$E,5,FALSE)</f>
        <v>0.03</v>
      </c>
      <c r="F64" s="1">
        <v>100.0902749345898</v>
      </c>
      <c r="G64">
        <v>6</v>
      </c>
      <c r="H64" t="s">
        <v>38</v>
      </c>
      <c r="I64" s="2">
        <v>4.28</v>
      </c>
      <c r="J64" s="1">
        <v>100.0902749345898</v>
      </c>
      <c r="K64" s="1">
        <v>100.0902749345898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t="s">
        <v>20</v>
      </c>
      <c r="B65" t="s">
        <v>31</v>
      </c>
      <c r="C65" t="str">
        <f>VLOOKUP(A65,[1]Sheet1!$A:$E,3,FALSE)</f>
        <v>Sovereigns including central banks, multilateral development banks</v>
      </c>
      <c r="D65">
        <f>VLOOKUP(A65,[1]Sheet1!$A:$E,4,FALSE)</f>
        <v>1</v>
      </c>
      <c r="E65" t="str">
        <f>VLOOKUP(A65,[1]Sheet1!$A:$E,5,FALSE)</f>
        <v>0.005</v>
      </c>
      <c r="F65" s="1">
        <v>99.3262637967659</v>
      </c>
      <c r="G65">
        <v>0</v>
      </c>
      <c r="H65" t="s">
        <v>32</v>
      </c>
      <c r="I65" s="2">
        <v>4.3499999999999996</v>
      </c>
      <c r="J65" s="1">
        <v>99.325827775859608</v>
      </c>
      <c r="K65" s="1">
        <v>99.326699827212011</v>
      </c>
      <c r="L65" s="2">
        <v>-4.360209062923559E-4</v>
      </c>
      <c r="M65" s="2">
        <v>4.3603044611018049E-4</v>
      </c>
      <c r="N65" s="2">
        <v>-87.204181258471181</v>
      </c>
      <c r="O65" s="2">
        <v>9.604541307385828E-3</v>
      </c>
    </row>
    <row r="66" spans="1:15">
      <c r="A66" t="s">
        <v>20</v>
      </c>
      <c r="B66" t="s">
        <v>31</v>
      </c>
      <c r="C66" t="str">
        <f>VLOOKUP(A66,[1]Sheet1!$A:$E,3,FALSE)</f>
        <v>Sovereigns including central banks, multilateral development banks</v>
      </c>
      <c r="D66">
        <f>VLOOKUP(A66,[1]Sheet1!$A:$E,4,FALSE)</f>
        <v>1</v>
      </c>
      <c r="E66" t="str">
        <f>VLOOKUP(A66,[1]Sheet1!$A:$E,5,FALSE)</f>
        <v>0.005</v>
      </c>
      <c r="F66" s="1">
        <v>99.3262637967659</v>
      </c>
      <c r="G66">
        <v>1</v>
      </c>
      <c r="H66" t="s">
        <v>33</v>
      </c>
      <c r="I66" s="2">
        <v>4.1500000000000004</v>
      </c>
      <c r="J66" s="1">
        <v>99.323016599597253</v>
      </c>
      <c r="K66" s="1">
        <v>99.329511110090849</v>
      </c>
      <c r="L66" s="2">
        <v>-3.2471971686476309E-3</v>
      </c>
      <c r="M66" s="2">
        <v>3.2473133249482089E-3</v>
      </c>
      <c r="N66" s="2">
        <v>-649.43943372952617</v>
      </c>
      <c r="O66" s="2">
        <v>0.116944210271078</v>
      </c>
    </row>
    <row r="67" spans="1:15">
      <c r="A67" t="s">
        <v>20</v>
      </c>
      <c r="B67" t="s">
        <v>31</v>
      </c>
      <c r="C67" t="str">
        <f>VLOOKUP(A67,[1]Sheet1!$A:$E,3,FALSE)</f>
        <v>Sovereigns including central banks, multilateral development banks</v>
      </c>
      <c r="D67">
        <f>VLOOKUP(A67,[1]Sheet1!$A:$E,4,FALSE)</f>
        <v>1</v>
      </c>
      <c r="E67" t="str">
        <f>VLOOKUP(A67,[1]Sheet1!$A:$E,5,FALSE)</f>
        <v>0.005</v>
      </c>
      <c r="F67" s="1">
        <v>99.3262637967659</v>
      </c>
      <c r="G67">
        <v>2</v>
      </c>
      <c r="H67" t="s">
        <v>34</v>
      </c>
      <c r="I67" s="2">
        <v>3.95</v>
      </c>
      <c r="J67" s="1">
        <v>99.323229408878973</v>
      </c>
      <c r="K67" s="1">
        <v>99.329298298444698</v>
      </c>
      <c r="L67" s="2">
        <v>-3.0343878869274481E-3</v>
      </c>
      <c r="M67" s="2">
        <v>3.034501678797596E-3</v>
      </c>
      <c r="N67" s="2">
        <v>-606.87757738548953</v>
      </c>
      <c r="O67" s="2">
        <v>0.1145637131492169</v>
      </c>
    </row>
    <row r="68" spans="1:15">
      <c r="A68" t="s">
        <v>20</v>
      </c>
      <c r="B68" t="s">
        <v>31</v>
      </c>
      <c r="C68" t="str">
        <f>VLOOKUP(A68,[1]Sheet1!$A:$E,3,FALSE)</f>
        <v>Sovereigns including central banks, multilateral development banks</v>
      </c>
      <c r="D68">
        <f>VLOOKUP(A68,[1]Sheet1!$A:$E,4,FALSE)</f>
        <v>1</v>
      </c>
      <c r="E68" t="str">
        <f>VLOOKUP(A68,[1]Sheet1!$A:$E,5,FALSE)</f>
        <v>0.005</v>
      </c>
      <c r="F68" s="1">
        <v>99.3262637967659</v>
      </c>
      <c r="G68">
        <v>3</v>
      </c>
      <c r="H68" t="s">
        <v>35</v>
      </c>
      <c r="I68" s="2">
        <v>3.78</v>
      </c>
      <c r="J68" s="1">
        <v>99.3262637967659</v>
      </c>
      <c r="K68" s="1">
        <v>99.3262637967659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t="s">
        <v>20</v>
      </c>
      <c r="B69" t="s">
        <v>31</v>
      </c>
      <c r="C69" t="str">
        <f>VLOOKUP(A69,[1]Sheet1!$A:$E,3,FALSE)</f>
        <v>Sovereigns including central banks, multilateral development banks</v>
      </c>
      <c r="D69">
        <f>VLOOKUP(A69,[1]Sheet1!$A:$E,4,FALSE)</f>
        <v>1</v>
      </c>
      <c r="E69" t="str">
        <f>VLOOKUP(A69,[1]Sheet1!$A:$E,5,FALSE)</f>
        <v>0.005</v>
      </c>
      <c r="F69" s="1">
        <v>99.3262637967659</v>
      </c>
      <c r="G69">
        <v>4</v>
      </c>
      <c r="H69" t="s">
        <v>36</v>
      </c>
      <c r="I69" s="2">
        <v>3.78</v>
      </c>
      <c r="J69" s="1">
        <v>99.3262637967659</v>
      </c>
      <c r="K69" s="1">
        <v>99.3262637967659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t="s">
        <v>20</v>
      </c>
      <c r="B70" t="s">
        <v>31</v>
      </c>
      <c r="C70" t="str">
        <f>VLOOKUP(A70,[1]Sheet1!$A:$E,3,FALSE)</f>
        <v>Sovereigns including central banks, multilateral development banks</v>
      </c>
      <c r="D70">
        <f>VLOOKUP(A70,[1]Sheet1!$A:$E,4,FALSE)</f>
        <v>1</v>
      </c>
      <c r="E70" t="str">
        <f>VLOOKUP(A70,[1]Sheet1!$A:$E,5,FALSE)</f>
        <v>0.005</v>
      </c>
      <c r="F70" s="1">
        <v>99.3262637967659</v>
      </c>
      <c r="G70">
        <v>5</v>
      </c>
      <c r="H70" t="s">
        <v>37</v>
      </c>
      <c r="I70" s="2">
        <v>3.91</v>
      </c>
      <c r="J70" s="1">
        <v>99.3262637967659</v>
      </c>
      <c r="K70" s="1">
        <v>99.3262637967659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t="s">
        <v>20</v>
      </c>
      <c r="B71" t="s">
        <v>31</v>
      </c>
      <c r="C71" t="str">
        <f>VLOOKUP(A71,[1]Sheet1!$A:$E,3,FALSE)</f>
        <v>Sovereigns including central banks, multilateral development banks</v>
      </c>
      <c r="D71">
        <f>VLOOKUP(A71,[1]Sheet1!$A:$E,4,FALSE)</f>
        <v>1</v>
      </c>
      <c r="E71" t="str">
        <f>VLOOKUP(A71,[1]Sheet1!$A:$E,5,FALSE)</f>
        <v>0.005</v>
      </c>
      <c r="F71" s="1">
        <v>99.3262637967659</v>
      </c>
      <c r="G71">
        <v>6</v>
      </c>
      <c r="H71" t="s">
        <v>38</v>
      </c>
      <c r="I71" s="2">
        <v>4.28</v>
      </c>
      <c r="J71" s="1">
        <v>99.3262637967659</v>
      </c>
      <c r="K71" s="1">
        <v>99.3262637967659</v>
      </c>
      <c r="L71" s="2">
        <v>0</v>
      </c>
      <c r="M71" s="2">
        <v>0</v>
      </c>
      <c r="N71" s="2">
        <v>0</v>
      </c>
      <c r="O71" s="2">
        <v>0</v>
      </c>
    </row>
    <row r="72" spans="1:15" hidden="1">
      <c r="A72" t="s">
        <v>21</v>
      </c>
      <c r="B72" t="s">
        <v>31</v>
      </c>
      <c r="C72" t="str">
        <f>VLOOKUP(A72,[1]Sheet1!$A:$E,3,FALSE)</f>
        <v>Financials including government-backed financials</v>
      </c>
      <c r="D72">
        <f>VLOOKUP(A72,[1]Sheet1!$A:$E,4,FALSE)</f>
        <v>3</v>
      </c>
      <c r="E72" t="str">
        <f>VLOOKUP(A72,[1]Sheet1!$A:$E,5,FALSE)</f>
        <v>0.05</v>
      </c>
      <c r="F72" s="1">
        <v>98.710778451759651</v>
      </c>
      <c r="G72">
        <v>0</v>
      </c>
      <c r="H72" t="s">
        <v>32</v>
      </c>
      <c r="I72" s="2">
        <v>4.3499999999999996</v>
      </c>
      <c r="J72" s="1">
        <v>98.710704804890511</v>
      </c>
      <c r="K72" s="1">
        <v>98.710852100077844</v>
      </c>
      <c r="L72" s="2">
        <v>-7.3646869140020499E-5</v>
      </c>
      <c r="M72" s="2">
        <v>7.3648318192454099E-5</v>
      </c>
      <c r="N72" s="2">
        <v>-14.7293738280041</v>
      </c>
      <c r="O72" s="2">
        <v>1.467977921284326E-3</v>
      </c>
    </row>
    <row r="73" spans="1:15" hidden="1">
      <c r="A73" t="s">
        <v>21</v>
      </c>
      <c r="B73" t="s">
        <v>31</v>
      </c>
      <c r="C73" t="str">
        <f>VLOOKUP(A73,[1]Sheet1!$A:$E,3,FALSE)</f>
        <v>Financials including government-backed financials</v>
      </c>
      <c r="D73">
        <f>VLOOKUP(A73,[1]Sheet1!$A:$E,4,FALSE)</f>
        <v>3</v>
      </c>
      <c r="E73" t="str">
        <f>VLOOKUP(A73,[1]Sheet1!$A:$E,5,FALSE)</f>
        <v>0.05</v>
      </c>
      <c r="F73" s="1">
        <v>98.710778451759651</v>
      </c>
      <c r="G73">
        <v>1</v>
      </c>
      <c r="H73" t="s">
        <v>33</v>
      </c>
      <c r="I73" s="2">
        <v>4.1500000000000004</v>
      </c>
      <c r="J73" s="1">
        <v>98.71074614015744</v>
      </c>
      <c r="K73" s="1">
        <v>98.710810763720943</v>
      </c>
      <c r="L73" s="2">
        <v>-3.2311602211620993E-5</v>
      </c>
      <c r="M73" s="2">
        <v>3.2311961291497937E-5</v>
      </c>
      <c r="N73" s="2">
        <v>-6.4623204423241987</v>
      </c>
      <c r="O73" s="2">
        <v>3.6376967396646348E-4</v>
      </c>
    </row>
    <row r="74" spans="1:15" hidden="1">
      <c r="A74" t="s">
        <v>21</v>
      </c>
      <c r="B74" t="s">
        <v>31</v>
      </c>
      <c r="C74" t="str">
        <f>VLOOKUP(A74,[1]Sheet1!$A:$E,3,FALSE)</f>
        <v>Financials including government-backed financials</v>
      </c>
      <c r="D74">
        <f>VLOOKUP(A74,[1]Sheet1!$A:$E,4,FALSE)</f>
        <v>3</v>
      </c>
      <c r="E74" t="str">
        <f>VLOOKUP(A74,[1]Sheet1!$A:$E,5,FALSE)</f>
        <v>0.05</v>
      </c>
      <c r="F74" s="1">
        <v>98.710778451759651</v>
      </c>
      <c r="G74">
        <v>2</v>
      </c>
      <c r="H74" t="s">
        <v>34</v>
      </c>
      <c r="I74" s="2">
        <v>3.95</v>
      </c>
      <c r="J74" s="1">
        <v>98.701936282443171</v>
      </c>
      <c r="K74" s="1">
        <v>98.719621421822339</v>
      </c>
      <c r="L74" s="2">
        <v>-8.8421693164804083E-3</v>
      </c>
      <c r="M74" s="2">
        <v>8.8429700626875274E-3</v>
      </c>
      <c r="N74" s="2">
        <v>-1768.4338632960821</v>
      </c>
      <c r="O74" s="2">
        <v>0.81120444381998369</v>
      </c>
    </row>
    <row r="75" spans="1:15" hidden="1">
      <c r="A75" t="s">
        <v>21</v>
      </c>
      <c r="B75" t="s">
        <v>31</v>
      </c>
      <c r="C75" t="str">
        <f>VLOOKUP(A75,[1]Sheet1!$A:$E,3,FALSE)</f>
        <v>Financials including government-backed financials</v>
      </c>
      <c r="D75">
        <f>VLOOKUP(A75,[1]Sheet1!$A:$E,4,FALSE)</f>
        <v>3</v>
      </c>
      <c r="E75" t="str">
        <f>VLOOKUP(A75,[1]Sheet1!$A:$E,5,FALSE)</f>
        <v>0.05</v>
      </c>
      <c r="F75" s="1">
        <v>98.710778451759651</v>
      </c>
      <c r="G75">
        <v>3</v>
      </c>
      <c r="H75" t="s">
        <v>35</v>
      </c>
      <c r="I75" s="2">
        <v>3.78</v>
      </c>
      <c r="J75" s="1">
        <v>98.706862616849108</v>
      </c>
      <c r="K75" s="1">
        <v>98.714694447374754</v>
      </c>
      <c r="L75" s="2">
        <v>-3.9158349105434809E-3</v>
      </c>
      <c r="M75" s="2">
        <v>3.9159956151024744E-3</v>
      </c>
      <c r="N75" s="2">
        <v>-783.16698210869617</v>
      </c>
      <c r="O75" s="2">
        <v>0.16280345623255979</v>
      </c>
    </row>
    <row r="76" spans="1:15" hidden="1">
      <c r="A76" t="s">
        <v>21</v>
      </c>
      <c r="B76" t="s">
        <v>31</v>
      </c>
      <c r="C76" t="str">
        <f>VLOOKUP(A76,[1]Sheet1!$A:$E,3,FALSE)</f>
        <v>Financials including government-backed financials</v>
      </c>
      <c r="D76">
        <f>VLOOKUP(A76,[1]Sheet1!$A:$E,4,FALSE)</f>
        <v>3</v>
      </c>
      <c r="E76" t="str">
        <f>VLOOKUP(A76,[1]Sheet1!$A:$E,5,FALSE)</f>
        <v>0.05</v>
      </c>
      <c r="F76" s="1">
        <v>98.710778451759651</v>
      </c>
      <c r="G76">
        <v>4</v>
      </c>
      <c r="H76" t="s">
        <v>36</v>
      </c>
      <c r="I76" s="2">
        <v>3.78</v>
      </c>
      <c r="J76" s="1">
        <v>98.710778451759651</v>
      </c>
      <c r="K76" s="1">
        <v>98.710778451759651</v>
      </c>
      <c r="L76" s="2">
        <v>0</v>
      </c>
      <c r="M76" s="2">
        <v>0</v>
      </c>
      <c r="N76" s="2">
        <v>0</v>
      </c>
      <c r="O76" s="2">
        <v>0</v>
      </c>
    </row>
    <row r="77" spans="1:15" hidden="1">
      <c r="A77" t="s">
        <v>21</v>
      </c>
      <c r="B77" t="s">
        <v>31</v>
      </c>
      <c r="C77" t="str">
        <f>VLOOKUP(A77,[1]Sheet1!$A:$E,3,FALSE)</f>
        <v>Financials including government-backed financials</v>
      </c>
      <c r="D77">
        <f>VLOOKUP(A77,[1]Sheet1!$A:$E,4,FALSE)</f>
        <v>3</v>
      </c>
      <c r="E77" t="str">
        <f>VLOOKUP(A77,[1]Sheet1!$A:$E,5,FALSE)</f>
        <v>0.05</v>
      </c>
      <c r="F77" s="1">
        <v>98.710778451759651</v>
      </c>
      <c r="G77">
        <v>5</v>
      </c>
      <c r="H77" t="s">
        <v>37</v>
      </c>
      <c r="I77" s="2">
        <v>3.91</v>
      </c>
      <c r="J77" s="1">
        <v>98.710778451759651</v>
      </c>
      <c r="K77" s="1">
        <v>98.710778451759651</v>
      </c>
      <c r="L77" s="2">
        <v>0</v>
      </c>
      <c r="M77" s="2">
        <v>0</v>
      </c>
      <c r="N77" s="2">
        <v>0</v>
      </c>
      <c r="O77" s="2">
        <v>0</v>
      </c>
    </row>
    <row r="78" spans="1:15" hidden="1">
      <c r="A78" t="s">
        <v>21</v>
      </c>
      <c r="B78" t="s">
        <v>31</v>
      </c>
      <c r="C78" t="str">
        <f>VLOOKUP(A78,[1]Sheet1!$A:$E,3,FALSE)</f>
        <v>Financials including government-backed financials</v>
      </c>
      <c r="D78">
        <f>VLOOKUP(A78,[1]Sheet1!$A:$E,4,FALSE)</f>
        <v>3</v>
      </c>
      <c r="E78" t="str">
        <f>VLOOKUP(A78,[1]Sheet1!$A:$E,5,FALSE)</f>
        <v>0.05</v>
      </c>
      <c r="F78" s="1">
        <v>98.710778451759651</v>
      </c>
      <c r="G78">
        <v>6</v>
      </c>
      <c r="H78" t="s">
        <v>38</v>
      </c>
      <c r="I78" s="2">
        <v>4.28</v>
      </c>
      <c r="J78" s="1">
        <v>98.710778451759651</v>
      </c>
      <c r="K78" s="1">
        <v>98.710778451759651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t="s">
        <v>22</v>
      </c>
      <c r="B79" t="s">
        <v>31</v>
      </c>
      <c r="C79" t="str">
        <f>VLOOKUP(A79,[1]Sheet1!$A:$E,3,FALSE)</f>
        <v>Sovereigns including central banks, multilateral development banks</v>
      </c>
      <c r="D79">
        <f>VLOOKUP(A79,[1]Sheet1!$A:$E,4,FALSE)</f>
        <v>1</v>
      </c>
      <c r="E79" t="str">
        <f>VLOOKUP(A79,[1]Sheet1!$A:$E,5,FALSE)</f>
        <v>0.005</v>
      </c>
      <c r="F79" s="1">
        <v>97.930424631044403</v>
      </c>
      <c r="G79">
        <v>0</v>
      </c>
      <c r="H79" t="s">
        <v>32</v>
      </c>
      <c r="I79" s="2">
        <v>4.3499999999999996</v>
      </c>
      <c r="J79" s="1">
        <v>97.930376672380774</v>
      </c>
      <c r="K79" s="1">
        <v>97.930472590308966</v>
      </c>
      <c r="L79" s="2">
        <v>-4.7958663628833158E-5</v>
      </c>
      <c r="M79" s="2">
        <v>4.7959264563246513E-5</v>
      </c>
      <c r="N79" s="2">
        <v>-9.5917327257666329</v>
      </c>
      <c r="O79" s="2">
        <v>6.136195209517528E-4</v>
      </c>
    </row>
    <row r="80" spans="1:15">
      <c r="A80" t="s">
        <v>22</v>
      </c>
      <c r="B80" t="s">
        <v>31</v>
      </c>
      <c r="C80" t="str">
        <f>VLOOKUP(A80,[1]Sheet1!$A:$E,3,FALSE)</f>
        <v>Sovereigns including central banks, multilateral development banks</v>
      </c>
      <c r="D80">
        <f>VLOOKUP(A80,[1]Sheet1!$A:$E,4,FALSE)</f>
        <v>1</v>
      </c>
      <c r="E80" t="str">
        <f>VLOOKUP(A80,[1]Sheet1!$A:$E,5,FALSE)</f>
        <v>0.005</v>
      </c>
      <c r="F80" s="1">
        <v>97.930424631044403</v>
      </c>
      <c r="G80">
        <v>1</v>
      </c>
      <c r="H80" t="s">
        <v>33</v>
      </c>
      <c r="I80" s="2">
        <v>4.1500000000000004</v>
      </c>
      <c r="J80" s="1">
        <v>97.930339341982744</v>
      </c>
      <c r="K80" s="1">
        <v>97.930509922475366</v>
      </c>
      <c r="L80" s="2">
        <v>-8.5289061658500032E-5</v>
      </c>
      <c r="M80" s="2">
        <v>8.5291430963252424E-5</v>
      </c>
      <c r="N80" s="2">
        <v>-17.05781233170001</v>
      </c>
      <c r="O80" s="2">
        <v>2.4193900640921799E-3</v>
      </c>
    </row>
    <row r="81" spans="1:15">
      <c r="A81" t="s">
        <v>22</v>
      </c>
      <c r="B81" t="s">
        <v>31</v>
      </c>
      <c r="C81" t="str">
        <f>VLOOKUP(A81,[1]Sheet1!$A:$E,3,FALSE)</f>
        <v>Sovereigns including central banks, multilateral development banks</v>
      </c>
      <c r="D81">
        <f>VLOOKUP(A81,[1]Sheet1!$A:$E,4,FALSE)</f>
        <v>1</v>
      </c>
      <c r="E81" t="str">
        <f>VLOOKUP(A81,[1]Sheet1!$A:$E,5,FALSE)</f>
        <v>0.005</v>
      </c>
      <c r="F81" s="1">
        <v>97.930424631044403</v>
      </c>
      <c r="G81">
        <v>2</v>
      </c>
      <c r="H81" t="s">
        <v>34</v>
      </c>
      <c r="I81" s="2">
        <v>3.95</v>
      </c>
      <c r="J81" s="1">
        <v>97.92702351811424</v>
      </c>
      <c r="K81" s="1">
        <v>97.933826061092475</v>
      </c>
      <c r="L81" s="2">
        <v>-3.4011129301632081E-3</v>
      </c>
      <c r="M81" s="2">
        <v>3.401430048072029E-3</v>
      </c>
      <c r="N81" s="2">
        <v>-680.22258603264163</v>
      </c>
      <c r="O81" s="2">
        <v>0.32381961400338988</v>
      </c>
    </row>
    <row r="82" spans="1:15">
      <c r="A82" t="s">
        <v>22</v>
      </c>
      <c r="B82" t="s">
        <v>31</v>
      </c>
      <c r="C82" t="str">
        <f>VLOOKUP(A82,[1]Sheet1!$A:$E,3,FALSE)</f>
        <v>Sovereigns including central banks, multilateral development banks</v>
      </c>
      <c r="D82">
        <f>VLOOKUP(A82,[1]Sheet1!$A:$E,4,FALSE)</f>
        <v>1</v>
      </c>
      <c r="E82" t="str">
        <f>VLOOKUP(A82,[1]Sheet1!$A:$E,5,FALSE)</f>
        <v>0.005</v>
      </c>
      <c r="F82" s="1">
        <v>97.930424631044403</v>
      </c>
      <c r="G82">
        <v>3</v>
      </c>
      <c r="H82" t="s">
        <v>35</v>
      </c>
      <c r="I82" s="2">
        <v>3.78</v>
      </c>
      <c r="J82" s="1">
        <v>97.920754146251895</v>
      </c>
      <c r="K82" s="1">
        <v>97.940096351333992</v>
      </c>
      <c r="L82" s="2">
        <v>-9.6704847925082049E-3</v>
      </c>
      <c r="M82" s="2">
        <v>9.6717202895888477E-3</v>
      </c>
      <c r="N82" s="2">
        <v>-1934.096958501641</v>
      </c>
      <c r="O82" s="2">
        <v>1.2616069881219389</v>
      </c>
    </row>
    <row r="83" spans="1:15">
      <c r="A83" t="s">
        <v>22</v>
      </c>
      <c r="B83" t="s">
        <v>31</v>
      </c>
      <c r="C83" t="str">
        <f>VLOOKUP(A83,[1]Sheet1!$A:$E,3,FALSE)</f>
        <v>Sovereigns including central banks, multilateral development banks</v>
      </c>
      <c r="D83">
        <f>VLOOKUP(A83,[1]Sheet1!$A:$E,4,FALSE)</f>
        <v>1</v>
      </c>
      <c r="E83" t="str">
        <f>VLOOKUP(A83,[1]Sheet1!$A:$E,5,FALSE)</f>
        <v>0.005</v>
      </c>
      <c r="F83" s="1">
        <v>97.930424631044403</v>
      </c>
      <c r="G83">
        <v>4</v>
      </c>
      <c r="H83" t="s">
        <v>36</v>
      </c>
      <c r="I83" s="2">
        <v>3.78</v>
      </c>
      <c r="J83" s="1">
        <v>97.924369727285296</v>
      </c>
      <c r="K83" s="1">
        <v>97.936480144529426</v>
      </c>
      <c r="L83" s="2">
        <v>-6.0549037591073329E-3</v>
      </c>
      <c r="M83" s="2">
        <v>6.0555134850233117E-3</v>
      </c>
      <c r="N83" s="2">
        <v>-1210.980751821467</v>
      </c>
      <c r="O83" s="2">
        <v>0.62261131212802079</v>
      </c>
    </row>
    <row r="84" spans="1:15">
      <c r="A84" t="s">
        <v>22</v>
      </c>
      <c r="B84" t="s">
        <v>31</v>
      </c>
      <c r="C84" t="str">
        <f>VLOOKUP(A84,[1]Sheet1!$A:$E,3,FALSE)</f>
        <v>Sovereigns including central banks, multilateral development banks</v>
      </c>
      <c r="D84">
        <f>VLOOKUP(A84,[1]Sheet1!$A:$E,4,FALSE)</f>
        <v>1</v>
      </c>
      <c r="E84" t="str">
        <f>VLOOKUP(A84,[1]Sheet1!$A:$E,5,FALSE)</f>
        <v>0.005</v>
      </c>
      <c r="F84" s="1">
        <v>97.930424631044403</v>
      </c>
      <c r="G84">
        <v>5</v>
      </c>
      <c r="H84" t="s">
        <v>37</v>
      </c>
      <c r="I84" s="2">
        <v>3.91</v>
      </c>
      <c r="J84" s="1">
        <v>97.930424631044403</v>
      </c>
      <c r="K84" s="1">
        <v>97.930424631044403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t="s">
        <v>22</v>
      </c>
      <c r="B85" t="s">
        <v>31</v>
      </c>
      <c r="C85" t="str">
        <f>VLOOKUP(A85,[1]Sheet1!$A:$E,3,FALSE)</f>
        <v>Sovereigns including central banks, multilateral development banks</v>
      </c>
      <c r="D85">
        <f>VLOOKUP(A85,[1]Sheet1!$A:$E,4,FALSE)</f>
        <v>1</v>
      </c>
      <c r="E85" t="str">
        <f>VLOOKUP(A85,[1]Sheet1!$A:$E,5,FALSE)</f>
        <v>0.005</v>
      </c>
      <c r="F85" s="1">
        <v>97.930424631044403</v>
      </c>
      <c r="G85">
        <v>6</v>
      </c>
      <c r="H85" t="s">
        <v>38</v>
      </c>
      <c r="I85" s="2">
        <v>4.28</v>
      </c>
      <c r="J85" s="1">
        <v>97.930424631044403</v>
      </c>
      <c r="K85" s="1">
        <v>97.930424631044403</v>
      </c>
      <c r="L85" s="2">
        <v>0</v>
      </c>
      <c r="M85" s="2">
        <v>0</v>
      </c>
      <c r="N85" s="2">
        <v>0</v>
      </c>
      <c r="O85" s="2">
        <v>0</v>
      </c>
    </row>
    <row r="86" spans="1:15" hidden="1">
      <c r="A86" t="s">
        <v>23</v>
      </c>
      <c r="B86" t="s">
        <v>31</v>
      </c>
      <c r="C86" t="str">
        <f>VLOOKUP(A86,[1]Sheet1!$A:$E,3,FALSE)</f>
        <v>Basic materials, energy, industrials, agriculture, manufacturing, mining and quarrying</v>
      </c>
      <c r="D86">
        <f>VLOOKUP(A86,[1]Sheet1!$A:$E,4,FALSE)</f>
        <v>4</v>
      </c>
      <c r="E86" t="str">
        <f>VLOOKUP(A86,[1]Sheet1!$A:$E,5,FALSE)</f>
        <v>0.03</v>
      </c>
      <c r="F86" s="1">
        <v>104.7351668155748</v>
      </c>
      <c r="G86">
        <v>0</v>
      </c>
      <c r="H86" t="s">
        <v>32</v>
      </c>
      <c r="I86" s="2">
        <v>4.3499999999999996</v>
      </c>
      <c r="J86" s="1">
        <v>104.73515812972251</v>
      </c>
      <c r="K86" s="1">
        <v>104.735175501428</v>
      </c>
      <c r="L86" s="2">
        <v>-8.6858523076216443E-6</v>
      </c>
      <c r="M86" s="2">
        <v>8.6858531744837819E-6</v>
      </c>
      <c r="N86" s="2">
        <v>-1.7371704615243291</v>
      </c>
      <c r="O86" s="2">
        <v>8.4123892588435052E-7</v>
      </c>
    </row>
    <row r="87" spans="1:15" hidden="1">
      <c r="A87" t="s">
        <v>23</v>
      </c>
      <c r="B87" t="s">
        <v>31</v>
      </c>
      <c r="C87" t="str">
        <f>VLOOKUP(A87,[1]Sheet1!$A:$E,3,FALSE)</f>
        <v>Basic materials, energy, industrials, agriculture, manufacturing, mining and quarrying</v>
      </c>
      <c r="D87">
        <f>VLOOKUP(A87,[1]Sheet1!$A:$E,4,FALSE)</f>
        <v>4</v>
      </c>
      <c r="E87" t="str">
        <f>VLOOKUP(A87,[1]Sheet1!$A:$E,5,FALSE)</f>
        <v>0.03</v>
      </c>
      <c r="F87" s="1">
        <v>104.7351668155748</v>
      </c>
      <c r="G87">
        <v>1</v>
      </c>
      <c r="H87" t="s">
        <v>33</v>
      </c>
      <c r="I87" s="2">
        <v>4.1500000000000004</v>
      </c>
      <c r="J87" s="1">
        <v>104.7348812663291</v>
      </c>
      <c r="K87" s="1">
        <v>104.73545237552889</v>
      </c>
      <c r="L87" s="2">
        <v>-2.8554924574564211E-4</v>
      </c>
      <c r="M87" s="2">
        <v>2.8555995409362822E-4</v>
      </c>
      <c r="N87" s="2">
        <v>-57.109849149128422</v>
      </c>
      <c r="O87" s="2">
        <v>1.022422794802158E-2</v>
      </c>
    </row>
    <row r="88" spans="1:15" hidden="1">
      <c r="A88" t="s">
        <v>23</v>
      </c>
      <c r="B88" t="s">
        <v>31</v>
      </c>
      <c r="C88" t="str">
        <f>VLOOKUP(A88,[1]Sheet1!$A:$E,3,FALSE)</f>
        <v>Basic materials, energy, industrials, agriculture, manufacturing, mining and quarrying</v>
      </c>
      <c r="D88">
        <f>VLOOKUP(A88,[1]Sheet1!$A:$E,4,FALSE)</f>
        <v>4</v>
      </c>
      <c r="E88" t="str">
        <f>VLOOKUP(A88,[1]Sheet1!$A:$E,5,FALSE)</f>
        <v>0.03</v>
      </c>
      <c r="F88" s="1">
        <v>104.7351668155748</v>
      </c>
      <c r="G88">
        <v>2</v>
      </c>
      <c r="H88" t="s">
        <v>34</v>
      </c>
      <c r="I88" s="2">
        <v>3.95</v>
      </c>
      <c r="J88" s="1">
        <v>104.7256823509472</v>
      </c>
      <c r="K88" s="1">
        <v>104.744652153163</v>
      </c>
      <c r="L88" s="2">
        <v>-9.4844646276470712E-3</v>
      </c>
      <c r="M88" s="2">
        <v>9.4853375882451019E-3</v>
      </c>
      <c r="N88" s="2">
        <v>-1896.892925529414</v>
      </c>
      <c r="O88" s="2">
        <v>0.83349331345285871</v>
      </c>
    </row>
    <row r="89" spans="1:15" hidden="1">
      <c r="A89" t="s">
        <v>23</v>
      </c>
      <c r="B89" t="s">
        <v>31</v>
      </c>
      <c r="C89" t="str">
        <f>VLOOKUP(A89,[1]Sheet1!$A:$E,3,FALSE)</f>
        <v>Basic materials, energy, industrials, agriculture, manufacturing, mining and quarrying</v>
      </c>
      <c r="D89">
        <f>VLOOKUP(A89,[1]Sheet1!$A:$E,4,FALSE)</f>
        <v>4</v>
      </c>
      <c r="E89" t="str">
        <f>VLOOKUP(A89,[1]Sheet1!$A:$E,5,FALSE)</f>
        <v>0.03</v>
      </c>
      <c r="F89" s="1">
        <v>104.7351668155748</v>
      </c>
      <c r="G89">
        <v>3</v>
      </c>
      <c r="H89" t="s">
        <v>35</v>
      </c>
      <c r="I89" s="2">
        <v>3.78</v>
      </c>
      <c r="J89" s="1">
        <v>104.73208504870679</v>
      </c>
      <c r="K89" s="1">
        <v>104.7382486800721</v>
      </c>
      <c r="L89" s="2">
        <v>-3.0817668679645749E-3</v>
      </c>
      <c r="M89" s="2">
        <v>3.081864497303854E-3</v>
      </c>
      <c r="N89" s="2">
        <v>-616.35337359291498</v>
      </c>
      <c r="O89" s="2">
        <v>9.3215433027862671E-2</v>
      </c>
    </row>
    <row r="90" spans="1:15" hidden="1">
      <c r="A90" t="s">
        <v>23</v>
      </c>
      <c r="B90" t="s">
        <v>31</v>
      </c>
      <c r="C90" t="str">
        <f>VLOOKUP(A90,[1]Sheet1!$A:$E,3,FALSE)</f>
        <v>Basic materials, energy, industrials, agriculture, manufacturing, mining and quarrying</v>
      </c>
      <c r="D90">
        <f>VLOOKUP(A90,[1]Sheet1!$A:$E,4,FALSE)</f>
        <v>4</v>
      </c>
      <c r="E90" t="str">
        <f>VLOOKUP(A90,[1]Sheet1!$A:$E,5,FALSE)</f>
        <v>0.03</v>
      </c>
      <c r="F90" s="1">
        <v>104.7351668155748</v>
      </c>
      <c r="G90">
        <v>4</v>
      </c>
      <c r="H90" t="s">
        <v>36</v>
      </c>
      <c r="I90" s="2">
        <v>3.78</v>
      </c>
      <c r="J90" s="1">
        <v>104.7349164724084</v>
      </c>
      <c r="K90" s="1">
        <v>104.735417216965</v>
      </c>
      <c r="L90" s="2">
        <v>-2.5034316637118081E-4</v>
      </c>
      <c r="M90" s="2">
        <v>2.5040139023246871E-4</v>
      </c>
      <c r="N90" s="2">
        <v>-50.068633274236163</v>
      </c>
      <c r="O90" s="2">
        <v>5.5591510528996899E-2</v>
      </c>
    </row>
    <row r="91" spans="1:15" hidden="1">
      <c r="A91" t="s">
        <v>23</v>
      </c>
      <c r="B91" t="s">
        <v>31</v>
      </c>
      <c r="C91" t="str">
        <f>VLOOKUP(A91,[1]Sheet1!$A:$E,3,FALSE)</f>
        <v>Basic materials, energy, industrials, agriculture, manufacturing, mining and quarrying</v>
      </c>
      <c r="D91">
        <f>VLOOKUP(A91,[1]Sheet1!$A:$E,4,FALSE)</f>
        <v>4</v>
      </c>
      <c r="E91" t="str">
        <f>VLOOKUP(A91,[1]Sheet1!$A:$E,5,FALSE)</f>
        <v>0.03</v>
      </c>
      <c r="F91" s="1">
        <v>104.7351668155748</v>
      </c>
      <c r="G91">
        <v>5</v>
      </c>
      <c r="H91" t="s">
        <v>37</v>
      </c>
      <c r="I91" s="2">
        <v>3.91</v>
      </c>
      <c r="J91" s="1">
        <v>104.7350263541144</v>
      </c>
      <c r="K91" s="1">
        <v>104.735307296789</v>
      </c>
      <c r="L91" s="2">
        <v>-1.4046146043256161E-4</v>
      </c>
      <c r="M91" s="2">
        <v>1.4048121423115839E-4</v>
      </c>
      <c r="N91" s="2">
        <v>-28.09229208651232</v>
      </c>
      <c r="O91" s="2">
        <v>1.886071240202486E-2</v>
      </c>
    </row>
    <row r="92" spans="1:15" hidden="1">
      <c r="A92" t="s">
        <v>23</v>
      </c>
      <c r="B92" t="s">
        <v>31</v>
      </c>
      <c r="C92" t="str">
        <f>VLOOKUP(A92,[1]Sheet1!$A:$E,3,FALSE)</f>
        <v>Basic materials, energy, industrials, agriculture, manufacturing, mining and quarrying</v>
      </c>
      <c r="D92">
        <f>VLOOKUP(A92,[1]Sheet1!$A:$E,4,FALSE)</f>
        <v>4</v>
      </c>
      <c r="E92" t="str">
        <f>VLOOKUP(A92,[1]Sheet1!$A:$E,5,FALSE)</f>
        <v>0.03</v>
      </c>
      <c r="F92" s="1">
        <v>104.7351668155748</v>
      </c>
      <c r="G92">
        <v>6</v>
      </c>
      <c r="H92" t="s">
        <v>38</v>
      </c>
      <c r="I92" s="2">
        <v>4.28</v>
      </c>
      <c r="J92" s="1">
        <v>104.7351668155748</v>
      </c>
      <c r="K92" s="1">
        <v>104.7351668155748</v>
      </c>
      <c r="L92" s="2">
        <v>0</v>
      </c>
      <c r="M92" s="2">
        <v>0</v>
      </c>
      <c r="N92" s="2">
        <v>0</v>
      </c>
      <c r="O92" s="2">
        <v>0</v>
      </c>
    </row>
    <row r="93" spans="1:15" hidden="1">
      <c r="A93" t="s">
        <v>24</v>
      </c>
      <c r="B93" t="s">
        <v>31</v>
      </c>
      <c r="C93" t="str">
        <f>VLOOKUP(A93,[1]Sheet1!$A:$E,3,FALSE)</f>
        <v>Basic materials, energy, industrials, agriculture, manufacturing, mining and quarrying</v>
      </c>
      <c r="D93">
        <f>VLOOKUP(A93,[1]Sheet1!$A:$E,4,FALSE)</f>
        <v>4</v>
      </c>
      <c r="E93" t="str">
        <f>VLOOKUP(A93,[1]Sheet1!$A:$E,5,FALSE)</f>
        <v>0.03</v>
      </c>
      <c r="F93" s="1">
        <v>96.617551978774813</v>
      </c>
      <c r="G93">
        <v>0</v>
      </c>
      <c r="H93" t="s">
        <v>32</v>
      </c>
      <c r="I93" s="2">
        <v>4.3499999999999996</v>
      </c>
      <c r="J93" s="1">
        <v>96.617474989568066</v>
      </c>
      <c r="K93" s="1">
        <v>96.617628969805494</v>
      </c>
      <c r="L93" s="2">
        <v>-7.6989206746702621E-5</v>
      </c>
      <c r="M93" s="2">
        <v>7.6991030681483608E-5</v>
      </c>
      <c r="N93" s="2">
        <v>-15.397841349340521</v>
      </c>
      <c r="O93" s="2">
        <v>1.8877882368489661E-3</v>
      </c>
    </row>
    <row r="94" spans="1:15" hidden="1">
      <c r="A94" t="s">
        <v>24</v>
      </c>
      <c r="B94" t="s">
        <v>31</v>
      </c>
      <c r="C94" t="str">
        <f>VLOOKUP(A94,[1]Sheet1!$A:$E,3,FALSE)</f>
        <v>Basic materials, energy, industrials, agriculture, manufacturing, mining and quarrying</v>
      </c>
      <c r="D94">
        <f>VLOOKUP(A94,[1]Sheet1!$A:$E,4,FALSE)</f>
        <v>4</v>
      </c>
      <c r="E94" t="str">
        <f>VLOOKUP(A94,[1]Sheet1!$A:$E,5,FALSE)</f>
        <v>0.03</v>
      </c>
      <c r="F94" s="1">
        <v>96.617551978774813</v>
      </c>
      <c r="G94">
        <v>1</v>
      </c>
      <c r="H94" t="s">
        <v>33</v>
      </c>
      <c r="I94" s="2">
        <v>4.1500000000000004</v>
      </c>
      <c r="J94" s="1">
        <v>96.617551978774813</v>
      </c>
      <c r="K94" s="1">
        <v>96.61755197877477</v>
      </c>
      <c r="L94" s="2">
        <v>0</v>
      </c>
      <c r="M94" s="2">
        <v>-4.2632564145606011E-14</v>
      </c>
      <c r="N94" s="2">
        <v>0</v>
      </c>
      <c r="O94" s="2">
        <v>-2.9416714508195938E-8</v>
      </c>
    </row>
    <row r="95" spans="1:15" hidden="1">
      <c r="A95" t="s">
        <v>24</v>
      </c>
      <c r="B95" t="s">
        <v>31</v>
      </c>
      <c r="C95" t="str">
        <f>VLOOKUP(A95,[1]Sheet1!$A:$E,3,FALSE)</f>
        <v>Basic materials, energy, industrials, agriculture, manufacturing, mining and quarrying</v>
      </c>
      <c r="D95">
        <f>VLOOKUP(A95,[1]Sheet1!$A:$E,4,FALSE)</f>
        <v>4</v>
      </c>
      <c r="E95" t="str">
        <f>VLOOKUP(A95,[1]Sheet1!$A:$E,5,FALSE)</f>
        <v>0.03</v>
      </c>
      <c r="F95" s="1">
        <v>96.617551978774813</v>
      </c>
      <c r="G95">
        <v>2</v>
      </c>
      <c r="H95" t="s">
        <v>34</v>
      </c>
      <c r="I95" s="2">
        <v>3.95</v>
      </c>
      <c r="J95" s="1">
        <v>96.614724347359825</v>
      </c>
      <c r="K95" s="1">
        <v>96.620379875292656</v>
      </c>
      <c r="L95" s="2">
        <v>-2.8276314149877631E-3</v>
      </c>
      <c r="M95" s="2">
        <v>2.8278965178429871E-3</v>
      </c>
      <c r="N95" s="2">
        <v>-565.5262829975527</v>
      </c>
      <c r="O95" s="2">
        <v>0.27438372799076388</v>
      </c>
    </row>
    <row r="96" spans="1:15" hidden="1">
      <c r="A96" t="s">
        <v>24</v>
      </c>
      <c r="B96" t="s">
        <v>31</v>
      </c>
      <c r="C96" t="str">
        <f>VLOOKUP(A96,[1]Sheet1!$A:$E,3,FALSE)</f>
        <v>Basic materials, energy, industrials, agriculture, manufacturing, mining and quarrying</v>
      </c>
      <c r="D96">
        <f>VLOOKUP(A96,[1]Sheet1!$A:$E,4,FALSE)</f>
        <v>4</v>
      </c>
      <c r="E96" t="str">
        <f>VLOOKUP(A96,[1]Sheet1!$A:$E,5,FALSE)</f>
        <v>0.03</v>
      </c>
      <c r="F96" s="1">
        <v>96.617551978774813</v>
      </c>
      <c r="G96">
        <v>3</v>
      </c>
      <c r="H96" t="s">
        <v>35</v>
      </c>
      <c r="I96" s="2">
        <v>3.78</v>
      </c>
      <c r="J96" s="1">
        <v>96.616285934639635</v>
      </c>
      <c r="K96" s="1">
        <v>96.618818106956425</v>
      </c>
      <c r="L96" s="2">
        <v>-1.26604413517839E-3</v>
      </c>
      <c r="M96" s="2">
        <v>1.266128181612203E-3</v>
      </c>
      <c r="N96" s="2">
        <v>-253.20882703567801</v>
      </c>
      <c r="O96" s="2">
        <v>8.6988784223190882E-2</v>
      </c>
    </row>
    <row r="97" spans="1:15" hidden="1">
      <c r="A97" t="s">
        <v>24</v>
      </c>
      <c r="B97" t="s">
        <v>31</v>
      </c>
      <c r="C97" t="str">
        <f>VLOOKUP(A97,[1]Sheet1!$A:$E,3,FALSE)</f>
        <v>Basic materials, energy, industrials, agriculture, manufacturing, mining and quarrying</v>
      </c>
      <c r="D97">
        <f>VLOOKUP(A97,[1]Sheet1!$A:$E,4,FALSE)</f>
        <v>4</v>
      </c>
      <c r="E97" t="str">
        <f>VLOOKUP(A97,[1]Sheet1!$A:$E,5,FALSE)</f>
        <v>0.03</v>
      </c>
      <c r="F97" s="1">
        <v>96.617551978774813</v>
      </c>
      <c r="G97">
        <v>4</v>
      </c>
      <c r="H97" t="s">
        <v>36</v>
      </c>
      <c r="I97" s="2">
        <v>3.78</v>
      </c>
      <c r="J97" s="1">
        <v>96.599277810575572</v>
      </c>
      <c r="K97" s="1">
        <v>96.63583131982729</v>
      </c>
      <c r="L97" s="2">
        <v>-1.82741681992411E-2</v>
      </c>
      <c r="M97" s="2">
        <v>1.8279341052476639E-2</v>
      </c>
      <c r="N97" s="2">
        <v>-3654.8336398482211</v>
      </c>
      <c r="O97" s="2">
        <v>5.3539477347468889</v>
      </c>
    </row>
    <row r="98" spans="1:15" hidden="1">
      <c r="A98" t="s">
        <v>24</v>
      </c>
      <c r="B98" t="s">
        <v>31</v>
      </c>
      <c r="C98" t="str">
        <f>VLOOKUP(A98,[1]Sheet1!$A:$E,3,FALSE)</f>
        <v>Basic materials, energy, industrials, agriculture, manufacturing, mining and quarrying</v>
      </c>
      <c r="D98">
        <f>VLOOKUP(A98,[1]Sheet1!$A:$E,4,FALSE)</f>
        <v>4</v>
      </c>
      <c r="E98" t="str">
        <f>VLOOKUP(A98,[1]Sheet1!$A:$E,5,FALSE)</f>
        <v>0.03</v>
      </c>
      <c r="F98" s="1">
        <v>96.617551978774813</v>
      </c>
      <c r="G98">
        <v>5</v>
      </c>
      <c r="H98" t="s">
        <v>37</v>
      </c>
      <c r="I98" s="2">
        <v>3.91</v>
      </c>
      <c r="J98" s="1">
        <v>96.614956471259845</v>
      </c>
      <c r="K98" s="1">
        <v>96.620147591734437</v>
      </c>
      <c r="L98" s="2">
        <v>-2.5955075149681761E-3</v>
      </c>
      <c r="M98" s="2">
        <v>2.5956129596238502E-3</v>
      </c>
      <c r="N98" s="2">
        <v>-519.10150299363522</v>
      </c>
      <c r="O98" s="2">
        <v>0.10913612849226501</v>
      </c>
    </row>
    <row r="99" spans="1:15" hidden="1">
      <c r="A99" t="s">
        <v>24</v>
      </c>
      <c r="B99" t="s">
        <v>31</v>
      </c>
      <c r="C99" t="str">
        <f>VLOOKUP(A99,[1]Sheet1!$A:$E,3,FALSE)</f>
        <v>Basic materials, energy, industrials, agriculture, manufacturing, mining and quarrying</v>
      </c>
      <c r="D99">
        <f>VLOOKUP(A99,[1]Sheet1!$A:$E,4,FALSE)</f>
        <v>4</v>
      </c>
      <c r="E99" t="str">
        <f>VLOOKUP(A99,[1]Sheet1!$A:$E,5,FALSE)</f>
        <v>0.03</v>
      </c>
      <c r="F99" s="1">
        <v>96.617551978774813</v>
      </c>
      <c r="G99">
        <v>6</v>
      </c>
      <c r="H99" t="s">
        <v>38</v>
      </c>
      <c r="I99" s="2">
        <v>4.28</v>
      </c>
      <c r="J99" s="1">
        <v>96.617551978774813</v>
      </c>
      <c r="K99" s="1">
        <v>96.617551978774813</v>
      </c>
      <c r="L99" s="2">
        <v>0</v>
      </c>
      <c r="M99" s="2">
        <v>0</v>
      </c>
      <c r="N99" s="2">
        <v>0</v>
      </c>
      <c r="O99" s="2">
        <v>0</v>
      </c>
    </row>
    <row r="100" spans="1:15" hidden="1">
      <c r="A100" t="s">
        <v>25</v>
      </c>
      <c r="B100" t="s">
        <v>31</v>
      </c>
      <c r="C100" t="str">
        <f>VLOOKUP(A100,[1]Sheet1!$A:$E,3,FALSE)</f>
        <v>Local government, government-backed non-financials, education, public administration</v>
      </c>
      <c r="D100">
        <f>VLOOKUP(A100,[1]Sheet1!$A:$E,4,FALSE)</f>
        <v>2</v>
      </c>
      <c r="E100" t="str">
        <f>VLOOKUP(A100,[1]Sheet1!$A:$E,5,FALSE)</f>
        <v>0.01</v>
      </c>
      <c r="F100" s="1">
        <v>99.641773038933096</v>
      </c>
      <c r="G100">
        <v>0</v>
      </c>
      <c r="H100" t="s">
        <v>32</v>
      </c>
      <c r="I100" s="2">
        <v>4.3499999999999996</v>
      </c>
      <c r="J100" s="1">
        <v>99.641765288857712</v>
      </c>
      <c r="K100" s="1">
        <v>99.641780789010411</v>
      </c>
      <c r="L100" s="2">
        <v>-7.7500753832282498E-6</v>
      </c>
      <c r="M100" s="2">
        <v>7.7500773159044911E-6</v>
      </c>
      <c r="N100" s="2">
        <v>-1.55001507664565</v>
      </c>
      <c r="O100" s="2">
        <v>1.9396244991669481E-6</v>
      </c>
    </row>
    <row r="101" spans="1:15" hidden="1">
      <c r="A101" t="s">
        <v>25</v>
      </c>
      <c r="B101" t="s">
        <v>31</v>
      </c>
      <c r="C101" t="str">
        <f>VLOOKUP(A101,[1]Sheet1!$A:$E,3,FALSE)</f>
        <v>Local government, government-backed non-financials, education, public administration</v>
      </c>
      <c r="D101">
        <f>VLOOKUP(A101,[1]Sheet1!$A:$E,4,FALSE)</f>
        <v>2</v>
      </c>
      <c r="E101" t="str">
        <f>VLOOKUP(A101,[1]Sheet1!$A:$E,5,FALSE)</f>
        <v>0.01</v>
      </c>
      <c r="F101" s="1">
        <v>99.641773038933096</v>
      </c>
      <c r="G101">
        <v>1</v>
      </c>
      <c r="H101" t="s">
        <v>33</v>
      </c>
      <c r="I101" s="2">
        <v>4.1500000000000004</v>
      </c>
      <c r="J101" s="1">
        <v>99.64177303893311</v>
      </c>
      <c r="K101" s="1">
        <v>99.641773038933096</v>
      </c>
      <c r="L101" s="2">
        <v>1.4210854715202001E-14</v>
      </c>
      <c r="M101" s="2">
        <v>0</v>
      </c>
      <c r="N101" s="2">
        <v>2.8421709430404012E-9</v>
      </c>
      <c r="O101" s="2">
        <v>2.852388969363158E-8</v>
      </c>
    </row>
    <row r="102" spans="1:15" hidden="1">
      <c r="A102" t="s">
        <v>25</v>
      </c>
      <c r="B102" t="s">
        <v>31</v>
      </c>
      <c r="C102" t="str">
        <f>VLOOKUP(A102,[1]Sheet1!$A:$E,3,FALSE)</f>
        <v>Local government, government-backed non-financials, education, public administration</v>
      </c>
      <c r="D102">
        <f>VLOOKUP(A102,[1]Sheet1!$A:$E,4,FALSE)</f>
        <v>2</v>
      </c>
      <c r="E102" t="str">
        <f>VLOOKUP(A102,[1]Sheet1!$A:$E,5,FALSE)</f>
        <v>0.01</v>
      </c>
      <c r="F102" s="1">
        <v>99.641773038933096</v>
      </c>
      <c r="G102">
        <v>2</v>
      </c>
      <c r="H102" t="s">
        <v>34</v>
      </c>
      <c r="I102" s="2">
        <v>3.95</v>
      </c>
      <c r="J102" s="1">
        <v>99.635387312720937</v>
      </c>
      <c r="K102" s="1">
        <v>99.648159366623034</v>
      </c>
      <c r="L102" s="2">
        <v>-6.3857262121587146E-3</v>
      </c>
      <c r="M102" s="2">
        <v>6.3863276899382981E-3</v>
      </c>
      <c r="N102" s="2">
        <v>-1277.1452424317431</v>
      </c>
      <c r="O102" s="2">
        <v>0.60364018146046217</v>
      </c>
    </row>
    <row r="103" spans="1:15" hidden="1">
      <c r="A103" t="s">
        <v>25</v>
      </c>
      <c r="B103" t="s">
        <v>31</v>
      </c>
      <c r="C103" t="str">
        <f>VLOOKUP(A103,[1]Sheet1!$A:$E,3,FALSE)</f>
        <v>Local government, government-backed non-financials, education, public administration</v>
      </c>
      <c r="D103">
        <f>VLOOKUP(A103,[1]Sheet1!$A:$E,4,FALSE)</f>
        <v>2</v>
      </c>
      <c r="E103" t="str">
        <f>VLOOKUP(A103,[1]Sheet1!$A:$E,5,FALSE)</f>
        <v>0.01</v>
      </c>
      <c r="F103" s="1">
        <v>99.641773038933096</v>
      </c>
      <c r="G103">
        <v>3</v>
      </c>
      <c r="H103" t="s">
        <v>35</v>
      </c>
      <c r="I103" s="2">
        <v>3.78</v>
      </c>
      <c r="J103" s="1">
        <v>99.639502100110619</v>
      </c>
      <c r="K103" s="1">
        <v>99.644044097831667</v>
      </c>
      <c r="L103" s="2">
        <v>-2.2709388224768649E-3</v>
      </c>
      <c r="M103" s="2">
        <v>2.2710588985717099E-3</v>
      </c>
      <c r="N103" s="2">
        <v>-454.1877644953729</v>
      </c>
      <c r="O103" s="2">
        <v>0.12050778622543409</v>
      </c>
    </row>
    <row r="104" spans="1:15" hidden="1">
      <c r="A104" t="s">
        <v>25</v>
      </c>
      <c r="B104" t="s">
        <v>31</v>
      </c>
      <c r="C104" t="str">
        <f>VLOOKUP(A104,[1]Sheet1!$A:$E,3,FALSE)</f>
        <v>Local government, government-backed non-financials, education, public administration</v>
      </c>
      <c r="D104">
        <f>VLOOKUP(A104,[1]Sheet1!$A:$E,4,FALSE)</f>
        <v>2</v>
      </c>
      <c r="E104" t="str">
        <f>VLOOKUP(A104,[1]Sheet1!$A:$E,5,FALSE)</f>
        <v>0.01</v>
      </c>
      <c r="F104" s="1">
        <v>99.641773038933096</v>
      </c>
      <c r="G104">
        <v>4</v>
      </c>
      <c r="H104" t="s">
        <v>36</v>
      </c>
      <c r="I104" s="2">
        <v>3.78</v>
      </c>
      <c r="J104" s="1">
        <v>99.641099945554956</v>
      </c>
      <c r="K104" s="1">
        <v>99.64244630826208</v>
      </c>
      <c r="L104" s="2">
        <v>-6.7309337813981074E-4</v>
      </c>
      <c r="M104" s="2">
        <v>6.7326932898481573E-4</v>
      </c>
      <c r="N104" s="2">
        <v>-134.61867562796209</v>
      </c>
      <c r="O104" s="2">
        <v>0.17658341440415889</v>
      </c>
    </row>
    <row r="105" spans="1:15" hidden="1">
      <c r="A105" t="s">
        <v>25</v>
      </c>
      <c r="B105" t="s">
        <v>31</v>
      </c>
      <c r="C105" t="str">
        <f>VLOOKUP(A105,[1]Sheet1!$A:$E,3,FALSE)</f>
        <v>Local government, government-backed non-financials, education, public administration</v>
      </c>
      <c r="D105">
        <f>VLOOKUP(A105,[1]Sheet1!$A:$E,4,FALSE)</f>
        <v>2</v>
      </c>
      <c r="E105" t="str">
        <f>VLOOKUP(A105,[1]Sheet1!$A:$E,5,FALSE)</f>
        <v>0.01</v>
      </c>
      <c r="F105" s="1">
        <v>99.641773038933096</v>
      </c>
      <c r="G105">
        <v>5</v>
      </c>
      <c r="H105" t="s">
        <v>37</v>
      </c>
      <c r="I105" s="2">
        <v>3.91</v>
      </c>
      <c r="J105" s="1">
        <v>99.627684034578976</v>
      </c>
      <c r="K105" s="1">
        <v>99.655869011512635</v>
      </c>
      <c r="L105" s="2">
        <v>-1.408900435411908E-2</v>
      </c>
      <c r="M105" s="2">
        <v>1.409597257953976E-2</v>
      </c>
      <c r="N105" s="2">
        <v>-2817.8008708238171</v>
      </c>
      <c r="O105" s="2">
        <v>6.9932772251608872</v>
      </c>
    </row>
    <row r="106" spans="1:15" hidden="1">
      <c r="A106" t="s">
        <v>25</v>
      </c>
      <c r="B106" t="s">
        <v>31</v>
      </c>
      <c r="C106" t="str">
        <f>VLOOKUP(A106,[1]Sheet1!$A:$E,3,FALSE)</f>
        <v>Local government, government-backed non-financials, education, public administration</v>
      </c>
      <c r="D106">
        <f>VLOOKUP(A106,[1]Sheet1!$A:$E,4,FALSE)</f>
        <v>2</v>
      </c>
      <c r="E106" t="str">
        <f>VLOOKUP(A106,[1]Sheet1!$A:$E,5,FALSE)</f>
        <v>0.01</v>
      </c>
      <c r="F106" s="1">
        <v>99.641773038933096</v>
      </c>
      <c r="G106">
        <v>6</v>
      </c>
      <c r="H106" t="s">
        <v>38</v>
      </c>
      <c r="I106" s="2">
        <v>4.28</v>
      </c>
      <c r="J106" s="1">
        <v>99.641773038933096</v>
      </c>
      <c r="K106" s="1">
        <v>99.641773038933096</v>
      </c>
      <c r="L106" s="2">
        <v>0</v>
      </c>
      <c r="M106" s="2">
        <v>0</v>
      </c>
      <c r="N106" s="2">
        <v>0</v>
      </c>
      <c r="O106" s="2">
        <v>0</v>
      </c>
    </row>
    <row r="107" spans="1:15" hidden="1">
      <c r="A107" t="s">
        <v>26</v>
      </c>
      <c r="B107" t="s">
        <v>31</v>
      </c>
      <c r="C107" t="str">
        <f>VLOOKUP(A107,[1]Sheet1!$A:$E,3,FALSE)</f>
        <v>Financials including government-backed financials</v>
      </c>
      <c r="D107">
        <f>VLOOKUP(A107,[1]Sheet1!$A:$E,4,FALSE)</f>
        <v>3</v>
      </c>
      <c r="E107" t="str">
        <f>VLOOKUP(A107,[1]Sheet1!$A:$E,5,FALSE)</f>
        <v>0.05</v>
      </c>
      <c r="F107" s="1">
        <v>99.365981917051144</v>
      </c>
      <c r="G107">
        <v>0</v>
      </c>
      <c r="H107" t="s">
        <v>32</v>
      </c>
      <c r="I107" s="2">
        <v>4.3499999999999996</v>
      </c>
      <c r="J107" s="1">
        <v>99.365823180256228</v>
      </c>
      <c r="K107" s="1">
        <v>99.366140657265206</v>
      </c>
      <c r="L107" s="2">
        <v>-1.5873679491562601E-4</v>
      </c>
      <c r="M107" s="2">
        <v>1.5874021406148131E-4</v>
      </c>
      <c r="N107" s="2">
        <v>-31.747358983125199</v>
      </c>
      <c r="O107" s="2">
        <v>3.440976479295785E-3</v>
      </c>
    </row>
    <row r="108" spans="1:15" hidden="1">
      <c r="A108" t="s">
        <v>26</v>
      </c>
      <c r="B108" t="s">
        <v>31</v>
      </c>
      <c r="C108" t="str">
        <f>VLOOKUP(A108,[1]Sheet1!$A:$E,3,FALSE)</f>
        <v>Financials including government-backed financials</v>
      </c>
      <c r="D108">
        <f>VLOOKUP(A108,[1]Sheet1!$A:$E,4,FALSE)</f>
        <v>3</v>
      </c>
      <c r="E108" t="str">
        <f>VLOOKUP(A108,[1]Sheet1!$A:$E,5,FALSE)</f>
        <v>0.05</v>
      </c>
      <c r="F108" s="1">
        <v>99.365981917051144</v>
      </c>
      <c r="G108">
        <v>1</v>
      </c>
      <c r="H108" t="s">
        <v>33</v>
      </c>
      <c r="I108" s="2">
        <v>4.1500000000000004</v>
      </c>
      <c r="J108" s="1">
        <v>99.361339906482357</v>
      </c>
      <c r="K108" s="1">
        <v>99.370624150418521</v>
      </c>
      <c r="L108" s="2">
        <v>-4.6420105687872137E-3</v>
      </c>
      <c r="M108" s="2">
        <v>4.6422333673774574E-3</v>
      </c>
      <c r="N108" s="2">
        <v>-928.40211375744275</v>
      </c>
      <c r="O108" s="2">
        <v>0.22422020107494989</v>
      </c>
    </row>
    <row r="109" spans="1:15" hidden="1">
      <c r="A109" t="s">
        <v>26</v>
      </c>
      <c r="B109" t="s">
        <v>31</v>
      </c>
      <c r="C109" t="str">
        <f>VLOOKUP(A109,[1]Sheet1!$A:$E,3,FALSE)</f>
        <v>Financials including government-backed financials</v>
      </c>
      <c r="D109">
        <f>VLOOKUP(A109,[1]Sheet1!$A:$E,4,FALSE)</f>
        <v>3</v>
      </c>
      <c r="E109" t="str">
        <f>VLOOKUP(A109,[1]Sheet1!$A:$E,5,FALSE)</f>
        <v>0.05</v>
      </c>
      <c r="F109" s="1">
        <v>99.365981917051144</v>
      </c>
      <c r="G109">
        <v>2</v>
      </c>
      <c r="H109" t="s">
        <v>34</v>
      </c>
      <c r="I109" s="2">
        <v>3.95</v>
      </c>
      <c r="J109" s="1">
        <v>99.365068751793629</v>
      </c>
      <c r="K109" s="1">
        <v>99.366895091186819</v>
      </c>
      <c r="L109" s="2">
        <v>-9.1316525751494737E-4</v>
      </c>
      <c r="M109" s="2">
        <v>9.1317413567537642E-4</v>
      </c>
      <c r="N109" s="2">
        <v>-182.6330515029895</v>
      </c>
      <c r="O109" s="2">
        <v>8.9348230336161964E-3</v>
      </c>
    </row>
    <row r="110" spans="1:15" hidden="1">
      <c r="A110" t="s">
        <v>26</v>
      </c>
      <c r="B110" t="s">
        <v>31</v>
      </c>
      <c r="C110" t="str">
        <f>VLOOKUP(A110,[1]Sheet1!$A:$E,3,FALSE)</f>
        <v>Financials including government-backed financials</v>
      </c>
      <c r="D110">
        <f>VLOOKUP(A110,[1]Sheet1!$A:$E,4,FALSE)</f>
        <v>3</v>
      </c>
      <c r="E110" t="str">
        <f>VLOOKUP(A110,[1]Sheet1!$A:$E,5,FALSE)</f>
        <v>0.05</v>
      </c>
      <c r="F110" s="1">
        <v>99.365981917051144</v>
      </c>
      <c r="G110">
        <v>3</v>
      </c>
      <c r="H110" t="s">
        <v>35</v>
      </c>
      <c r="I110" s="2">
        <v>3.78</v>
      </c>
      <c r="J110" s="1">
        <v>99.365981917051144</v>
      </c>
      <c r="K110" s="1">
        <v>99.365981917051144</v>
      </c>
      <c r="L110" s="2">
        <v>0</v>
      </c>
      <c r="M110" s="2">
        <v>0</v>
      </c>
      <c r="N110" s="2">
        <v>0</v>
      </c>
      <c r="O110" s="2">
        <v>0</v>
      </c>
    </row>
    <row r="111" spans="1:15" hidden="1">
      <c r="A111" t="s">
        <v>26</v>
      </c>
      <c r="B111" t="s">
        <v>31</v>
      </c>
      <c r="C111" t="str">
        <f>VLOOKUP(A111,[1]Sheet1!$A:$E,3,FALSE)</f>
        <v>Financials including government-backed financials</v>
      </c>
      <c r="D111">
        <f>VLOOKUP(A111,[1]Sheet1!$A:$E,4,FALSE)</f>
        <v>3</v>
      </c>
      <c r="E111" t="str">
        <f>VLOOKUP(A111,[1]Sheet1!$A:$E,5,FALSE)</f>
        <v>0.05</v>
      </c>
      <c r="F111" s="1">
        <v>99.365981917051144</v>
      </c>
      <c r="G111">
        <v>4</v>
      </c>
      <c r="H111" t="s">
        <v>36</v>
      </c>
      <c r="I111" s="2">
        <v>3.78</v>
      </c>
      <c r="J111" s="1">
        <v>99.365981917051144</v>
      </c>
      <c r="K111" s="1">
        <v>99.365981917051144</v>
      </c>
      <c r="L111" s="2">
        <v>0</v>
      </c>
      <c r="M111" s="2">
        <v>0</v>
      </c>
      <c r="N111" s="2">
        <v>0</v>
      </c>
      <c r="O111" s="2">
        <v>0</v>
      </c>
    </row>
    <row r="112" spans="1:15" hidden="1">
      <c r="A112" t="s">
        <v>26</v>
      </c>
      <c r="B112" t="s">
        <v>31</v>
      </c>
      <c r="C112" t="str">
        <f>VLOOKUP(A112,[1]Sheet1!$A:$E,3,FALSE)</f>
        <v>Financials including government-backed financials</v>
      </c>
      <c r="D112">
        <f>VLOOKUP(A112,[1]Sheet1!$A:$E,4,FALSE)</f>
        <v>3</v>
      </c>
      <c r="E112" t="str">
        <f>VLOOKUP(A112,[1]Sheet1!$A:$E,5,FALSE)</f>
        <v>0.05</v>
      </c>
      <c r="F112" s="1">
        <v>99.365981917051144</v>
      </c>
      <c r="G112">
        <v>5</v>
      </c>
      <c r="H112" t="s">
        <v>37</v>
      </c>
      <c r="I112" s="2">
        <v>3.91</v>
      </c>
      <c r="J112" s="1">
        <v>99.365981917051144</v>
      </c>
      <c r="K112" s="1">
        <v>99.365981917051144</v>
      </c>
      <c r="L112" s="2">
        <v>0</v>
      </c>
      <c r="M112" s="2">
        <v>0</v>
      </c>
      <c r="N112" s="2">
        <v>0</v>
      </c>
      <c r="O112" s="2">
        <v>0</v>
      </c>
    </row>
    <row r="113" spans="1:15" hidden="1">
      <c r="A113" t="s">
        <v>26</v>
      </c>
      <c r="B113" t="s">
        <v>31</v>
      </c>
      <c r="C113" t="str">
        <f>VLOOKUP(A113,[1]Sheet1!$A:$E,3,FALSE)</f>
        <v>Financials including government-backed financials</v>
      </c>
      <c r="D113">
        <f>VLOOKUP(A113,[1]Sheet1!$A:$E,4,FALSE)</f>
        <v>3</v>
      </c>
      <c r="E113" t="str">
        <f>VLOOKUP(A113,[1]Sheet1!$A:$E,5,FALSE)</f>
        <v>0.05</v>
      </c>
      <c r="F113" s="1">
        <v>99.365981917051144</v>
      </c>
      <c r="G113">
        <v>6</v>
      </c>
      <c r="H113" t="s">
        <v>38</v>
      </c>
      <c r="I113" s="2">
        <v>4.28</v>
      </c>
      <c r="J113" s="1">
        <v>99.365981917051144</v>
      </c>
      <c r="K113" s="1">
        <v>99.365981917051144</v>
      </c>
      <c r="L113" s="2">
        <v>0</v>
      </c>
      <c r="M113" s="2">
        <v>0</v>
      </c>
      <c r="N113" s="2">
        <v>0</v>
      </c>
      <c r="O113" s="2">
        <v>0</v>
      </c>
    </row>
    <row r="114" spans="1:15" hidden="1">
      <c r="A114" t="s">
        <v>27</v>
      </c>
      <c r="B114" t="s">
        <v>31</v>
      </c>
      <c r="C114" t="str">
        <f>VLOOKUP(A114,[1]Sheet1!$A:$E,3,FALSE)</f>
        <v>Basic materials, energy, industrials, agriculture, manufacturing, mining and quarrying</v>
      </c>
      <c r="D114">
        <f>VLOOKUP(A114,[1]Sheet1!$A:$E,4,FALSE)</f>
        <v>4</v>
      </c>
      <c r="E114" t="str">
        <f>VLOOKUP(A114,[1]Sheet1!$A:$E,5,FALSE)</f>
        <v>0.03</v>
      </c>
      <c r="F114" s="1">
        <v>97.73028290331284</v>
      </c>
      <c r="G114">
        <v>0</v>
      </c>
      <c r="H114" t="s">
        <v>32</v>
      </c>
      <c r="I114" s="2">
        <v>4.3499999999999996</v>
      </c>
      <c r="J114" s="1">
        <v>97.730248162409666</v>
      </c>
      <c r="K114" s="1">
        <v>97.730317644453834</v>
      </c>
      <c r="L114" s="2">
        <v>-3.4740903174679261E-5</v>
      </c>
      <c r="M114" s="2">
        <v>3.474114099333292E-5</v>
      </c>
      <c r="N114" s="2">
        <v>-6.9481806349358521</v>
      </c>
      <c r="O114" s="2">
        <v>2.4332728376470219E-4</v>
      </c>
    </row>
    <row r="115" spans="1:15" hidden="1">
      <c r="A115" t="s">
        <v>27</v>
      </c>
      <c r="B115" t="s">
        <v>31</v>
      </c>
      <c r="C115" t="str">
        <f>VLOOKUP(A115,[1]Sheet1!$A:$E,3,FALSE)</f>
        <v>Basic materials, energy, industrials, agriculture, manufacturing, mining and quarrying</v>
      </c>
      <c r="D115">
        <f>VLOOKUP(A115,[1]Sheet1!$A:$E,4,FALSE)</f>
        <v>4</v>
      </c>
      <c r="E115" t="str">
        <f>VLOOKUP(A115,[1]Sheet1!$A:$E,5,FALSE)</f>
        <v>0.03</v>
      </c>
      <c r="F115" s="1">
        <v>97.73028290331284</v>
      </c>
      <c r="G115">
        <v>1</v>
      </c>
      <c r="H115" t="s">
        <v>33</v>
      </c>
      <c r="I115" s="2">
        <v>4.1500000000000004</v>
      </c>
      <c r="J115" s="1">
        <v>97.730282903312883</v>
      </c>
      <c r="K115" s="1">
        <v>97.730282903312869</v>
      </c>
      <c r="L115" s="2">
        <v>4.2632564145606011E-14</v>
      </c>
      <c r="M115" s="2">
        <v>2.8421709430404007E-14</v>
      </c>
      <c r="N115" s="2">
        <v>8.5265128291212022E-9</v>
      </c>
      <c r="O115" s="2">
        <v>8.7245350937505288E-8</v>
      </c>
    </row>
    <row r="116" spans="1:15" hidden="1">
      <c r="A116" t="s">
        <v>27</v>
      </c>
      <c r="B116" t="s">
        <v>31</v>
      </c>
      <c r="C116" t="str">
        <f>VLOOKUP(A116,[1]Sheet1!$A:$E,3,FALSE)</f>
        <v>Basic materials, energy, industrials, agriculture, manufacturing, mining and quarrying</v>
      </c>
      <c r="D116">
        <f>VLOOKUP(A116,[1]Sheet1!$A:$E,4,FALSE)</f>
        <v>4</v>
      </c>
      <c r="E116" t="str">
        <f>VLOOKUP(A116,[1]Sheet1!$A:$E,5,FALSE)</f>
        <v>0.03</v>
      </c>
      <c r="F116" s="1">
        <v>97.73028290331284</v>
      </c>
      <c r="G116">
        <v>2</v>
      </c>
      <c r="H116" t="s">
        <v>34</v>
      </c>
      <c r="I116" s="2">
        <v>3.95</v>
      </c>
      <c r="J116" s="1">
        <v>97.725659708101816</v>
      </c>
      <c r="K116" s="1">
        <v>97.73490653405716</v>
      </c>
      <c r="L116" s="2">
        <v>-4.6231952110247221E-3</v>
      </c>
      <c r="M116" s="2">
        <v>4.6236307443194846E-3</v>
      </c>
      <c r="N116" s="2">
        <v>-924.63904220494442</v>
      </c>
      <c r="O116" s="2">
        <v>0.4456482347263494</v>
      </c>
    </row>
    <row r="117" spans="1:15" hidden="1">
      <c r="A117" t="s">
        <v>27</v>
      </c>
      <c r="B117" t="s">
        <v>31</v>
      </c>
      <c r="C117" t="str">
        <f>VLOOKUP(A117,[1]Sheet1!$A:$E,3,FALSE)</f>
        <v>Basic materials, energy, industrials, agriculture, manufacturing, mining and quarrying</v>
      </c>
      <c r="D117">
        <f>VLOOKUP(A117,[1]Sheet1!$A:$E,4,FALSE)</f>
        <v>4</v>
      </c>
      <c r="E117" t="str">
        <f>VLOOKUP(A117,[1]Sheet1!$A:$E,5,FALSE)</f>
        <v>0.03</v>
      </c>
      <c r="F117" s="1">
        <v>97.73028290331284</v>
      </c>
      <c r="G117">
        <v>3</v>
      </c>
      <c r="H117" t="s">
        <v>35</v>
      </c>
      <c r="I117" s="2">
        <v>3.78</v>
      </c>
      <c r="J117" s="1">
        <v>97.728468537154626</v>
      </c>
      <c r="K117" s="1">
        <v>97.732097383618381</v>
      </c>
      <c r="L117" s="2">
        <v>-1.8143661582143979E-3</v>
      </c>
      <c r="M117" s="2">
        <v>1.814480305540656E-3</v>
      </c>
      <c r="N117" s="2">
        <v>-362.87323164287949</v>
      </c>
      <c r="O117" s="2">
        <v>0.1167983176419702</v>
      </c>
    </row>
    <row r="118" spans="1:15" hidden="1">
      <c r="A118" t="s">
        <v>27</v>
      </c>
      <c r="B118" t="s">
        <v>31</v>
      </c>
      <c r="C118" t="str">
        <f>VLOOKUP(A118,[1]Sheet1!$A:$E,3,FALSE)</f>
        <v>Basic materials, energy, industrials, agriculture, manufacturing, mining and quarrying</v>
      </c>
      <c r="D118">
        <f>VLOOKUP(A118,[1]Sheet1!$A:$E,4,FALSE)</f>
        <v>4</v>
      </c>
      <c r="E118" t="str">
        <f>VLOOKUP(A118,[1]Sheet1!$A:$E,5,FALSE)</f>
        <v>0.03</v>
      </c>
      <c r="F118" s="1">
        <v>97.73028290331284</v>
      </c>
      <c r="G118">
        <v>4</v>
      </c>
      <c r="H118" t="s">
        <v>36</v>
      </c>
      <c r="I118" s="2">
        <v>3.78</v>
      </c>
      <c r="J118" s="1">
        <v>97.729391303246445</v>
      </c>
      <c r="K118" s="1">
        <v>97.73117472274177</v>
      </c>
      <c r="L118" s="2">
        <v>-8.9160006639588119E-4</v>
      </c>
      <c r="M118" s="2">
        <v>8.918194289293524E-4</v>
      </c>
      <c r="N118" s="2">
        <v>-178.32001327917621</v>
      </c>
      <c r="O118" s="2">
        <v>0.22445707405578019</v>
      </c>
    </row>
    <row r="119" spans="1:15" hidden="1">
      <c r="A119" t="s">
        <v>27</v>
      </c>
      <c r="B119" t="s">
        <v>31</v>
      </c>
      <c r="C119" t="str">
        <f>VLOOKUP(A119,[1]Sheet1!$A:$E,3,FALSE)</f>
        <v>Basic materials, energy, industrials, agriculture, manufacturing, mining and quarrying</v>
      </c>
      <c r="D119">
        <f>VLOOKUP(A119,[1]Sheet1!$A:$E,4,FALSE)</f>
        <v>4</v>
      </c>
      <c r="E119" t="str">
        <f>VLOOKUP(A119,[1]Sheet1!$A:$E,5,FALSE)</f>
        <v>0.03</v>
      </c>
      <c r="F119" s="1">
        <v>97.73028290331284</v>
      </c>
      <c r="G119">
        <v>5</v>
      </c>
      <c r="H119" t="s">
        <v>37</v>
      </c>
      <c r="I119" s="2">
        <v>3.91</v>
      </c>
      <c r="J119" s="1">
        <v>97.708411365511353</v>
      </c>
      <c r="K119" s="1">
        <v>97.752165259044247</v>
      </c>
      <c r="L119" s="2">
        <v>-2.1871537801487761E-2</v>
      </c>
      <c r="M119" s="2">
        <v>2.1882355731406729E-2</v>
      </c>
      <c r="N119" s="2">
        <v>-4374.3075602975523</v>
      </c>
      <c r="O119" s="2">
        <v>11.069168719651691</v>
      </c>
    </row>
    <row r="120" spans="1:15" hidden="1">
      <c r="A120" t="s">
        <v>27</v>
      </c>
      <c r="B120" t="s">
        <v>31</v>
      </c>
      <c r="C120" t="str">
        <f>VLOOKUP(A120,[1]Sheet1!$A:$E,3,FALSE)</f>
        <v>Basic materials, energy, industrials, agriculture, manufacturing, mining and quarrying</v>
      </c>
      <c r="D120">
        <f>VLOOKUP(A120,[1]Sheet1!$A:$E,4,FALSE)</f>
        <v>4</v>
      </c>
      <c r="E120" t="str">
        <f>VLOOKUP(A120,[1]Sheet1!$A:$E,5,FALSE)</f>
        <v>0.03</v>
      </c>
      <c r="F120" s="1">
        <v>97.73028290331284</v>
      </c>
      <c r="G120">
        <v>6</v>
      </c>
      <c r="H120" t="s">
        <v>38</v>
      </c>
      <c r="I120" s="2">
        <v>4.28</v>
      </c>
      <c r="J120" s="1">
        <v>97.729918960345202</v>
      </c>
      <c r="K120" s="1">
        <v>97.730646849363964</v>
      </c>
      <c r="L120" s="2">
        <v>-3.639429676383088E-4</v>
      </c>
      <c r="M120" s="2">
        <v>3.6394605112377581E-4</v>
      </c>
      <c r="N120" s="2">
        <v>-72.78859352766176</v>
      </c>
      <c r="O120" s="2">
        <v>3.155111789520295E-3</v>
      </c>
    </row>
    <row r="121" spans="1:15">
      <c r="A121" t="s">
        <v>28</v>
      </c>
      <c r="B121" t="s">
        <v>31</v>
      </c>
      <c r="C121" t="str">
        <f>VLOOKUP(A121,[1]Sheet1!$A:$E,3,FALSE)</f>
        <v>Sovereigns including central banks, multilateral development banks</v>
      </c>
      <c r="D121">
        <f>VLOOKUP(A121,[1]Sheet1!$A:$E,4,FALSE)</f>
        <v>1</v>
      </c>
      <c r="E121" t="str">
        <f>VLOOKUP(A121,[1]Sheet1!$A:$E,5,FALSE)</f>
        <v>0.005</v>
      </c>
      <c r="F121" s="1">
        <v>104.735433640655</v>
      </c>
      <c r="G121">
        <v>0</v>
      </c>
      <c r="H121" t="s">
        <v>32</v>
      </c>
      <c r="I121" s="2">
        <v>4.3499999999999996</v>
      </c>
      <c r="J121" s="1">
        <v>104.7352979117835</v>
      </c>
      <c r="K121" s="1">
        <v>104.73556937161911</v>
      </c>
      <c r="L121" s="2">
        <v>-1.35728871512697E-4</v>
      </c>
      <c r="M121" s="2">
        <v>1.3573096410368629E-4</v>
      </c>
      <c r="N121" s="2">
        <v>-27.14577430253939</v>
      </c>
      <c r="O121" s="2">
        <v>1.9979644956667781E-3</v>
      </c>
    </row>
    <row r="122" spans="1:15">
      <c r="A122" t="s">
        <v>28</v>
      </c>
      <c r="B122" t="s">
        <v>31</v>
      </c>
      <c r="C122" t="str">
        <f>VLOOKUP(A122,[1]Sheet1!$A:$E,3,FALSE)</f>
        <v>Sovereigns including central banks, multilateral development banks</v>
      </c>
      <c r="D122">
        <f>VLOOKUP(A122,[1]Sheet1!$A:$E,4,FALSE)</f>
        <v>1</v>
      </c>
      <c r="E122" t="str">
        <f>VLOOKUP(A122,[1]Sheet1!$A:$E,5,FALSE)</f>
        <v>0.005</v>
      </c>
      <c r="F122" s="1">
        <v>104.735433640655</v>
      </c>
      <c r="G122">
        <v>1</v>
      </c>
      <c r="H122" t="s">
        <v>33</v>
      </c>
      <c r="I122" s="2">
        <v>4.1500000000000004</v>
      </c>
      <c r="J122" s="1">
        <v>104.7354336406551</v>
      </c>
      <c r="K122" s="1">
        <v>104.735433640655</v>
      </c>
      <c r="L122" s="2">
        <v>5.6843418860808009E-14</v>
      </c>
      <c r="M122" s="2">
        <v>-4.2632564145606011E-14</v>
      </c>
      <c r="N122" s="2">
        <v>1.13686837721616E-8</v>
      </c>
      <c r="O122" s="2">
        <v>0</v>
      </c>
    </row>
    <row r="123" spans="1:15">
      <c r="A123" t="s">
        <v>28</v>
      </c>
      <c r="B123" t="s">
        <v>31</v>
      </c>
      <c r="C123" t="str">
        <f>VLOOKUP(A123,[1]Sheet1!$A:$E,3,FALSE)</f>
        <v>Sovereigns including central banks, multilateral development banks</v>
      </c>
      <c r="D123">
        <f>VLOOKUP(A123,[1]Sheet1!$A:$E,4,FALSE)</f>
        <v>1</v>
      </c>
      <c r="E123" t="str">
        <f>VLOOKUP(A123,[1]Sheet1!$A:$E,5,FALSE)</f>
        <v>0.005</v>
      </c>
      <c r="F123" s="1">
        <v>104.735433640655</v>
      </c>
      <c r="G123">
        <v>2</v>
      </c>
      <c r="H123" t="s">
        <v>34</v>
      </c>
      <c r="I123" s="2">
        <v>3.95</v>
      </c>
      <c r="J123" s="1">
        <v>104.7258403815221</v>
      </c>
      <c r="K123" s="1">
        <v>104.74502780172951</v>
      </c>
      <c r="L123" s="2">
        <v>-9.5932591328704575E-3</v>
      </c>
      <c r="M123" s="2">
        <v>9.5941610744603167E-3</v>
      </c>
      <c r="N123" s="2">
        <v>-1918.651826574092</v>
      </c>
      <c r="O123" s="2">
        <v>0.86116182871111357</v>
      </c>
    </row>
    <row r="124" spans="1:15">
      <c r="A124" t="s">
        <v>28</v>
      </c>
      <c r="B124" t="s">
        <v>31</v>
      </c>
      <c r="C124" t="str">
        <f>VLOOKUP(A124,[1]Sheet1!$A:$E,3,FALSE)</f>
        <v>Sovereigns including central banks, multilateral development banks</v>
      </c>
      <c r="D124">
        <f>VLOOKUP(A124,[1]Sheet1!$A:$E,4,FALSE)</f>
        <v>1</v>
      </c>
      <c r="E124" t="str">
        <f>VLOOKUP(A124,[1]Sheet1!$A:$E,5,FALSE)</f>
        <v>0.005</v>
      </c>
      <c r="F124" s="1">
        <v>104.735433640655</v>
      </c>
      <c r="G124">
        <v>3</v>
      </c>
      <c r="H124" t="s">
        <v>35</v>
      </c>
      <c r="I124" s="2">
        <v>3.78</v>
      </c>
      <c r="J124" s="1">
        <v>104.7323185520226</v>
      </c>
      <c r="K124" s="1">
        <v>104.7385488268995</v>
      </c>
      <c r="L124" s="2">
        <v>-3.1150886323843001E-3</v>
      </c>
      <c r="M124" s="2">
        <v>3.1151862444858121E-3</v>
      </c>
      <c r="N124" s="2">
        <v>-623.01772647685993</v>
      </c>
      <c r="O124" s="2">
        <v>9.3198723592316499E-2</v>
      </c>
    </row>
    <row r="125" spans="1:15">
      <c r="A125" t="s">
        <v>28</v>
      </c>
      <c r="B125" t="s">
        <v>31</v>
      </c>
      <c r="C125" t="str">
        <f>VLOOKUP(A125,[1]Sheet1!$A:$E,3,FALSE)</f>
        <v>Sovereigns including central banks, multilateral development banks</v>
      </c>
      <c r="D125">
        <f>VLOOKUP(A125,[1]Sheet1!$A:$E,4,FALSE)</f>
        <v>1</v>
      </c>
      <c r="E125" t="str">
        <f>VLOOKUP(A125,[1]Sheet1!$A:$E,5,FALSE)</f>
        <v>0.005</v>
      </c>
      <c r="F125" s="1">
        <v>104.735433640655</v>
      </c>
      <c r="G125">
        <v>4</v>
      </c>
      <c r="H125" t="s">
        <v>36</v>
      </c>
      <c r="I125" s="2">
        <v>3.78</v>
      </c>
      <c r="J125" s="1">
        <v>104.7352467704968</v>
      </c>
      <c r="K125" s="1">
        <v>104.73562054291109</v>
      </c>
      <c r="L125" s="2">
        <v>-1.8687015815999081E-4</v>
      </c>
      <c r="M125" s="2">
        <v>1.8690225610384911E-4</v>
      </c>
      <c r="N125" s="2">
        <v>-37.37403163199815</v>
      </c>
      <c r="O125" s="2">
        <v>3.0646690181773999E-2</v>
      </c>
    </row>
    <row r="126" spans="1:15">
      <c r="A126" t="s">
        <v>28</v>
      </c>
      <c r="B126" t="s">
        <v>31</v>
      </c>
      <c r="C126" t="str">
        <f>VLOOKUP(A126,[1]Sheet1!$A:$E,3,FALSE)</f>
        <v>Sovereigns including central banks, multilateral development banks</v>
      </c>
      <c r="D126">
        <f>VLOOKUP(A126,[1]Sheet1!$A:$E,4,FALSE)</f>
        <v>1</v>
      </c>
      <c r="E126" t="str">
        <f>VLOOKUP(A126,[1]Sheet1!$A:$E,5,FALSE)</f>
        <v>0.005</v>
      </c>
      <c r="F126" s="1">
        <v>104.735433640655</v>
      </c>
      <c r="G126">
        <v>5</v>
      </c>
      <c r="H126" t="s">
        <v>37</v>
      </c>
      <c r="I126" s="2">
        <v>3.91</v>
      </c>
      <c r="J126" s="1">
        <v>104.7351644678791</v>
      </c>
      <c r="K126" s="1">
        <v>104.73570288421691</v>
      </c>
      <c r="L126" s="2">
        <v>-2.6917277587301669E-4</v>
      </c>
      <c r="M126" s="2">
        <v>2.6924356194513171E-4</v>
      </c>
      <c r="N126" s="2">
        <v>-53.834555174603338</v>
      </c>
      <c r="O126" s="2">
        <v>6.7585614405044861E-2</v>
      </c>
    </row>
    <row r="127" spans="1:15">
      <c r="A127" t="s">
        <v>28</v>
      </c>
      <c r="B127" t="s">
        <v>31</v>
      </c>
      <c r="C127" t="str">
        <f>VLOOKUP(A127,[1]Sheet1!$A:$E,3,FALSE)</f>
        <v>Sovereigns including central banks, multilateral development banks</v>
      </c>
      <c r="D127">
        <f>VLOOKUP(A127,[1]Sheet1!$A:$E,4,FALSE)</f>
        <v>1</v>
      </c>
      <c r="E127" t="str">
        <f>VLOOKUP(A127,[1]Sheet1!$A:$E,5,FALSE)</f>
        <v>0.005</v>
      </c>
      <c r="F127" s="1">
        <v>104.735433640655</v>
      </c>
      <c r="G127">
        <v>6</v>
      </c>
      <c r="H127" t="s">
        <v>38</v>
      </c>
      <c r="I127" s="2">
        <v>4.28</v>
      </c>
      <c r="J127" s="1">
        <v>104.735433640655</v>
      </c>
      <c r="K127" s="1">
        <v>104.735433640655</v>
      </c>
      <c r="L127" s="2">
        <v>0</v>
      </c>
      <c r="M127" s="2">
        <v>0</v>
      </c>
      <c r="N127" s="2">
        <v>0</v>
      </c>
      <c r="O127" s="2">
        <v>0</v>
      </c>
    </row>
    <row r="128" spans="1:15" hidden="1">
      <c r="A128" t="s">
        <v>29</v>
      </c>
      <c r="B128" t="s">
        <v>31</v>
      </c>
      <c r="C128" t="str">
        <f>VLOOKUP(A128,[1]Sheet1!$A:$E,3,FALSE)</f>
        <v>Basic materials, energy, industrials, agriculture, manufacturing, mining and quarrying</v>
      </c>
      <c r="D128">
        <f>VLOOKUP(A128,[1]Sheet1!$A:$E,4,FALSE)</f>
        <v>4</v>
      </c>
      <c r="E128" t="str">
        <f>VLOOKUP(A128,[1]Sheet1!$A:$E,5,FALSE)</f>
        <v>0.03</v>
      </c>
      <c r="F128" s="1">
        <v>97.950429913910668</v>
      </c>
      <c r="G128">
        <v>0</v>
      </c>
      <c r="H128" t="s">
        <v>32</v>
      </c>
      <c r="I128" s="2">
        <v>4.3499999999999996</v>
      </c>
      <c r="J128" s="1">
        <v>97.950424657139848</v>
      </c>
      <c r="K128" s="1">
        <v>97.950435170681686</v>
      </c>
      <c r="L128" s="2">
        <v>-5.2567708195283558E-6</v>
      </c>
      <c r="M128" s="2">
        <v>5.2567710184803218E-6</v>
      </c>
      <c r="N128" s="2">
        <v>-1.0513541639056709</v>
      </c>
      <c r="O128" s="2">
        <v>2.0311494925309501E-7</v>
      </c>
    </row>
    <row r="129" spans="1:15" hidden="1">
      <c r="A129" t="s">
        <v>29</v>
      </c>
      <c r="B129" t="s">
        <v>31</v>
      </c>
      <c r="C129" t="str">
        <f>VLOOKUP(A129,[1]Sheet1!$A:$E,3,FALSE)</f>
        <v>Basic materials, energy, industrials, agriculture, manufacturing, mining and quarrying</v>
      </c>
      <c r="D129">
        <f>VLOOKUP(A129,[1]Sheet1!$A:$E,4,FALSE)</f>
        <v>4</v>
      </c>
      <c r="E129" t="str">
        <f>VLOOKUP(A129,[1]Sheet1!$A:$E,5,FALSE)</f>
        <v>0.03</v>
      </c>
      <c r="F129" s="1">
        <v>97.950429913910668</v>
      </c>
      <c r="G129">
        <v>1</v>
      </c>
      <c r="H129" t="s">
        <v>33</v>
      </c>
      <c r="I129" s="2">
        <v>4.1500000000000004</v>
      </c>
      <c r="J129" s="1">
        <v>97.950289357424452</v>
      </c>
      <c r="K129" s="1">
        <v>97.950570476643975</v>
      </c>
      <c r="L129" s="2">
        <v>-1.4055648621535971E-4</v>
      </c>
      <c r="M129" s="2">
        <v>1.4056273330709251E-4</v>
      </c>
      <c r="N129" s="2">
        <v>-28.111297243071931</v>
      </c>
      <c r="O129" s="2">
        <v>6.3778094065471838E-3</v>
      </c>
    </row>
    <row r="130" spans="1:15" hidden="1">
      <c r="A130" t="s">
        <v>29</v>
      </c>
      <c r="B130" t="s">
        <v>31</v>
      </c>
      <c r="C130" t="str">
        <f>VLOOKUP(A130,[1]Sheet1!$A:$E,3,FALSE)</f>
        <v>Basic materials, energy, industrials, agriculture, manufacturing, mining and quarrying</v>
      </c>
      <c r="D130">
        <f>VLOOKUP(A130,[1]Sheet1!$A:$E,4,FALSE)</f>
        <v>4</v>
      </c>
      <c r="E130" t="str">
        <f>VLOOKUP(A130,[1]Sheet1!$A:$E,5,FALSE)</f>
        <v>0.03</v>
      </c>
      <c r="F130" s="1">
        <v>97.950429913910668</v>
      </c>
      <c r="G130">
        <v>2</v>
      </c>
      <c r="H130" t="s">
        <v>34</v>
      </c>
      <c r="I130" s="2">
        <v>3.95</v>
      </c>
      <c r="J130" s="1">
        <v>97.946706108688119</v>
      </c>
      <c r="K130" s="1">
        <v>97.954154059301857</v>
      </c>
      <c r="L130" s="2">
        <v>-3.7238052225490041E-3</v>
      </c>
      <c r="M130" s="2">
        <v>3.7241453911889271E-3</v>
      </c>
      <c r="N130" s="2">
        <v>-744.76104450980074</v>
      </c>
      <c r="O130" s="2">
        <v>0.34728652056136827</v>
      </c>
    </row>
    <row r="131" spans="1:15" hidden="1">
      <c r="A131" t="s">
        <v>29</v>
      </c>
      <c r="B131" t="s">
        <v>31</v>
      </c>
      <c r="C131" t="str">
        <f>VLOOKUP(A131,[1]Sheet1!$A:$E,3,FALSE)</f>
        <v>Basic materials, energy, industrials, agriculture, manufacturing, mining and quarrying</v>
      </c>
      <c r="D131">
        <f>VLOOKUP(A131,[1]Sheet1!$A:$E,4,FALSE)</f>
        <v>4</v>
      </c>
      <c r="E131" t="str">
        <f>VLOOKUP(A131,[1]Sheet1!$A:$E,5,FALSE)</f>
        <v>0.03</v>
      </c>
      <c r="F131" s="1">
        <v>97.950429913910668</v>
      </c>
      <c r="G131">
        <v>3</v>
      </c>
      <c r="H131" t="s">
        <v>35</v>
      </c>
      <c r="I131" s="2">
        <v>3.78</v>
      </c>
      <c r="J131" s="1">
        <v>97.944054772958935</v>
      </c>
      <c r="K131" s="1">
        <v>97.956805557910698</v>
      </c>
      <c r="L131" s="2">
        <v>-6.3751409517323046E-3</v>
      </c>
      <c r="M131" s="2">
        <v>6.3756440000304337E-3</v>
      </c>
      <c r="N131" s="2">
        <v>-1275.0281903464611</v>
      </c>
      <c r="O131" s="2">
        <v>0.51357437918475013</v>
      </c>
    </row>
    <row r="132" spans="1:15" hidden="1">
      <c r="A132" t="s">
        <v>29</v>
      </c>
      <c r="B132" t="s">
        <v>31</v>
      </c>
      <c r="C132" t="str">
        <f>VLOOKUP(A132,[1]Sheet1!$A:$E,3,FALSE)</f>
        <v>Basic materials, energy, industrials, agriculture, manufacturing, mining and quarrying</v>
      </c>
      <c r="D132">
        <f>VLOOKUP(A132,[1]Sheet1!$A:$E,4,FALSE)</f>
        <v>4</v>
      </c>
      <c r="E132" t="str">
        <f>VLOOKUP(A132,[1]Sheet1!$A:$E,5,FALSE)</f>
        <v>0.03</v>
      </c>
      <c r="F132" s="1">
        <v>97.950429913910668</v>
      </c>
      <c r="G132">
        <v>4</v>
      </c>
      <c r="H132" t="s">
        <v>36</v>
      </c>
      <c r="I132" s="2">
        <v>3.78</v>
      </c>
      <c r="J132" s="1">
        <v>97.940458540434506</v>
      </c>
      <c r="K132" s="1">
        <v>97.960403060232878</v>
      </c>
      <c r="L132" s="2">
        <v>-9.9713734761621708E-3</v>
      </c>
      <c r="M132" s="2">
        <v>9.9731463222099137E-3</v>
      </c>
      <c r="N132" s="2">
        <v>-1994.2746952324339</v>
      </c>
      <c r="O132" s="2">
        <v>1.809942079173136</v>
      </c>
    </row>
    <row r="133" spans="1:15" hidden="1">
      <c r="A133" t="s">
        <v>29</v>
      </c>
      <c r="B133" t="s">
        <v>31</v>
      </c>
      <c r="C133" t="str">
        <f>VLOOKUP(A133,[1]Sheet1!$A:$E,3,FALSE)</f>
        <v>Basic materials, energy, industrials, agriculture, manufacturing, mining and quarrying</v>
      </c>
      <c r="D133">
        <f>VLOOKUP(A133,[1]Sheet1!$A:$E,4,FALSE)</f>
        <v>4</v>
      </c>
      <c r="E133" t="str">
        <f>VLOOKUP(A133,[1]Sheet1!$A:$E,5,FALSE)</f>
        <v>0.03</v>
      </c>
      <c r="F133" s="1">
        <v>97.950429913910668</v>
      </c>
      <c r="G133">
        <v>5</v>
      </c>
      <c r="H133" t="s">
        <v>37</v>
      </c>
      <c r="I133" s="2">
        <v>3.91</v>
      </c>
      <c r="J133" s="1">
        <v>97.950429913910668</v>
      </c>
      <c r="K133" s="1">
        <v>97.950429913910668</v>
      </c>
      <c r="L133" s="2">
        <v>0</v>
      </c>
      <c r="M133" s="2">
        <v>0</v>
      </c>
      <c r="N133" s="2">
        <v>0</v>
      </c>
      <c r="O133" s="2">
        <v>0</v>
      </c>
    </row>
    <row r="134" spans="1:15" hidden="1">
      <c r="A134" t="s">
        <v>29</v>
      </c>
      <c r="B134" t="s">
        <v>31</v>
      </c>
      <c r="C134" t="str">
        <f>VLOOKUP(A134,[1]Sheet1!$A:$E,3,FALSE)</f>
        <v>Basic materials, energy, industrials, agriculture, manufacturing, mining and quarrying</v>
      </c>
      <c r="D134">
        <f>VLOOKUP(A134,[1]Sheet1!$A:$E,4,FALSE)</f>
        <v>4</v>
      </c>
      <c r="E134" t="str">
        <f>VLOOKUP(A134,[1]Sheet1!$A:$E,5,FALSE)</f>
        <v>0.03</v>
      </c>
      <c r="F134" s="1">
        <v>97.950429913910668</v>
      </c>
      <c r="G134">
        <v>6</v>
      </c>
      <c r="H134" t="s">
        <v>38</v>
      </c>
      <c r="I134" s="2">
        <v>4.28</v>
      </c>
      <c r="J134" s="1">
        <v>97.950429913910668</v>
      </c>
      <c r="K134" s="1">
        <v>97.950429913910668</v>
      </c>
      <c r="L134" s="2">
        <v>0</v>
      </c>
      <c r="M134" s="2">
        <v>0</v>
      </c>
      <c r="N134" s="2">
        <v>0</v>
      </c>
      <c r="O134" s="2">
        <v>0</v>
      </c>
    </row>
    <row r="135" spans="1:15" hidden="1">
      <c r="A135" t="s">
        <v>30</v>
      </c>
      <c r="B135" t="s">
        <v>31</v>
      </c>
      <c r="C135" t="str">
        <f>VLOOKUP(A135,[1]Sheet1!$A:$E,3,FALSE)</f>
        <v>Local government, government-backed non-financials, education, public administration</v>
      </c>
      <c r="D135">
        <f>VLOOKUP(A135,[1]Sheet1!$A:$E,4,FALSE)</f>
        <v>2</v>
      </c>
      <c r="E135" t="str">
        <f>VLOOKUP(A135,[1]Sheet1!$A:$E,5,FALSE)</f>
        <v>0.01</v>
      </c>
      <c r="F135" s="1">
        <v>99.66690984480455</v>
      </c>
      <c r="G135">
        <v>0</v>
      </c>
      <c r="H135" t="s">
        <v>32</v>
      </c>
      <c r="I135" s="2">
        <v>4.3499999999999996</v>
      </c>
      <c r="J135" s="1">
        <v>99.666897702334836</v>
      </c>
      <c r="K135" s="1">
        <v>99.666921987290223</v>
      </c>
      <c r="L135" s="2">
        <v>-1.2142469714149231E-5</v>
      </c>
      <c r="M135" s="2">
        <v>1.2142485672939071E-5</v>
      </c>
      <c r="N135" s="2">
        <v>-2.4284939428298462</v>
      </c>
      <c r="O135" s="2">
        <v>1.599786630817049E-5</v>
      </c>
    </row>
    <row r="136" spans="1:15" hidden="1">
      <c r="A136" t="s">
        <v>30</v>
      </c>
      <c r="B136" t="s">
        <v>31</v>
      </c>
      <c r="C136" t="str">
        <f>VLOOKUP(A136,[1]Sheet1!$A:$E,3,FALSE)</f>
        <v>Local government, government-backed non-financials, education, public administration</v>
      </c>
      <c r="D136">
        <f>VLOOKUP(A136,[1]Sheet1!$A:$E,4,FALSE)</f>
        <v>2</v>
      </c>
      <c r="E136" t="str">
        <f>VLOOKUP(A136,[1]Sheet1!$A:$E,5,FALSE)</f>
        <v>0.01</v>
      </c>
      <c r="F136" s="1">
        <v>99.66690984480455</v>
      </c>
      <c r="G136">
        <v>1</v>
      </c>
      <c r="H136" t="s">
        <v>33</v>
      </c>
      <c r="I136" s="2">
        <v>4.1500000000000004</v>
      </c>
      <c r="J136" s="1">
        <v>99.66690984480465</v>
      </c>
      <c r="K136" s="1">
        <v>99.666909844804607</v>
      </c>
      <c r="L136" s="2">
        <v>9.9475983006414026E-14</v>
      </c>
      <c r="M136" s="2">
        <v>5.6843418860808009E-14</v>
      </c>
      <c r="N136" s="2">
        <v>1.9895196601282809E-8</v>
      </c>
      <c r="O136" s="2">
        <v>1.4258347868244649E-7</v>
      </c>
    </row>
    <row r="137" spans="1:15" hidden="1">
      <c r="A137" t="s">
        <v>30</v>
      </c>
      <c r="B137" t="s">
        <v>31</v>
      </c>
      <c r="C137" t="str">
        <f>VLOOKUP(A137,[1]Sheet1!$A:$E,3,FALSE)</f>
        <v>Local government, government-backed non-financials, education, public administration</v>
      </c>
      <c r="D137">
        <f>VLOOKUP(A137,[1]Sheet1!$A:$E,4,FALSE)</f>
        <v>2</v>
      </c>
      <c r="E137" t="str">
        <f>VLOOKUP(A137,[1]Sheet1!$A:$E,5,FALSE)</f>
        <v>0.01</v>
      </c>
      <c r="F137" s="1">
        <v>99.66690984480455</v>
      </c>
      <c r="G137">
        <v>2</v>
      </c>
      <c r="H137" t="s">
        <v>34</v>
      </c>
      <c r="I137" s="2">
        <v>3.95</v>
      </c>
      <c r="J137" s="1">
        <v>99.661451471143494</v>
      </c>
      <c r="K137" s="1">
        <v>99.672368732585525</v>
      </c>
      <c r="L137" s="2">
        <v>-5.4583736610567257E-3</v>
      </c>
      <c r="M137" s="2">
        <v>5.4588877809749192E-3</v>
      </c>
      <c r="N137" s="2">
        <v>-1091.6747322113449</v>
      </c>
      <c r="O137" s="2">
        <v>0.51583813846031024</v>
      </c>
    </row>
    <row r="138" spans="1:15" hidden="1">
      <c r="A138" t="s">
        <v>30</v>
      </c>
      <c r="B138" t="s">
        <v>31</v>
      </c>
      <c r="C138" t="str">
        <f>VLOOKUP(A138,[1]Sheet1!$A:$E,3,FALSE)</f>
        <v>Local government, government-backed non-financials, education, public administration</v>
      </c>
      <c r="D138">
        <f>VLOOKUP(A138,[1]Sheet1!$A:$E,4,FALSE)</f>
        <v>2</v>
      </c>
      <c r="E138" t="str">
        <f>VLOOKUP(A138,[1]Sheet1!$A:$E,5,FALSE)</f>
        <v>0.01</v>
      </c>
      <c r="F138" s="1">
        <v>99.66690984480455</v>
      </c>
      <c r="G138">
        <v>3</v>
      </c>
      <c r="H138" t="s">
        <v>35</v>
      </c>
      <c r="I138" s="2">
        <v>3.78</v>
      </c>
      <c r="J138" s="1">
        <v>99.656893266808112</v>
      </c>
      <c r="K138" s="1">
        <v>99.676928140598648</v>
      </c>
      <c r="L138" s="2">
        <v>-1.001657799643851E-2</v>
      </c>
      <c r="M138" s="2">
        <v>1.00182957940973E-2</v>
      </c>
      <c r="N138" s="2">
        <v>-2003.315599287703</v>
      </c>
      <c r="O138" s="2">
        <v>1.7235385961693821</v>
      </c>
    </row>
    <row r="139" spans="1:15" hidden="1">
      <c r="A139" t="s">
        <v>30</v>
      </c>
      <c r="B139" t="s">
        <v>31</v>
      </c>
      <c r="C139" t="str">
        <f>VLOOKUP(A139,[1]Sheet1!$A:$E,3,FALSE)</f>
        <v>Local government, government-backed non-financials, education, public administration</v>
      </c>
      <c r="D139">
        <f>VLOOKUP(A139,[1]Sheet1!$A:$E,4,FALSE)</f>
        <v>2</v>
      </c>
      <c r="E139" t="str">
        <f>VLOOKUP(A139,[1]Sheet1!$A:$E,5,FALSE)</f>
        <v>0.01</v>
      </c>
      <c r="F139" s="1">
        <v>99.66690984480455</v>
      </c>
      <c r="G139">
        <v>4</v>
      </c>
      <c r="H139" t="s">
        <v>36</v>
      </c>
      <c r="I139" s="2">
        <v>3.78</v>
      </c>
      <c r="J139" s="1">
        <v>99.66690984480455</v>
      </c>
      <c r="K139" s="1">
        <v>99.66690984480455</v>
      </c>
      <c r="L139" s="2">
        <v>0</v>
      </c>
      <c r="M139" s="2">
        <v>0</v>
      </c>
      <c r="N139" s="2">
        <v>0</v>
      </c>
      <c r="O139" s="2">
        <v>0</v>
      </c>
    </row>
    <row r="140" spans="1:15" hidden="1">
      <c r="A140" t="s">
        <v>30</v>
      </c>
      <c r="B140" t="s">
        <v>31</v>
      </c>
      <c r="C140" t="str">
        <f>VLOOKUP(A140,[1]Sheet1!$A:$E,3,FALSE)</f>
        <v>Local government, government-backed non-financials, education, public administration</v>
      </c>
      <c r="D140">
        <f>VLOOKUP(A140,[1]Sheet1!$A:$E,4,FALSE)</f>
        <v>2</v>
      </c>
      <c r="E140" t="str">
        <f>VLOOKUP(A140,[1]Sheet1!$A:$E,5,FALSE)</f>
        <v>0.01</v>
      </c>
      <c r="F140" s="1">
        <v>99.66690984480455</v>
      </c>
      <c r="G140">
        <v>5</v>
      </c>
      <c r="H140" t="s">
        <v>37</v>
      </c>
      <c r="I140" s="2">
        <v>3.91</v>
      </c>
      <c r="J140" s="1">
        <v>99.66690984480455</v>
      </c>
      <c r="K140" s="1">
        <v>99.66690984480455</v>
      </c>
      <c r="L140" s="2">
        <v>0</v>
      </c>
      <c r="M140" s="2">
        <v>0</v>
      </c>
      <c r="N140" s="2">
        <v>0</v>
      </c>
      <c r="O140" s="2">
        <v>0</v>
      </c>
    </row>
    <row r="141" spans="1:15" hidden="1">
      <c r="A141" t="s">
        <v>30</v>
      </c>
      <c r="B141" t="s">
        <v>31</v>
      </c>
      <c r="C141" t="str">
        <f>VLOOKUP(A141,[1]Sheet1!$A:$E,3,FALSE)</f>
        <v>Local government, government-backed non-financials, education, public administration</v>
      </c>
      <c r="D141">
        <f>VLOOKUP(A141,[1]Sheet1!$A:$E,4,FALSE)</f>
        <v>2</v>
      </c>
      <c r="E141" t="str">
        <f>VLOOKUP(A141,[1]Sheet1!$A:$E,5,FALSE)</f>
        <v>0.01</v>
      </c>
      <c r="F141" s="1">
        <v>99.66690984480455</v>
      </c>
      <c r="G141">
        <v>6</v>
      </c>
      <c r="H141" t="s">
        <v>38</v>
      </c>
      <c r="I141" s="2">
        <v>4.28</v>
      </c>
      <c r="J141" s="1">
        <v>99.66690984480455</v>
      </c>
      <c r="K141" s="1">
        <v>99.66690984480455</v>
      </c>
      <c r="L141" s="2">
        <v>0</v>
      </c>
      <c r="M141" s="2">
        <v>0</v>
      </c>
      <c r="N141" s="2">
        <v>0</v>
      </c>
      <c r="O141" s="2">
        <v>0</v>
      </c>
    </row>
  </sheetData>
  <autoFilter ref="A1:O141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2E14-5186-4ECE-A317-DF165D4F5263}">
  <dimension ref="A1:L11"/>
  <sheetViews>
    <sheetView workbookViewId="0">
      <selection activeCell="I3" sqref="I3"/>
    </sheetView>
  </sheetViews>
  <sheetFormatPr defaultRowHeight="14.5"/>
  <sheetData>
    <row r="1" spans="1:12">
      <c r="A1" s="4" t="s">
        <v>43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  <c r="G1" s="20" t="s">
        <v>49</v>
      </c>
      <c r="H1" s="20" t="s">
        <v>50</v>
      </c>
      <c r="I1" s="5">
        <v>8</v>
      </c>
      <c r="J1" s="5">
        <v>16</v>
      </c>
      <c r="K1" s="5">
        <v>17</v>
      </c>
      <c r="L1" s="6">
        <v>18</v>
      </c>
    </row>
    <row r="2" spans="1:12">
      <c r="A2" s="20" t="s">
        <v>44</v>
      </c>
      <c r="B2" s="7"/>
      <c r="C2" s="8">
        <v>0.75</v>
      </c>
      <c r="D2" s="8">
        <v>0.1</v>
      </c>
      <c r="E2" s="8">
        <v>0.2</v>
      </c>
      <c r="F2" s="8">
        <v>0.25</v>
      </c>
      <c r="G2" s="8">
        <v>0.2</v>
      </c>
      <c r="H2" s="8">
        <v>0.15</v>
      </c>
      <c r="I2" s="9">
        <v>0.1</v>
      </c>
      <c r="J2" s="9">
        <v>0</v>
      </c>
      <c r="K2" s="9">
        <v>0.45</v>
      </c>
      <c r="L2" s="10">
        <v>0.45</v>
      </c>
    </row>
    <row r="3" spans="1:12">
      <c r="A3" s="20" t="s">
        <v>45</v>
      </c>
      <c r="B3" s="11"/>
      <c r="C3" s="12"/>
      <c r="D3" s="13">
        <v>0.05</v>
      </c>
      <c r="E3" s="13">
        <v>0.15</v>
      </c>
      <c r="F3" s="13">
        <v>0.2</v>
      </c>
      <c r="G3" s="13">
        <v>0.15</v>
      </c>
      <c r="H3" s="13">
        <v>0.1</v>
      </c>
      <c r="I3" s="14">
        <v>0.1</v>
      </c>
      <c r="J3" s="14">
        <v>0</v>
      </c>
      <c r="K3" s="14">
        <v>0.45</v>
      </c>
      <c r="L3" s="15">
        <v>0.45</v>
      </c>
    </row>
    <row r="4" spans="1:12">
      <c r="A4" s="20" t="s">
        <v>46</v>
      </c>
      <c r="B4" s="11"/>
      <c r="C4" s="12"/>
      <c r="D4" s="16"/>
      <c r="E4" s="13">
        <v>0.05</v>
      </c>
      <c r="F4" s="13">
        <v>0.15</v>
      </c>
      <c r="G4" s="13">
        <v>0.2</v>
      </c>
      <c r="H4" s="13">
        <v>0.05</v>
      </c>
      <c r="I4" s="14">
        <v>0.2</v>
      </c>
      <c r="J4" s="14">
        <v>0</v>
      </c>
      <c r="K4" s="14">
        <v>0.45</v>
      </c>
      <c r="L4" s="15">
        <v>0.45</v>
      </c>
    </row>
    <row r="5" spans="1:12">
      <c r="A5" s="20" t="s">
        <v>47</v>
      </c>
      <c r="B5" s="17"/>
      <c r="C5" s="12"/>
      <c r="D5" s="16"/>
      <c r="E5" s="16"/>
      <c r="F5" s="13">
        <v>0.2</v>
      </c>
      <c r="G5" s="13">
        <v>0.25</v>
      </c>
      <c r="H5" s="13">
        <v>0.05</v>
      </c>
      <c r="I5" s="14">
        <v>0.05</v>
      </c>
      <c r="J5" s="14">
        <v>0</v>
      </c>
      <c r="K5" s="14">
        <v>0.45</v>
      </c>
      <c r="L5" s="15">
        <v>0.45</v>
      </c>
    </row>
    <row r="6" spans="1:12">
      <c r="A6" s="20" t="s">
        <v>48</v>
      </c>
      <c r="B6" s="17"/>
      <c r="C6" s="12"/>
      <c r="D6" s="16"/>
      <c r="E6" s="16"/>
      <c r="F6" s="16"/>
      <c r="G6" s="13">
        <v>0.25</v>
      </c>
      <c r="H6" s="13">
        <v>0.05</v>
      </c>
      <c r="I6" s="14">
        <v>0.15</v>
      </c>
      <c r="J6" s="14">
        <v>0</v>
      </c>
      <c r="K6" s="14">
        <v>0.45</v>
      </c>
      <c r="L6" s="15">
        <v>0.45</v>
      </c>
    </row>
    <row r="7" spans="1:12">
      <c r="A7" s="20" t="s">
        <v>49</v>
      </c>
      <c r="B7" s="17"/>
      <c r="C7" s="12"/>
      <c r="D7" s="16"/>
      <c r="E7" s="16"/>
      <c r="F7" s="16"/>
      <c r="G7" s="16"/>
      <c r="H7" s="13">
        <v>0.05</v>
      </c>
      <c r="I7" s="14">
        <v>0.2</v>
      </c>
      <c r="J7" s="14">
        <v>0</v>
      </c>
      <c r="K7" s="14">
        <v>0.45</v>
      </c>
      <c r="L7" s="15">
        <v>0.45</v>
      </c>
    </row>
    <row r="8" spans="1:12">
      <c r="A8" s="20" t="s">
        <v>50</v>
      </c>
      <c r="B8" s="17"/>
      <c r="C8" s="12"/>
      <c r="D8" s="16"/>
      <c r="E8" s="16"/>
      <c r="F8" s="16"/>
      <c r="G8" s="16"/>
      <c r="H8" s="16"/>
      <c r="I8" s="14">
        <v>0.05</v>
      </c>
      <c r="J8" s="14">
        <v>0</v>
      </c>
      <c r="K8" s="14">
        <v>0.45</v>
      </c>
      <c r="L8" s="15">
        <v>0.45</v>
      </c>
    </row>
    <row r="9" spans="1:12">
      <c r="A9" s="21">
        <v>8</v>
      </c>
      <c r="B9" s="17"/>
      <c r="C9" s="12"/>
      <c r="D9" s="16"/>
      <c r="E9" s="16"/>
      <c r="F9" s="16"/>
      <c r="G9" s="16"/>
      <c r="H9" s="16"/>
      <c r="I9" s="16"/>
      <c r="J9" s="14">
        <v>0</v>
      </c>
      <c r="K9" s="14">
        <v>0.45</v>
      </c>
      <c r="L9" s="15">
        <v>0.45</v>
      </c>
    </row>
    <row r="10" spans="1:12">
      <c r="A10" s="21">
        <v>16</v>
      </c>
      <c r="B10" s="17"/>
      <c r="C10" s="12"/>
      <c r="D10" s="16"/>
      <c r="E10" s="16"/>
      <c r="F10" s="16"/>
      <c r="G10" s="16"/>
      <c r="H10" s="16"/>
      <c r="I10" s="16"/>
      <c r="J10" s="12"/>
      <c r="K10" s="14">
        <v>0</v>
      </c>
      <c r="L10" s="15">
        <v>0</v>
      </c>
    </row>
    <row r="11" spans="1:12">
      <c r="A11" s="21">
        <v>17</v>
      </c>
      <c r="B11" s="17"/>
      <c r="C11" s="18"/>
      <c r="D11" s="19"/>
      <c r="E11" s="19"/>
      <c r="F11" s="19"/>
      <c r="G11" s="19"/>
      <c r="H11" s="19"/>
      <c r="I11" s="19"/>
      <c r="J11" s="12"/>
      <c r="K11" s="12"/>
      <c r="L11" s="1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Bond_Sensitivities</vt:lpstr>
      <vt:lpstr>CSR non securitiz sectoral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2025-09-05T19:25:33Z</dcterms:created>
  <dcterms:modified xsi:type="dcterms:W3CDTF">2025-09-06T20:43:26Z</dcterms:modified>
</cp:coreProperties>
</file>