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Parameter File" sheetId="1" r:id="rId1"/>
    <sheet name="Indent Format" sheetId="4" r:id="rId2"/>
    <sheet name="Costing Summary Sheet 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__________aaa5">#REF!</definedName>
    <definedName name="___________aaa5">#REF!</definedName>
    <definedName name="__________aaa5">#REF!</definedName>
    <definedName name="_________aaa5">#REF!</definedName>
    <definedName name="________aaa5">#REF!</definedName>
    <definedName name="________bol1">#REF!</definedName>
    <definedName name="_______aaa5">#REF!</definedName>
    <definedName name="_______bol1">#REF!</definedName>
    <definedName name="______aaa5">#REF!</definedName>
    <definedName name="______bol1">#REF!</definedName>
    <definedName name="______Ter1">#REF!</definedName>
    <definedName name="_____aaa5">#REF!</definedName>
    <definedName name="_____bol1">#REF!</definedName>
    <definedName name="_____Ter1">#REF!</definedName>
    <definedName name="____aaa5">#REF!</definedName>
    <definedName name="____bol1">#REF!</definedName>
    <definedName name="____exc1">#REF!</definedName>
    <definedName name="____exc11">#REF!</definedName>
    <definedName name="____exc2">#REF!</definedName>
    <definedName name="____EXC3">#REF!</definedName>
    <definedName name="____EXC4">#REF!</definedName>
    <definedName name="____foo1">#REF!</definedName>
    <definedName name="____foo2">#REF!</definedName>
    <definedName name="____foo3">#REF!</definedName>
    <definedName name="____FOO4">#REF!</definedName>
    <definedName name="____pcc1">#REF!</definedName>
    <definedName name="____pcc2">#REF!</definedName>
    <definedName name="____pcc3">#REF!</definedName>
    <definedName name="____PCC4">#REF!</definedName>
    <definedName name="____plb1">#REF!</definedName>
    <definedName name="____plb2">#REF!</definedName>
    <definedName name="____plb3">#REF!</definedName>
    <definedName name="____plb4">#REF!</definedName>
    <definedName name="____Ter1">#REF!</definedName>
    <definedName name="___aaa5">#REF!</definedName>
    <definedName name="___bol1">#REF!</definedName>
    <definedName name="___exc1">#REF!</definedName>
    <definedName name="___exc11">#REF!</definedName>
    <definedName name="___exc2">#REF!</definedName>
    <definedName name="___EXC3">#REF!</definedName>
    <definedName name="___EXC4">#REF!</definedName>
    <definedName name="___foo1">#REF!</definedName>
    <definedName name="___foo2">#REF!</definedName>
    <definedName name="___foo3">#REF!</definedName>
    <definedName name="___FOO4">#REF!</definedName>
    <definedName name="___pcc1">#REF!</definedName>
    <definedName name="___pcc2">#REF!</definedName>
    <definedName name="___pcc3">#REF!</definedName>
    <definedName name="___PCC4">#REF!</definedName>
    <definedName name="___plb1">#REF!</definedName>
    <definedName name="___plb2">#REF!</definedName>
    <definedName name="___plb3">#REF!</definedName>
    <definedName name="___plb4">#REF!</definedName>
    <definedName name="___Ter1">#REF!</definedName>
    <definedName name="__aaa5">#REF!</definedName>
    <definedName name="__bol1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foo1">#REF!</definedName>
    <definedName name="__foo2">#REF!</definedName>
    <definedName name="__foo3">#REF!</definedName>
    <definedName name="__FOO4">#REF!</definedName>
    <definedName name="__pcc1">#REF!</definedName>
    <definedName name="__pcc2">#REF!</definedName>
    <definedName name="__pcc3">#REF!</definedName>
    <definedName name="__PCC4">#REF!</definedName>
    <definedName name="__plb1">#REF!</definedName>
    <definedName name="__plb2">#REF!</definedName>
    <definedName name="__plb3">#REF!</definedName>
    <definedName name="__plb4">#REF!</definedName>
    <definedName name="__Ter1">#REF!</definedName>
    <definedName name="_1">#REF!</definedName>
    <definedName name="_1Excel_BuiltIn_Print_Area_3_1">#REF!</definedName>
    <definedName name="_aaa10">#REF!</definedName>
    <definedName name="_aaa11">#REF!</definedName>
    <definedName name="_AAA12">#REF!</definedName>
    <definedName name="_AAA21">#REF!</definedName>
    <definedName name="_aaa5">#REF!</definedName>
    <definedName name="_AAA51">#REF!</definedName>
    <definedName name="_AAA53">#REF!</definedName>
    <definedName name="_aaa54">#REF!</definedName>
    <definedName name="_aaa545">#REF!</definedName>
    <definedName name="_aaa55">#REF!</definedName>
    <definedName name="_aaa56">#REF!</definedName>
    <definedName name="_AAA57">#REF!</definedName>
    <definedName name="_aaa59">#REF!</definedName>
    <definedName name="_AAA6">#REF!</definedName>
    <definedName name="_AAA7">#REF!</definedName>
    <definedName name="_AAD5">#REF!</definedName>
    <definedName name="_aad55">#REF!</definedName>
    <definedName name="_AAD56">#REF!</definedName>
    <definedName name="_AAD57">#REF!</definedName>
    <definedName name="_bol1">#REF!</definedName>
    <definedName name="_COL10">'[1]col-reinft1'!#REF!</definedName>
    <definedName name="_COL101">'[2]col-reinft1'!#REF!</definedName>
    <definedName name="_col102">'[2]col-reinft1'!#REF!</definedName>
    <definedName name="_col103">'[2]col-reinft1'!#REF!</definedName>
    <definedName name="_col104">'[2]col-reinft1'!#REF!</definedName>
    <definedName name="_COL11">'[1]col-reinft1'!#REF!</definedName>
    <definedName name="_col110">'[2]col-reinft1'!#REF!</definedName>
    <definedName name="_COL111">'[2]col-reinft1'!#REF!</definedName>
    <definedName name="_col112">'[2]col-reinft1'!#REF!</definedName>
    <definedName name="_col113">'[2]col-reinft1'!#REF!</definedName>
    <definedName name="_COL12">'[2]col-reinft1'!#REF!</definedName>
    <definedName name="_COL13">'[2]col-reinft1'!#REF!</definedName>
    <definedName name="_COL14">#REF!</definedName>
    <definedName name="_COL15">#REF!</definedName>
    <definedName name="_COL16">#REF!</definedName>
    <definedName name="_COL21">'[2]col-reinft1'!#REF!</definedName>
    <definedName name="_exc1">#REF!</definedName>
    <definedName name="_exc11">#REF!</definedName>
    <definedName name="_exc2">#REF!</definedName>
    <definedName name="_EXC3">#REF!</definedName>
    <definedName name="_EXC4">#REF!</definedName>
    <definedName name="_foo1">#REF!</definedName>
    <definedName name="_foo2">#REF!</definedName>
    <definedName name="_foo3">#REF!</definedName>
    <definedName name="_FOO4">#REF!</definedName>
    <definedName name="_gm10">'[2]col-reinft1'!#REF!</definedName>
    <definedName name="_gm11">'[2]col-reinft1'!#REF!</definedName>
    <definedName name="_gm12">'[2]col-reinft1'!#REF!</definedName>
    <definedName name="_GM13">'[2]col-reinft1'!#REF!</definedName>
    <definedName name="_GM2">'[2]col-reinft1'!#REF!</definedName>
    <definedName name="_ind1">#REF!</definedName>
    <definedName name="_IND11">#REF!</definedName>
    <definedName name="_IND31">#REF!</definedName>
    <definedName name="_lsc44">#REF!</definedName>
    <definedName name="_NNN3">'[2]col-reinft1'!#REF!</definedName>
    <definedName name="_nnn45">'[2]col-reinft1'!#REF!</definedName>
    <definedName name="_nnn5">'[2]col-reinft1'!#REF!</definedName>
    <definedName name="_NNN55">'[2]col-reinft1'!#REF!</definedName>
    <definedName name="_ok1">[3]concrete!$B$97</definedName>
    <definedName name="_ok10">[3]concrete!$B$97</definedName>
    <definedName name="_pcc1">#REF!</definedName>
    <definedName name="_pcc2">#REF!</definedName>
    <definedName name="_pcc3">#REF!</definedName>
    <definedName name="_PCC4">#REF!</definedName>
    <definedName name="_plb1">#REF!</definedName>
    <definedName name="_plb2">#REF!</definedName>
    <definedName name="_plb3">#REF!</definedName>
    <definedName name="_plb4">#REF!</definedName>
    <definedName name="_RAM12">'[4]beam-reinft-machine rm'!$N$319</definedName>
    <definedName name="_RNN1">[5]COLUMN!#REF!</definedName>
    <definedName name="_S12">#REF!</definedName>
    <definedName name="_sec1">#REF!</definedName>
    <definedName name="_sec111">#REF!</definedName>
    <definedName name="_sec12">[3]concrete!#REF!</definedName>
    <definedName name="_SEC13">[6]concrete!#REF!</definedName>
    <definedName name="_SEC15">#REF!</definedName>
    <definedName name="_Sec2">#REF!</definedName>
    <definedName name="_sec22">#REF!</definedName>
    <definedName name="_SEC23">#REF!</definedName>
    <definedName name="_sec3">#REF!</definedName>
    <definedName name="_SEC32">#REF!</definedName>
    <definedName name="_sec33">#REF!</definedName>
    <definedName name="_Sec4">#REF!</definedName>
    <definedName name="_sec44">[3]concrete!#REF!</definedName>
    <definedName name="_sec45">#REF!</definedName>
    <definedName name="_SEC46">#REF!</definedName>
    <definedName name="_sec5">#REF!</definedName>
    <definedName name="_sec55">#REF!</definedName>
    <definedName name="_SEC56">#REF!</definedName>
    <definedName name="_sec6">#REF!</definedName>
    <definedName name="_sec66">#REF!</definedName>
    <definedName name="_SEC67">#REF!</definedName>
    <definedName name="_sec7">#REF!</definedName>
    <definedName name="_sec71">#REF!</definedName>
    <definedName name="_SEC72">#REF!</definedName>
    <definedName name="_SEC74">#REF!</definedName>
    <definedName name="_SEC75">#REF!</definedName>
    <definedName name="_SEC77">#REF!</definedName>
    <definedName name="_sec777">#REF!</definedName>
    <definedName name="_sec78">#REF!</definedName>
    <definedName name="_sec79">#REF!</definedName>
    <definedName name="_sec8">#REF!</definedName>
    <definedName name="_sec81">#REF!</definedName>
    <definedName name="_SEC82">#REF!</definedName>
    <definedName name="_SEC83">#REF!</definedName>
    <definedName name="_SEC87">#REF!</definedName>
    <definedName name="_SEC88">#REF!</definedName>
    <definedName name="_sec888">#REF!</definedName>
    <definedName name="_sec89">#REF!</definedName>
    <definedName name="_sec899">#REF!</definedName>
    <definedName name="_SEC9">#REF!</definedName>
    <definedName name="_SEC91">#REF!</definedName>
    <definedName name="_see2">[3]concrete!$B$124</definedName>
    <definedName name="_SEE23">[6]concrete!$B$124</definedName>
    <definedName name="_see44">[3]concrete!$B$124</definedName>
    <definedName name="_SS2">#REF!</definedName>
    <definedName name="_sss1">'[2]col-reinft1'!#REF!</definedName>
    <definedName name="_sss10">'[2]col-reinft1'!#REF!</definedName>
    <definedName name="_sss11">'[2]col-reinft1'!#REF!</definedName>
    <definedName name="_SSS2">'[2]col-reinft1'!#REF!</definedName>
    <definedName name="_SSS3">'[2]col-reinft1'!#REF!</definedName>
    <definedName name="_SSS32">'[2]col-reinft1'!#REF!</definedName>
    <definedName name="_TB2">'[7]SPT vs PHI'!$B$2:$C$65</definedName>
    <definedName name="_Ter1">#REF!</definedName>
    <definedName name="_tk1">#REF!</definedName>
    <definedName name="_tk11">[3]concrete!$N$18</definedName>
    <definedName name="_tk2">[3]concrete!$N$18</definedName>
    <definedName name="A">'[8]PRECAST lightconc-II'!$J$19</definedName>
    <definedName name="AAA">#REF!</definedName>
    <definedName name="AAA5A">#REF!</definedName>
    <definedName name="aaaa">#REF!</definedName>
    <definedName name="aaaa5">#REF!</definedName>
    <definedName name="aaaa55">#REF!</definedName>
    <definedName name="AAAA56">#REF!</definedName>
    <definedName name="aaaa59">#REF!</definedName>
    <definedName name="aaaaa">#REF!</definedName>
    <definedName name="AAAAA5">#REF!</definedName>
    <definedName name="abc">'[9]Staff Acco.'!#REF!</definedName>
    <definedName name="additional">#REF!</definedName>
    <definedName name="additional1">#REF!</definedName>
    <definedName name="ADDITIONAL2">#REF!</definedName>
    <definedName name="adsd">#REF!</definedName>
    <definedName name="Ag">[10]Design!#REF!</definedName>
    <definedName name="ank">#REF!</definedName>
    <definedName name="ankit">#REF!</definedName>
    <definedName name="arp">'[2]col-reinft1'!#REF!</definedName>
    <definedName name="asdad">#REF!</definedName>
    <definedName name="asi">#REF!</definedName>
    <definedName name="ASJGQUISG">#REF!</definedName>
    <definedName name="B">'[8]PRECAST lightconc-II'!$K$19</definedName>
    <definedName name="B1501.">#REF!</definedName>
    <definedName name="bay">'[11]GR.slab-reinft'!#REF!</definedName>
    <definedName name="beam">#REF!</definedName>
    <definedName name="beam1">#REF!</definedName>
    <definedName name="beam11">#REF!</definedName>
    <definedName name="beam2">#REF!</definedName>
    <definedName name="BEAM3">#REF!</definedName>
    <definedName name="BEAM5">#REF!</definedName>
    <definedName name="BEAMS">#REF!</definedName>
    <definedName name="bel">#REF!</definedName>
    <definedName name="bjlc">#REF!</definedName>
    <definedName name="bol">#REF!</definedName>
    <definedName name="boml">#REF!</definedName>
    <definedName name="BOQ">#REF!</definedName>
    <definedName name="BOTA">#REF!</definedName>
    <definedName name="botc">'[11]GR.slab-reinft'!#REF!</definedName>
    <definedName name="botl">#REF!</definedName>
    <definedName name="botn">#REF!</definedName>
    <definedName name="Breaks">#REF!</definedName>
    <definedName name="bsec1">#REF!</definedName>
    <definedName name="BSEC11">#REF!</definedName>
    <definedName name="BSEC12">#REF!</definedName>
    <definedName name="bsec2">#REF!</definedName>
    <definedName name="bsec22">#REF!</definedName>
    <definedName name="bsec3">#REF!</definedName>
    <definedName name="BSEC31">#REF!</definedName>
    <definedName name="bsec33">#REF!</definedName>
    <definedName name="bsec35">#REF!</definedName>
    <definedName name="bsec4">#REF!</definedName>
    <definedName name="bsec44">#REF!</definedName>
    <definedName name="bsec45">#REF!</definedName>
    <definedName name="bsec5">#REF!</definedName>
    <definedName name="BSEC56">#REF!</definedName>
    <definedName name="bsec6">#REF!</definedName>
    <definedName name="bsec66">#REF!</definedName>
    <definedName name="BSEC67">#REF!</definedName>
    <definedName name="BSEC7">#REF!</definedName>
    <definedName name="bua">#REF!</definedName>
    <definedName name="C.L.WALL">#REF!</definedName>
    <definedName name="C.S.WALL">#REF!</definedName>
    <definedName name="CABLE">#REF!</definedName>
    <definedName name="Cable1">#REF!</definedName>
    <definedName name="cant">'[9]Staff Acco.'!#REF!</definedName>
    <definedName name="cantt">'[9]Staff Acco.'!#REF!</definedName>
    <definedName name="cbgl1">#REF!</definedName>
    <definedName name="cbgl2">#REF!</definedName>
    <definedName name="cbgl3">#REF!</definedName>
    <definedName name="cbgl4">#REF!</definedName>
    <definedName name="ccolagl">#REF!</definedName>
    <definedName name="cfb">#REF!</definedName>
    <definedName name="cfbeams">#REF!</definedName>
    <definedName name="cfsalb">#REF!</definedName>
    <definedName name="cfslab">#REF!</definedName>
    <definedName name="check">#REF!</definedName>
    <definedName name="CHECK12">#REF!</definedName>
    <definedName name="check22">'[3]foot-slab reinft'!#REF!</definedName>
    <definedName name="checked">#REF!</definedName>
    <definedName name="ckeck1">#REF!</definedName>
    <definedName name="ckeck11">[3]concrete!#REF!</definedName>
    <definedName name="CKECK12">[6]concrete!#REF!</definedName>
    <definedName name="clintels">#REF!</definedName>
    <definedName name="COAD">'[12]Civil Works'!$K$7</definedName>
    <definedName name="Colbgl">#REF!</definedName>
    <definedName name="colbgl2">#REF!</definedName>
    <definedName name="COLSK10">#REF!</definedName>
    <definedName name="COLSK11">#REF!</definedName>
    <definedName name="COLSK16">#REF!</definedName>
    <definedName name="Columns">#REF!</definedName>
    <definedName name="cover">#REF!</definedName>
    <definedName name="csshade">#REF!</definedName>
    <definedName name="cst">#REF!</definedName>
    <definedName name="D">'[8]PRECAST lightconc-II'!$J$20</definedName>
    <definedName name="DATE">#REF!</definedName>
    <definedName name="dc">#REF!</definedName>
    <definedName name="designed">#REF!</definedName>
    <definedName name="df">#REF!</definedName>
    <definedName name="dg">#REF!</definedName>
    <definedName name="dia">[13]Intro.!#REF!</definedName>
    <definedName name="docu">#REF!</definedName>
    <definedName name="dq">#REF!</definedName>
    <definedName name="E">'[8]PRECAST lightconc-II'!$K$20</definedName>
    <definedName name="ee">#REF!</definedName>
    <definedName name="EEEE">#REF!</definedName>
    <definedName name="end">'[11]GR.slab-reinft'!#REF!</definedName>
    <definedName name="endbay">'[11]GR.slab-reinft'!#REF!</definedName>
    <definedName name="Excavation">#REF!</definedName>
    <definedName name="Excel_BuiltIn__FilterDatabase_2">#REF!</definedName>
    <definedName name="Excel_BuiltIn_Print_Area_1">#REF!</definedName>
    <definedName name="Excel_BuiltIn_Print_Area_1_1">#REF!</definedName>
    <definedName name="Excel_BuiltIn_Print_Area_2_1">#REF!</definedName>
    <definedName name="Excel_BuiltIn_Print_Area_2_1_1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Titles_2_1">#REF!</definedName>
    <definedName name="Excel_BuiltIn_Print_Titles_2_1_1">#REF!</definedName>
    <definedName name="Excel_BuiltIn_Print_Titles_2_1_1_1">#REF!</definedName>
    <definedName name="Excel_BuiltIn_Print_Titles_2_1_1_1_1">#REF!</definedName>
    <definedName name="excf">#REF!</definedName>
    <definedName name="EXIT">#REF!</definedName>
    <definedName name="F">#REF!</definedName>
    <definedName name="fbeam">#REF!</definedName>
    <definedName name="FBEAM1">#REF!</definedName>
    <definedName name="fbeam10">#REF!</definedName>
    <definedName name="fbeam101">#REF!</definedName>
    <definedName name="FBEAM12">#REF!</definedName>
    <definedName name="FBEAM13">#REF!</definedName>
    <definedName name="fbeam2">#REF!</definedName>
    <definedName name="FBEAM23">#REF!</definedName>
    <definedName name="fdrop">#REF!</definedName>
    <definedName name="fdrop1">#REF!</definedName>
    <definedName name="fdrop10">#REF!</definedName>
    <definedName name="fdrop101">#REF!</definedName>
    <definedName name="fdrop102">#REF!</definedName>
    <definedName name="FDROP11">#REF!</definedName>
    <definedName name="fdrop111">#REF!</definedName>
    <definedName name="fdrop12">#REF!</definedName>
    <definedName name="FDROP121">#REF!</definedName>
    <definedName name="FDROP13">#REF!</definedName>
    <definedName name="FDROP14">#REF!</definedName>
    <definedName name="FDROP15">#REF!</definedName>
    <definedName name="FDROP16">#REF!</definedName>
    <definedName name="FDROP17">#REF!</definedName>
    <definedName name="FDROP2">#REF!</definedName>
    <definedName name="fdrop3">#REF!</definedName>
    <definedName name="ff">#REF!</definedName>
    <definedName name="FFGB28">#REF!</definedName>
    <definedName name="FFGB5">#REF!</definedName>
    <definedName name="FFGB51">'[6]beam-reinft-IIInd floor'!#REF!</definedName>
    <definedName name="ffgb52">'[14]beam-reinft-IIInd floor'!#REF!</definedName>
    <definedName name="FFGB55">#REF!</definedName>
    <definedName name="FFGB56">#REF!</definedName>
    <definedName name="FFGB57">#REF!</definedName>
    <definedName name="FFGB58">#REF!</definedName>
    <definedName name="FFGB59">'[4]beam-reinft-machine rm'!#REF!</definedName>
    <definedName name="fgf">#REF!</definedName>
    <definedName name="file">#REF!</definedName>
    <definedName name="footing">[15]concrete!$L$65</definedName>
    <definedName name="Footings">#REF!</definedName>
    <definedName name="fr">[16]Multipliers!$C$12</definedName>
    <definedName name="fron11">'[2]col-reinft1'!#REF!</definedName>
    <definedName name="front">'[1]col-reinft1'!#REF!</definedName>
    <definedName name="front1">'[2]col-reinft1'!#REF!</definedName>
    <definedName name="front10">'[2]col-reinft1'!#REF!</definedName>
    <definedName name="FRONT11">'[2]col-reinft1'!#REF!</definedName>
    <definedName name="FRONT12">'[2]col-reinft1'!#REF!</definedName>
    <definedName name="FRONT2">'[2]col-reinft1'!#REF!</definedName>
    <definedName name="front4">'[2]col-reinft1'!#REF!</definedName>
    <definedName name="fsg">#REF!</definedName>
    <definedName name="fslab">#REF!</definedName>
    <definedName name="FSLAB1">#REF!</definedName>
    <definedName name="fslab10">#REF!</definedName>
    <definedName name="fslab11">#REF!</definedName>
    <definedName name="FSLAB12">#REF!</definedName>
    <definedName name="FSLAB13">#REF!</definedName>
    <definedName name="fslab2">#REF!</definedName>
    <definedName name="FSLAB23">#REF!</definedName>
    <definedName name="g">#REF!</definedName>
    <definedName name="gdfgdfg">#REF!</definedName>
    <definedName name="geeth">'[2]col-reinft1'!#REF!</definedName>
    <definedName name="gfbeams">'[17]beam-reinft'!#REF!</definedName>
    <definedName name="GM">'[1]col-reinft1'!#REF!</definedName>
    <definedName name="GMM">'[2]col-reinft1'!#REF!</definedName>
    <definedName name="gmmmm12">'[2]col-reinft1'!#REF!</definedName>
    <definedName name="gmmmmm13">'[2]col-reinft1'!#REF!</definedName>
    <definedName name="gmmmmmm2">'[2]col-reinft1'!#REF!</definedName>
    <definedName name="Group1">#REF!</definedName>
    <definedName name="Group2">#REF!</definedName>
    <definedName name="Group3">#REF!</definedName>
    <definedName name="Group4">#REF!</definedName>
    <definedName name="gs">#REF!</definedName>
    <definedName name="HAR">'[9]Staff Acco.'!#REF!</definedName>
    <definedName name="hf">#REF!</definedName>
    <definedName name="hyoujiname">[18]LANGUAGE!$A$3:$D$120</definedName>
    <definedName name="iflist">[19]Substation!#REF!</definedName>
    <definedName name="ind">#REF!</definedName>
    <definedName name="indu">[20]Indices!#REF!</definedName>
    <definedName name="int">'[11]GR.slab-reinft'!#REF!</definedName>
    <definedName name="inter">#REF!</definedName>
    <definedName name="isec12">#REF!</definedName>
    <definedName name="ISEC22">#REF!</definedName>
    <definedName name="ISEC7">#REF!</definedName>
    <definedName name="isec71">#REF!</definedName>
    <definedName name="ISEC72">#REF!</definedName>
    <definedName name="ISEC77">#REF!</definedName>
    <definedName name="ISEC78">#REF!</definedName>
    <definedName name="isec8">#REF!</definedName>
    <definedName name="j">#REF!</definedName>
    <definedName name="JobID">#REF!</definedName>
    <definedName name="k1_table">#REF!</definedName>
    <definedName name="k1x">[10]Design!#REF!</definedName>
    <definedName name="k1y">[10]Design!#REF!</definedName>
    <definedName name="k2x">[10]Design!#REF!</definedName>
    <definedName name="k2y">[10]Design!#REF!</definedName>
    <definedName name="l">'[8]PRECAST lightconc-II'!$K$20</definedName>
    <definedName name="L.WALL">#REF!</definedName>
    <definedName name="lef">#REF!</definedName>
    <definedName name="lel">#REF!</definedName>
    <definedName name="length">[19]Substation!#REF!</definedName>
    <definedName name="Length1">#REF!</definedName>
    <definedName name="lm">[16]Multipliers!$C$10</definedName>
    <definedName name="lsec">#REF!</definedName>
    <definedName name="Lsec1">#REF!</definedName>
    <definedName name="lsec12">#REF!</definedName>
    <definedName name="LSEC13">#REF!</definedName>
    <definedName name="Lsec2">#REF!</definedName>
    <definedName name="lsec22">#REF!</definedName>
    <definedName name="LSEC23">#REF!</definedName>
    <definedName name="Lsec3">#REF!</definedName>
    <definedName name="LSEC31">#REF!</definedName>
    <definedName name="lsec33">#REF!</definedName>
    <definedName name="Lsec4">#REF!</definedName>
    <definedName name="LSEC45">#REF!</definedName>
    <definedName name="Lsec5">#REF!</definedName>
    <definedName name="LSEC54">#REF!</definedName>
    <definedName name="lsec55">#REF!</definedName>
    <definedName name="Lsec6">#REF!</definedName>
    <definedName name="lsec66">#REF!</definedName>
    <definedName name="LSEC67">#REF!</definedName>
    <definedName name="lsec7">#REF!</definedName>
    <definedName name="lsec77">#REF!</definedName>
    <definedName name="m">'[8]PRECAST lightconc-II'!$J$20</definedName>
    <definedName name="M1x">[10]Design!#REF!</definedName>
    <definedName name="M1y">[10]Design!#REF!</definedName>
    <definedName name="M2x">[10]Design!#REF!</definedName>
    <definedName name="M2y">[10]Design!#REF!</definedName>
    <definedName name="man">#REF!</definedName>
    <definedName name="manday1">#REF!</definedName>
    <definedName name="mid">'[11]GR.slab-reinft'!#REF!</definedName>
    <definedName name="midc">'[11]GR.slab-reinft'!#REF!</definedName>
    <definedName name="mm">[16]Multipliers!$C$9</definedName>
    <definedName name="N">#REF!</definedName>
    <definedName name="NAR">#REF!</definedName>
    <definedName name="NN">'[21]conc-foot-gradeslab'!$L$101</definedName>
    <definedName name="NNN">'[1]col-reinft1'!#REF!</definedName>
    <definedName name="NNNN">'[2]col-reinft1'!#REF!</definedName>
    <definedName name="nnnn5">'[2]col-reinft1'!#REF!</definedName>
    <definedName name="NNNNN">'[21]conc-foot-gradeslab'!#REF!</definedName>
    <definedName name="notok">#REF!</definedName>
    <definedName name="notok1">[3]concrete!$B$99</definedName>
    <definedName name="notok12">[3]concrete!$B$99</definedName>
    <definedName name="oh">[16]Multipliers!$C$8</definedName>
    <definedName name="ok">#REF!</definedName>
    <definedName name="p">[13]Intro.!#REF!</definedName>
    <definedName name="Pbx">[10]Design!#REF!</definedName>
    <definedName name="Pby">[10]Design!#REF!</definedName>
    <definedName name="PCC">#REF!</definedName>
    <definedName name="pccut">#REF!</definedName>
    <definedName name="pillers">[15]concrete!$L$194</definedName>
    <definedName name="PK">'[21]conc-foot-gradeslab'!#REF!</definedName>
    <definedName name="PKK">'[21]conc-foot-gradeslab'!#REF!</definedName>
    <definedName name="plbeams">#REF!</definedName>
    <definedName name="pradeep">#REF!</definedName>
    <definedName name="prince">#REF!</definedName>
    <definedName name="prince1">#REF!</definedName>
    <definedName name="PRINCE2">#REF!</definedName>
    <definedName name="PRINCE22">#REF!</definedName>
    <definedName name="prince25">#REF!</definedName>
    <definedName name="_xlnm.Print_Area" localSheetId="1">'Indent Format'!$A$1:$K$96</definedName>
    <definedName name="project">#REF!</definedName>
    <definedName name="Puz">[10]Design!#REF!</definedName>
    <definedName name="q">#REF!</definedName>
    <definedName name="raams">#REF!</definedName>
    <definedName name="RAAMS12">#REF!</definedName>
    <definedName name="raams23">#REF!</definedName>
    <definedName name="ram">#REF!</definedName>
    <definedName name="rcwbgl">#REF!</definedName>
    <definedName name="rcwbgl2">#REF!</definedName>
    <definedName name="Rear">[22]COLUMN!#REF!</definedName>
    <definedName name="rear1">[22]COLUMN!#REF!</definedName>
    <definedName name="rear10">[23]COLUMN!#REF!</definedName>
    <definedName name="rear11">[23]COLUMN!#REF!</definedName>
    <definedName name="REAR12">[23]COLUMN!#REF!</definedName>
    <definedName name="REAR2">[23]COLUMN!#REF!</definedName>
    <definedName name="rear23">[23]COLUMN!#REF!</definedName>
    <definedName name="REAR31">[23]COLUMN!#REF!</definedName>
    <definedName name="REARS">[22]COLUMN!#REF!</definedName>
    <definedName name="rect_4_415">#REF!</definedName>
    <definedName name="rel">#REF!</definedName>
    <definedName name="Rev">#REF!</definedName>
    <definedName name="Revision">#REF!</definedName>
    <definedName name="revision1">#REF!</definedName>
    <definedName name="REVISION12">#REF!</definedName>
    <definedName name="REVISION23">#REF!</definedName>
    <definedName name="rig">#REF!</definedName>
    <definedName name="RNN">[5]COLUMN!#REF!</definedName>
    <definedName name="robot">#REF!</definedName>
    <definedName name="rose">#REF!</definedName>
    <definedName name="rosid">#REF!</definedName>
    <definedName name="run">[19]Substation!#REF!</definedName>
    <definedName name="s">#REF!</definedName>
    <definedName name="S.L.WALL">#REF!</definedName>
    <definedName name="S.S.WALL">#REF!</definedName>
    <definedName name="S.WALL">#REF!</definedName>
    <definedName name="san">#REF!</definedName>
    <definedName name="Sanitary">#REF!</definedName>
    <definedName name="SARAVANAN">#REF!</definedName>
    <definedName name="schools">#REF!</definedName>
    <definedName name="Sdate">#REF!</definedName>
    <definedName name="sec">#REF!</definedName>
    <definedName name="security3">#REF!</definedName>
    <definedName name="see">#REF!</definedName>
    <definedName name="slab">#REF!</definedName>
    <definedName name="SLAB1">#REF!</definedName>
    <definedName name="SLAB12">#REF!</definedName>
    <definedName name="SLAB13">#REF!</definedName>
    <definedName name="slab2">#REF!</definedName>
    <definedName name="slab22">#REF!</definedName>
    <definedName name="SLAB31">#REF!</definedName>
    <definedName name="slab7">#REF!</definedName>
    <definedName name="smmmm12">#REF!</definedName>
    <definedName name="ss">'[3]foot-slab reinft'!#REF!</definedName>
    <definedName name="Ssec1">#REF!</definedName>
    <definedName name="ssec12">#REF!</definedName>
    <definedName name="SSEC13">#REF!</definedName>
    <definedName name="Ssec2">#REF!</definedName>
    <definedName name="ssec22">#REF!</definedName>
    <definedName name="SSEC23">#REF!</definedName>
    <definedName name="Ssec3">#REF!</definedName>
    <definedName name="ssec34">#REF!</definedName>
    <definedName name="SSEC35">#REF!</definedName>
    <definedName name="Ssec4">#REF!</definedName>
    <definedName name="SSEC43">#REF!</definedName>
    <definedName name="ssec45">#REF!</definedName>
    <definedName name="Ssec5">#REF!</definedName>
    <definedName name="SSEC54">#REF!</definedName>
    <definedName name="ssec55">#REF!</definedName>
    <definedName name="Ssec6">#REF!</definedName>
    <definedName name="SSEC65">#REF!</definedName>
    <definedName name="ssec66">#REF!</definedName>
    <definedName name="SSS">'[1]col-reinft1'!#REF!</definedName>
    <definedName name="ssss">'[2]col-reinft1'!#REF!</definedName>
    <definedName name="sssssssssss">#REF!</definedName>
    <definedName name="SSSSSSSSSSSSSS">#REF!</definedName>
    <definedName name="ssssssssssssssssss">#REF!</definedName>
    <definedName name="sstype3drop">#REF!</definedName>
    <definedName name="SSTYPE3DROP1">#REF!</definedName>
    <definedName name="sstype3drop2">#REF!</definedName>
    <definedName name="SSTYPE3DROP3">#REF!</definedName>
    <definedName name="sstype3drop33">#REF!</definedName>
    <definedName name="SSTYPE3DROP35">#REF!</definedName>
    <definedName name="sstype3dropp">#REF!</definedName>
    <definedName name="SSTYPE3DROPP1">#REF!</definedName>
    <definedName name="sstype3slab">#REF!</definedName>
    <definedName name="SSTYPE3SLAB121">#REF!</definedName>
    <definedName name="sstype3slab2">#REF!</definedName>
    <definedName name="SSTYPE3SLAB3">#REF!</definedName>
    <definedName name="SSTYPE3SLAB32">#REF!</definedName>
    <definedName name="sstype3slab6">#REF!</definedName>
    <definedName name="sstype3slabb">#REF!</definedName>
    <definedName name="SSTYPESLAB1">#REF!</definedName>
    <definedName name="st">[16]Multipliers!$F$6</definedName>
    <definedName name="Staircase">#REF!</definedName>
    <definedName name="Staircase2">#REF!</definedName>
    <definedName name="StrID">#REF!</definedName>
    <definedName name="structure">#REF!</definedName>
    <definedName name="stype2drop">#REF!</definedName>
    <definedName name="STYPE2DROP1">#REF!</definedName>
    <definedName name="stype2drop11">#REF!</definedName>
    <definedName name="stype2drop2">#REF!</definedName>
    <definedName name="STYPE2DROP23">#REF!</definedName>
    <definedName name="STYPE2DROP3">#REF!</definedName>
    <definedName name="STYPE2DROP4">#REF!</definedName>
    <definedName name="stype2drop6">#REF!</definedName>
    <definedName name="stype2slab">#REF!</definedName>
    <definedName name="STYPE2SLAB1">#REF!</definedName>
    <definedName name="STYPE2SLAB12">#REF!</definedName>
    <definedName name="STYPE2SLAB2">#REF!</definedName>
    <definedName name="stype2slab22">#REF!</definedName>
    <definedName name="STYPE2SLAB23">#REF!</definedName>
    <definedName name="stype2slab3">#REF!</definedName>
    <definedName name="stype2slab6">#REF!</definedName>
    <definedName name="stype3drop">#REF!</definedName>
    <definedName name="STYPE3DROP2">#REF!</definedName>
    <definedName name="STYPE3DROP21">#REF!</definedName>
    <definedName name="STYPE3DROP23">#REF!</definedName>
    <definedName name="stype3drop3">#REF!</definedName>
    <definedName name="stype3drop33">#REF!</definedName>
    <definedName name="STYPE3DROP4">#REF!</definedName>
    <definedName name="stype3drop6">#REF!</definedName>
    <definedName name="stype3slab">#REF!</definedName>
    <definedName name="STYPE3SLAB1">#REF!</definedName>
    <definedName name="STYPE3SLAB12">#REF!</definedName>
    <definedName name="STYPE3SLAB13">#REF!</definedName>
    <definedName name="stype3slab22">#REF!</definedName>
    <definedName name="STYPE3SLAB23">#REF!</definedName>
    <definedName name="stype3slab3">#REF!</definedName>
    <definedName name="stype3slab6">#REF!</definedName>
    <definedName name="Subject">#REF!</definedName>
    <definedName name="SWALL">#REF!</definedName>
    <definedName name="T">#REF!</definedName>
    <definedName name="TABLE">#REF!</definedName>
    <definedName name="table1">'[7]SPT vs PHI'!$E$2:$F$47</definedName>
    <definedName name="TABLE2">#REF!</definedName>
    <definedName name="TableRange">#REF!</definedName>
    <definedName name="telecom">#REF!</definedName>
    <definedName name="temp">#REF!</definedName>
    <definedName name="temp1">#REF!</definedName>
    <definedName name="temp11">[3]concrete!$E$113</definedName>
    <definedName name="TEMP12">'[6]beam-reinft-IIInd floor'!#REF!</definedName>
    <definedName name="TEMP13">[6]concrete!$E$113</definedName>
    <definedName name="temp2">[3]concrete!$E$113</definedName>
    <definedName name="TEMP23">'[4]beam-reinft-machine rm'!#REF!</definedName>
    <definedName name="temp6">'[14]beam-reinft-IIInd floor'!#REF!</definedName>
    <definedName name="Title">'[24]Civil Boq'!$D$3</definedName>
    <definedName name="Title1">#REF!</definedName>
    <definedName name="Title2">#REF!</definedName>
    <definedName name="tol">#REF!</definedName>
    <definedName name="topc">'[11]GR.slab-reinft'!#REF!</definedName>
    <definedName name="topl">#REF!</definedName>
    <definedName name="topn">#REF!</definedName>
    <definedName name="Type1">#REF!</definedName>
    <definedName name="type11">#REF!</definedName>
    <definedName name="type12">#REF!</definedName>
    <definedName name="TYPE13">#REF!</definedName>
    <definedName name="type1drop">#REF!</definedName>
    <definedName name="type1drop11">#REF!</definedName>
    <definedName name="type1drop12">#REF!</definedName>
    <definedName name="type1drop2">#REF!</definedName>
    <definedName name="TYPE1DROP212">#REF!</definedName>
    <definedName name="TYPE1DROP23">#REF!</definedName>
    <definedName name="TYPE1DROP3">#REF!</definedName>
    <definedName name="type1slab">#REF!</definedName>
    <definedName name="type1slab11">#REF!</definedName>
    <definedName name="TYPE1SLAB12">#REF!</definedName>
    <definedName name="TYPE1SLAB13">#REF!</definedName>
    <definedName name="type1slab2">#REF!</definedName>
    <definedName name="TYPE1SLAB21">#REF!</definedName>
    <definedName name="type1slab6">#REF!</definedName>
    <definedName name="Type2">#REF!</definedName>
    <definedName name="type22">#REF!</definedName>
    <definedName name="TYPE23">#REF!</definedName>
    <definedName name="type2drop">#REF!</definedName>
    <definedName name="type2drop2">#REF!</definedName>
    <definedName name="type2drop22">#REF!</definedName>
    <definedName name="type2drop23">#REF!</definedName>
    <definedName name="TYPE2DROP24">#REF!</definedName>
    <definedName name="TYPE2DROP3">#REF!</definedName>
    <definedName name="TYPE2DROP32">#REF!</definedName>
    <definedName name="type2slab">#REF!</definedName>
    <definedName name="TYPE2SLAB12">#REF!</definedName>
    <definedName name="type2slab2">#REF!</definedName>
    <definedName name="TYPE2SLAB21">#REF!</definedName>
    <definedName name="type2slab22">#REF!</definedName>
    <definedName name="TYPE2SLAB24">#REF!</definedName>
    <definedName name="type2slab3">#REF!</definedName>
    <definedName name="Type3">#REF!</definedName>
    <definedName name="type3drop">#REF!</definedName>
    <definedName name="type3drop2">#REF!</definedName>
    <definedName name="type3drop22">#REF!</definedName>
    <definedName name="TYPE3DROP23">#REF!</definedName>
    <definedName name="TYPE3DROP43">#REF!</definedName>
    <definedName name="TYPE3DROP56">#REF!</definedName>
    <definedName name="type3drop6">#REF!</definedName>
    <definedName name="type3slab">#REF!</definedName>
    <definedName name="TYPE3SLAB12">#REF!</definedName>
    <definedName name="type3slab2">#REF!</definedName>
    <definedName name="TYPE3SLAB23">#REF!</definedName>
    <definedName name="type3slab3">#REF!</definedName>
    <definedName name="TYPE3SLAB32">#REF!</definedName>
    <definedName name="type3slab4">#REF!</definedName>
    <definedName name="type3slab6">#REF!</definedName>
    <definedName name="type4">#REF!</definedName>
    <definedName name="type44">#REF!</definedName>
    <definedName name="type45">#REF!</definedName>
    <definedName name="type46">#REF!</definedName>
    <definedName name="TYPE47">#REF!</definedName>
    <definedName name="TYPE48">#REF!</definedName>
    <definedName name="type4drop">#REF!</definedName>
    <definedName name="TYPE4DROP12">#REF!</definedName>
    <definedName name="type4drop2">#REF!</definedName>
    <definedName name="TYPE4DROP23">#REF!</definedName>
    <definedName name="type4drop4">#REF!</definedName>
    <definedName name="TYPE4DROP54">#REF!</definedName>
    <definedName name="type4drops">#REF!</definedName>
    <definedName name="type4slab">#REF!</definedName>
    <definedName name="TYPE4SLAB12">#REF!</definedName>
    <definedName name="type4slab22">#REF!</definedName>
    <definedName name="TYPE4SLAB23">#REF!</definedName>
    <definedName name="TYPE4SLAB32">#REF!</definedName>
    <definedName name="type4slab6">#REF!</definedName>
    <definedName name="type5">#REF!</definedName>
    <definedName name="type6">#REF!</definedName>
    <definedName name="TYPE64">#REF!</definedName>
    <definedName name="vat">[16]Multipliers!$E$8</definedName>
    <definedName name="w">#REF!</definedName>
    <definedName name="wef">#REF!</definedName>
    <definedName name="work">#REF!</definedName>
    <definedName name="wwwwwwwwwwwwwwwwwwwww">#REF!</definedName>
    <definedName name="x">#REF!</definedName>
    <definedName name="xcd">#REF!</definedName>
    <definedName name="xxx">#REF!</definedName>
    <definedName name="xxxxx">[25]Design!#REF!</definedName>
    <definedName name="xxxxxxxx">'[11]GR.slab-reinft'!#REF!</definedName>
    <definedName name="y">#REF!</definedName>
    <definedName name="yyy">'[2]col-reinft1'!#REF!</definedName>
    <definedName name="z">#REF!</definedName>
  </definedNames>
  <calcPr calcId="124519"/>
</workbook>
</file>

<file path=xl/calcChain.xml><?xml version="1.0" encoding="utf-8"?>
<calcChain xmlns="http://schemas.openxmlformats.org/spreadsheetml/2006/main">
  <c r="G40" i="5"/>
  <c r="G36"/>
  <c r="G35"/>
  <c r="D30"/>
  <c r="G33" s="1"/>
  <c r="F30"/>
  <c r="G28"/>
  <c r="G27"/>
  <c r="G37"/>
  <c r="E30"/>
  <c r="G13"/>
  <c r="F7"/>
  <c r="D7"/>
  <c r="G10" s="1"/>
  <c r="G6"/>
  <c r="G16" s="1"/>
  <c r="C7"/>
  <c r="G11" s="1"/>
  <c r="G9" l="1"/>
  <c r="G12"/>
  <c r="G29"/>
  <c r="G30" s="1"/>
  <c r="G42" s="1"/>
  <c r="G39"/>
  <c r="E7"/>
  <c r="C8"/>
  <c r="C30"/>
  <c r="G34" s="1"/>
  <c r="G47" l="1"/>
  <c r="G14"/>
  <c r="G18" s="1"/>
  <c r="G19" s="1"/>
  <c r="G49" l="1"/>
  <c r="G44"/>
  <c r="G52" l="1"/>
  <c r="G53" s="1"/>
  <c r="G45"/>
  <c r="D55" i="4" l="1"/>
  <c r="D58" s="1"/>
  <c r="D52"/>
  <c r="D50"/>
  <c r="D37"/>
  <c r="D43" s="1"/>
  <c r="D45" s="1"/>
  <c r="D53" l="1"/>
  <c r="D59" s="1"/>
</calcChain>
</file>

<file path=xl/sharedStrings.xml><?xml version="1.0" encoding="utf-8"?>
<sst xmlns="http://schemas.openxmlformats.org/spreadsheetml/2006/main" count="381" uniqueCount="286">
  <si>
    <t>Srn</t>
  </si>
  <si>
    <t>Data Type</t>
  </si>
  <si>
    <t>Quote Reference</t>
  </si>
  <si>
    <t>City</t>
  </si>
  <si>
    <t>Region</t>
  </si>
  <si>
    <t>Month</t>
  </si>
  <si>
    <t>Date</t>
  </si>
  <si>
    <t>Client Name</t>
  </si>
  <si>
    <t>Project Reference</t>
  </si>
  <si>
    <t>Engine Make</t>
  </si>
  <si>
    <t>Engine Model</t>
  </si>
  <si>
    <t>Alternator Make</t>
  </si>
  <si>
    <t>Alternator Model</t>
  </si>
  <si>
    <t>Voltage</t>
  </si>
  <si>
    <t>Hz</t>
  </si>
  <si>
    <t>Qty</t>
  </si>
  <si>
    <t>Cooling System</t>
  </si>
  <si>
    <t>Rating</t>
  </si>
  <si>
    <t>Chances</t>
  </si>
  <si>
    <t>R/Y/G</t>
  </si>
  <si>
    <t>Project/Retail</t>
  </si>
  <si>
    <t>Status</t>
  </si>
  <si>
    <t>Pending/Lost/Won</t>
  </si>
  <si>
    <t>Budjetary Quote</t>
  </si>
  <si>
    <t>Commercial/Industrial/Data Center/Residential/Hospital/Hotels/Govt</t>
  </si>
  <si>
    <t>414/3300/6600/11000/NSTD(Value)</t>
  </si>
  <si>
    <t>Consultant Name</t>
  </si>
  <si>
    <t>Contact: Person &amp;Mobile</t>
  </si>
  <si>
    <t>PMC</t>
  </si>
  <si>
    <t>Client Contact name/mobile No</t>
  </si>
  <si>
    <t>DG Value(With ED)</t>
  </si>
  <si>
    <t>Lowside Supply-Basic</t>
  </si>
  <si>
    <t>Lowside Labour-Basic</t>
  </si>
  <si>
    <t>Project Total</t>
  </si>
  <si>
    <t>Month of Order</t>
  </si>
  <si>
    <t>Segment</t>
  </si>
  <si>
    <t>Month of Loss</t>
  </si>
  <si>
    <t>Low Side Margin</t>
  </si>
  <si>
    <t>Project Margin</t>
  </si>
  <si>
    <t>Type of Project</t>
  </si>
  <si>
    <t>Yes/No</t>
  </si>
  <si>
    <t>Drop Down</t>
  </si>
  <si>
    <t>Branch office State</t>
  </si>
  <si>
    <t>Type of DG</t>
  </si>
  <si>
    <t>STD/ Non STD</t>
  </si>
  <si>
    <t>50/60</t>
  </si>
  <si>
    <t>Estimated order Closure Month</t>
  </si>
  <si>
    <t>Estimated DG Delivery Month</t>
  </si>
  <si>
    <t>Estimated Project Closure Month</t>
  </si>
  <si>
    <t>Competition</t>
  </si>
  <si>
    <t>Enquiry Owner</t>
  </si>
  <si>
    <t>Enquiry type</t>
  </si>
  <si>
    <t>Unit Rate/Lum Sum</t>
  </si>
  <si>
    <t>Customer</t>
  </si>
  <si>
    <t>Exisiting/New</t>
  </si>
  <si>
    <t>Type of Transaction</t>
  </si>
  <si>
    <t>EOU/EPCG/DTA/STPI/SFIS</t>
  </si>
  <si>
    <t>For Won Orders-Indent Need to be Generated-Format to be Refered in Next Sheet of this file.</t>
  </si>
  <si>
    <r>
      <t xml:space="preserve">DG SET INDENT FORM </t>
    </r>
    <r>
      <rPr>
        <b/>
        <sz val="14"/>
        <color indexed="10"/>
        <rFont val="Cambria"/>
        <family val="1"/>
      </rPr>
      <t>SWPPL</t>
    </r>
  </si>
  <si>
    <t>BRANCH</t>
  </si>
  <si>
    <t>Bangalore</t>
  </si>
  <si>
    <t xml:space="preserve">Order Type </t>
  </si>
  <si>
    <t xml:space="preserve">Unit Rate </t>
  </si>
  <si>
    <t>RATING</t>
  </si>
  <si>
    <t>QTY</t>
  </si>
  <si>
    <t>INDENT  No.</t>
  </si>
  <si>
    <t>BLR / 009 /15 -16</t>
  </si>
  <si>
    <t xml:space="preserve">Room treatment </t>
  </si>
  <si>
    <t>Lumpsum</t>
  </si>
  <si>
    <t>STD/ NON.STD.</t>
  </si>
  <si>
    <t>Standard</t>
  </si>
  <si>
    <t>DATE</t>
  </si>
  <si>
    <t>28th Aug 2015</t>
  </si>
  <si>
    <t>EOU/EPCG/DTA/STPI</t>
  </si>
  <si>
    <t>SEZ</t>
  </si>
  <si>
    <t>CUSTOMER TYPE</t>
  </si>
  <si>
    <t xml:space="preserve">Existing </t>
  </si>
  <si>
    <t>SEGMENT</t>
  </si>
  <si>
    <t>IT Park</t>
  </si>
  <si>
    <t>CUSTOMER  INFORMATION</t>
  </si>
  <si>
    <t>NAME</t>
  </si>
  <si>
    <t>DELIVERY     ADDRESS</t>
  </si>
  <si>
    <t>BILLING ADDRESS</t>
  </si>
  <si>
    <t>CUSTOMER CONTACT</t>
  </si>
  <si>
    <t>ECC NO</t>
  </si>
  <si>
    <t>DESIGNATION</t>
  </si>
  <si>
    <t>CST NO.</t>
  </si>
  <si>
    <t>TELE NUMBER</t>
  </si>
  <si>
    <t>TIN NO.</t>
  </si>
  <si>
    <t>E-MAIL  ID</t>
  </si>
  <si>
    <t>IEC NO.</t>
  </si>
  <si>
    <t>CONSULTANT</t>
  </si>
  <si>
    <t xml:space="preserve">P M C </t>
  </si>
  <si>
    <t>CONSULTANT CONTACT</t>
  </si>
  <si>
    <t>PMC CONTACT</t>
  </si>
  <si>
    <t>TELE.  NUMBER</t>
  </si>
  <si>
    <t>TECHNICAL  INFORMATION</t>
  </si>
  <si>
    <t>ENGINE</t>
  </si>
  <si>
    <t>2000 KVA</t>
  </si>
  <si>
    <t>ALTERNATOR</t>
  </si>
  <si>
    <t>ENGINE MAKE</t>
  </si>
  <si>
    <t>PERKINS</t>
  </si>
  <si>
    <t xml:space="preserve">  MAKE</t>
  </si>
  <si>
    <t>LEROYSOMER</t>
  </si>
  <si>
    <t>VOLT</t>
  </si>
  <si>
    <t>415V</t>
  </si>
  <si>
    <t>ENGINE MODEL</t>
  </si>
  <si>
    <t>4016 - 61 TRG2</t>
  </si>
  <si>
    <t>SOLO/PARALLEL</t>
  </si>
  <si>
    <t xml:space="preserve">Parallel Operation </t>
  </si>
  <si>
    <t>COOLING SYSTEM</t>
  </si>
  <si>
    <t>Raidator Version</t>
  </si>
  <si>
    <t>TYPE  OF  PANEL</t>
  </si>
  <si>
    <t xml:space="preserve">Standard Isoltaor panel - MDO 3200 Amps with KWH </t>
  </si>
  <si>
    <t>FUEL  TANK</t>
  </si>
  <si>
    <t xml:space="preserve">990 ltrs </t>
  </si>
  <si>
    <t>PANEL OPTIONALS</t>
  </si>
  <si>
    <t>ENGINE  OPTIONALS</t>
  </si>
  <si>
    <t>ALTERNATOR  OPTIONALS</t>
  </si>
  <si>
    <t>QDCT</t>
  </si>
  <si>
    <t>DG TESTING</t>
  </si>
  <si>
    <t>Standard Testing @ works wittnessed by PMC / Consultants</t>
  </si>
  <si>
    <t>IF YES</t>
  </si>
  <si>
    <t>Included in DG price</t>
  </si>
  <si>
    <t>TESTING PROCEDURE IF ANY</t>
  </si>
  <si>
    <t>Standard Factory test procedure</t>
  </si>
  <si>
    <t>TESTING CHARGES</t>
  </si>
  <si>
    <t>INCLUDED IN DG PRICE</t>
  </si>
  <si>
    <t>COMMERCIALS INFORMATION - FOR SUPPLY OF DG SET</t>
  </si>
  <si>
    <t>DG PRICE (Basic)</t>
  </si>
  <si>
    <t>ADVANCE</t>
  </si>
  <si>
    <t xml:space="preserve"> 5% of the total contract amount as mobilisation advance. </t>
  </si>
  <si>
    <t>EXCISE DUTY (DTA )- 12.5%</t>
  </si>
  <si>
    <t>Nil Against SEZ documents</t>
  </si>
  <si>
    <t>CHE/DD DET.</t>
  </si>
  <si>
    <t>CESS</t>
  </si>
  <si>
    <t>BANK, PLACE</t>
  </si>
  <si>
    <t>SHEC</t>
  </si>
  <si>
    <t>BALANCE</t>
  </si>
  <si>
    <t>SUBTOTAL</t>
  </si>
  <si>
    <t>FORMS</t>
  </si>
  <si>
    <t xml:space="preserve">Form C for supply of DG set, Panel &amp; Acoustic Enclosure. </t>
  </si>
  <si>
    <t xml:space="preserve">VAT @ 5.5% </t>
  </si>
  <si>
    <t>Nil Against Form I for DG Set</t>
  </si>
  <si>
    <t xml:space="preserve">PAYMENT TERMS (DG set) </t>
  </si>
  <si>
    <t>ENTRY TAX</t>
  </si>
  <si>
    <t>NA</t>
  </si>
  <si>
    <t>OCTROI</t>
  </si>
  <si>
    <t>90% against supply of materials at site.</t>
  </si>
  <si>
    <t xml:space="preserve"> ANY OTHER TAX</t>
  </si>
  <si>
    <t>F &amp; I</t>
  </si>
  <si>
    <t>Included</t>
  </si>
  <si>
    <t xml:space="preserve">5% against BG valid for 12 months from the date of commissioning. </t>
  </si>
  <si>
    <t>SUB TOTAL</t>
  </si>
  <si>
    <t>No of DG set</t>
  </si>
  <si>
    <t>Performance Gaurantee</t>
  </si>
  <si>
    <t>10% PBG Valid till warranty period of 12 months</t>
  </si>
  <si>
    <t xml:space="preserve">Sub Total ( A) (DG sets) </t>
  </si>
  <si>
    <t>Liquidated Damages</t>
  </si>
  <si>
    <t xml:space="preserve">0.5% of the total contract value per day of delay, subjected to 5% of the total contract value. </t>
  </si>
  <si>
    <t>COMMERCIALS INFORMATION - FOR INSTALLATION</t>
  </si>
  <si>
    <t>A. Dg set Accessories</t>
  </si>
  <si>
    <t xml:space="preserve">Pipes ( Exhaust &amp; Fuel pipes) </t>
  </si>
  <si>
    <t xml:space="preserve">Vat @ 5% </t>
  </si>
  <si>
    <t>Cables</t>
  </si>
  <si>
    <t xml:space="preserve">Vat @ 5.5% </t>
  </si>
  <si>
    <t xml:space="preserve">5% RBG valid for 12 months from the date of commissioning.  </t>
  </si>
  <si>
    <t xml:space="preserve">Sub Total ( B ) ( DG set Accessories) </t>
  </si>
  <si>
    <t xml:space="preserve">10% of the total contract amount of the WO as mobilisation advance which is recoverable on prorata basis. </t>
  </si>
  <si>
    <t xml:space="preserve">B. Low side materials supply </t>
  </si>
  <si>
    <t>VAT @ 14.5%</t>
  </si>
  <si>
    <t>60% against supply of materials at site.</t>
  </si>
  <si>
    <t xml:space="preserve">E. Labour for installation </t>
  </si>
  <si>
    <t xml:space="preserve">Nil for SEZ facility </t>
  </si>
  <si>
    <t xml:space="preserve">30% against Installation. </t>
  </si>
  <si>
    <t xml:space="preserve">Sub Total ( c ) ( Low side works) </t>
  </si>
  <si>
    <t xml:space="preserve">Total Project value ( A + B + C ) </t>
  </si>
  <si>
    <t xml:space="preserve">10% after succesful testing &amp; commissioning of DG &amp; CFO from KSPCB &amp; clearance from CEIG upon submission of BG valid for 12 months from the date of commissioning.  </t>
  </si>
  <si>
    <t xml:space="preserve">0.5% of the total contract value per week of delay, subjected to 5% of the total contract value. </t>
  </si>
  <si>
    <t>ADDITIONAL INFORMATIONS / COMMITMENTS IF ANY</t>
  </si>
  <si>
    <t>DELIVERY OF DG SET</t>
  </si>
  <si>
    <t>Immediate</t>
  </si>
  <si>
    <t>TOTAL PROJECT TIME FRAME</t>
  </si>
  <si>
    <t>Start Date : 28/ 08 / 2015            Commissioning Date : 20 / 09 / 2015            Approvals : 01 / 10 / 2015</t>
  </si>
  <si>
    <t>PREPARED BY</t>
  </si>
  <si>
    <t>Vikram U K</t>
  </si>
  <si>
    <t>APPROVED BY</t>
  </si>
  <si>
    <t>Mohan P</t>
  </si>
  <si>
    <t>ORIGINAL TO BANGALORE</t>
  </si>
  <si>
    <t>1 COPY AT LOCAL BRANCH</t>
  </si>
  <si>
    <t>SCOPE OF SUPPLY</t>
  </si>
  <si>
    <t>SGPL - SILVASSA</t>
  </si>
  <si>
    <t>EXECUTION BRANCH</t>
  </si>
  <si>
    <t>Engine - Perkins</t>
  </si>
  <si>
    <t>YES</t>
  </si>
  <si>
    <t>Exhaust Piping</t>
  </si>
  <si>
    <t>Cooling System- ENGINE DRIVEN RADIATOR</t>
  </si>
  <si>
    <t>Exhaust supports</t>
  </si>
  <si>
    <t>Alternator  - Leroy Somer</t>
  </si>
  <si>
    <t>Cladding for exhaust pipe</t>
  </si>
  <si>
    <t>Special AVM Pads</t>
  </si>
  <si>
    <t xml:space="preserve">Bellows in Horizontal run </t>
  </si>
  <si>
    <t>Batteries, leads &amp; stand</t>
  </si>
  <si>
    <t xml:space="preserve">Fuel piping / valves </t>
  </si>
  <si>
    <t>Residential Silencers</t>
  </si>
  <si>
    <t>Control cables &amp; terminations</t>
  </si>
  <si>
    <t xml:space="preserve">Exhaust Bellows </t>
  </si>
  <si>
    <t>Aviation Lamp / Control cable</t>
  </si>
  <si>
    <t xml:space="preserve">Fuel Tank - 990 Ltrs </t>
  </si>
  <si>
    <t>Lightning arrestor with GI Strip</t>
  </si>
  <si>
    <t>Set of Fuel Hoses-Inlet &amp; Outlet with adaptors</t>
  </si>
  <si>
    <t>Earth pits</t>
  </si>
  <si>
    <t>NO</t>
  </si>
  <si>
    <t xml:space="preserve">First fill of Coolant </t>
  </si>
  <si>
    <t>Earth strips</t>
  </si>
  <si>
    <t>First fill of Lube oil</t>
  </si>
  <si>
    <t>Power Cables / Bus duct / Cable trays</t>
  </si>
  <si>
    <t>Acoustic Enclosure</t>
  </si>
  <si>
    <t>Safety Kits</t>
  </si>
  <si>
    <t xml:space="preserve">Adopter Box (By SWPPL) </t>
  </si>
  <si>
    <t xml:space="preserve">AMF Panel / Synchronisation Panel </t>
  </si>
  <si>
    <t xml:space="preserve">MCC Panel ( in DG yard &amp; HSD Yard) </t>
  </si>
  <si>
    <t xml:space="preserve">Standard Factory test witnessed by Client </t>
  </si>
  <si>
    <t>Diesel For Site Testing</t>
  </si>
  <si>
    <t xml:space="preserve">Standard Isoltaor panel - MDO 3200 Amps with KWH (By SWPPL) </t>
  </si>
  <si>
    <t>Minor Civil works</t>
  </si>
  <si>
    <t xml:space="preserve">Intermediate tank  &amp; Overflow tank - 990 Ltrs - 1 no. each </t>
  </si>
  <si>
    <t>No</t>
  </si>
  <si>
    <t>Power for erection</t>
  </si>
  <si>
    <t xml:space="preserve">Unloading &amp; position of DG set, Panel ( BY SWPPL) </t>
  </si>
  <si>
    <t>Rental Load Bank</t>
  </si>
  <si>
    <t xml:space="preserve">Laisoning for approval from CEIG ( BY SWPPL) </t>
  </si>
  <si>
    <t>Spring supports</t>
  </si>
  <si>
    <t xml:space="preserve">Laisoning for approval from PCB ( BY SWPPL) </t>
  </si>
  <si>
    <t>Acoustic Room treatment ( LS)</t>
  </si>
  <si>
    <t xml:space="preserve">First fill of Diesel -800 Ltsr Per DG set  ( By SWPPL) </t>
  </si>
  <si>
    <t xml:space="preserve">Acoustic Room lighting </t>
  </si>
  <si>
    <t xml:space="preserve">Initial Battery Charging ( BY SWPPL) </t>
  </si>
  <si>
    <t>WARRANTY FROM DATE OF COMMISSIOING</t>
  </si>
  <si>
    <t>24 months from the date of commissioning for DG set / Low side - 12 months from the date of handing over</t>
  </si>
  <si>
    <t>OPERATOR REQUIREMENT</t>
  </si>
  <si>
    <t>Related Client from database to be shown</t>
  </si>
  <si>
    <t>Auto Generated</t>
  </si>
  <si>
    <t>HE/RAD/RRP/RRS/CT</t>
  </si>
  <si>
    <t>Heat Exchanger/Radiator/Remote Radiator-Primary/Remote Radiator Secondary/Cooling Tower</t>
  </si>
  <si>
    <t>Red/Yellow/Green</t>
  </si>
  <si>
    <t>Related database to be shown while typing</t>
  </si>
  <si>
    <t>Costing Summary Upload-Format Attached</t>
  </si>
  <si>
    <t>Sr</t>
  </si>
  <si>
    <t>Description</t>
  </si>
  <si>
    <t>COST</t>
  </si>
  <si>
    <t>Selling</t>
  </si>
  <si>
    <t>AMOUNT</t>
  </si>
  <si>
    <t>MATERIAL</t>
  </si>
  <si>
    <t>LABOUR</t>
  </si>
  <si>
    <t>A</t>
  </si>
  <si>
    <t>DG Set</t>
  </si>
  <si>
    <t>GRAND TOTAL</t>
  </si>
  <si>
    <t>MATERIAL COST</t>
  </si>
  <si>
    <t>LABOUR COST</t>
  </si>
  <si>
    <t>OVERHEAD</t>
  </si>
  <si>
    <t>SERVICE TAX</t>
  </si>
  <si>
    <t>TOTAL COST</t>
  </si>
  <si>
    <t>TOTAL SELLING</t>
  </si>
  <si>
    <t>MARGIN AMOUNT</t>
  </si>
  <si>
    <t>% MARGIN</t>
  </si>
  <si>
    <t xml:space="preserve">Local Supply </t>
  </si>
  <si>
    <t xml:space="preserve"> 5% ( Pipes &amp; Steel ) </t>
  </si>
  <si>
    <t xml:space="preserve"> 5.5% Cables</t>
  </si>
  <si>
    <t>OTHER PART</t>
  </si>
  <si>
    <t xml:space="preserve">SERVICE TAX @ 14% </t>
  </si>
  <si>
    <t xml:space="preserve">TOTAL MARGIN </t>
  </si>
  <si>
    <t xml:space="preserve">TOTAL MARGIN(%) </t>
  </si>
  <si>
    <t>Drop Down list</t>
  </si>
  <si>
    <t>Summation of Srn 27+28+29</t>
  </si>
  <si>
    <t>COMPANY NAME</t>
  </si>
  <si>
    <t>COMPANY CONTACT PERSON &amp; MOBILE</t>
  </si>
  <si>
    <t>ITEM LEVEL DETAIL</t>
  </si>
  <si>
    <t>SUMMARY SHEET</t>
  </si>
  <si>
    <t>DG SET</t>
  </si>
  <si>
    <t>LOW SIDE</t>
  </si>
  <si>
    <t>LOCAL TAXES</t>
  </si>
  <si>
    <t xml:space="preserve">LOCAL TAX RAT1 @ 14.5% </t>
  </si>
  <si>
    <t xml:space="preserve">LOCAL TAX RATE2 @ 5.5% </t>
  </si>
  <si>
    <t xml:space="preserve">LOCAL TAX RATE3 @ 5% </t>
  </si>
  <si>
    <t xml:space="preserve">LOCAL TAX RATE4 @ 5% </t>
  </si>
</sst>
</file>

<file path=xl/styles.xml><?xml version="1.0" encoding="utf-8"?>
<styleSheet xmlns="http://schemas.openxmlformats.org/spreadsheetml/2006/main">
  <numFmts count="49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#,##0.0000_);\(#,##0.0000\)"/>
    <numFmt numFmtId="168" formatCode="_-* #,##0\ &quot;F&quot;_-;\-* #,##0\ &quot;F&quot;_-;_-* &quot;-&quot;\ &quot;F&quot;_-;_-@_-"/>
    <numFmt numFmtId="169" formatCode="0.00000_)"/>
    <numFmt numFmtId="170" formatCode="_-* #,##0\ _F_-;\-* #,##0\ _F_-;_-* &quot;-&quot;\ _F_-;_-@_-"/>
    <numFmt numFmtId="171" formatCode="General_)"/>
    <numFmt numFmtId="172" formatCode="yyyy"/>
    <numFmt numFmtId="173" formatCode="0.000"/>
    <numFmt numFmtId="174" formatCode="#,##0.0_);\(#,##0.0\)"/>
    <numFmt numFmtId="175" formatCode="#,##0.000_);\(#,##0.000\)"/>
    <numFmt numFmtId="176" formatCode="\(0.00%"/>
    <numFmt numFmtId="177" formatCode="_-* #,##0.00\ &quot;pta.&quot;_-;\-* #,##0.00\ &quot;pta.&quot;_-;_-* &quot;-&quot;??\ &quot;pta.&quot;_-;_-@_-"/>
    <numFmt numFmtId="178" formatCode="#,##0."/>
    <numFmt numFmtId="179" formatCode="0###0"/>
    <numFmt numFmtId="180" formatCode="\$#,##0.00;[Red]\-\$#,##0.00"/>
    <numFmt numFmtId="181" formatCode="\$#."/>
    <numFmt numFmtId="182" formatCode="#."/>
    <numFmt numFmtId="183" formatCode="&quot;US$&quot;#,##0.00;&quot;(US$&quot;#,##0.00\)"/>
    <numFmt numFmtId="184" formatCode="#,##0_);[Red]\(#,##0\);;@"/>
    <numFmt numFmtId="185" formatCode="_([$€]* #,##0.00_);_([$€]* \(#,##0.00\);_([$€]* &quot;-&quot;??_);_(@_)"/>
    <numFmt numFmtId="186" formatCode="_-&quot;€&quot;\ * #,##0.00_-;\-&quot;€&quot;\ * #,##0.00_-;_-&quot;€&quot;\ * &quot;-&quot;??_-;_-@_-"/>
    <numFmt numFmtId="187" formatCode="_([$€-2]* #,##0.00_);_([$€-2]* \(#,##0.00\);_([$€-2]* &quot;-&quot;??_)"/>
    <numFmt numFmtId="188" formatCode="General\ ;[Red]\(General\)"/>
    <numFmt numFmtId="189" formatCode="#,##0.0"/>
    <numFmt numFmtId="190" formatCode="#,##0.000000000;[Red]\-#,##0.000000000"/>
    <numFmt numFmtId="191" formatCode="#,##0.0000000_);\(#,##0.0000000\)"/>
    <numFmt numFmtId="192" formatCode="_-* #,##0_-;\-* #,##0_-;_-* &quot;-&quot;_-;_-@_-"/>
    <numFmt numFmtId="193" formatCode="_-* #,##0.00_-;\-* #,##0.00_-;_-* &quot;-&quot;??_-;_-@_-"/>
    <numFmt numFmtId="194" formatCode="_-* #,##0.00\ _F_-;\-* #,##0.00\ _F_-;_-* &quot;-&quot;??\ _F_-;_-@_-"/>
    <numFmt numFmtId="195" formatCode="_ * #,##0_)\ &quot;$&quot;_ ;_ * \(#,##0\)\ &quot;$&quot;_ ;_ * &quot;-&quot;_)\ &quot;$&quot;_ ;_ @_ "/>
    <numFmt numFmtId="196" formatCode="_ * #,##0.00_)\ &quot;$&quot;_ ;_ * \(#,##0.00\)\ &quot;$&quot;_ ;_ * &quot;-&quot;??_)\ &quot;$&quot;_ ;_ @_ "/>
    <numFmt numFmtId="197" formatCode="0.00_)"/>
    <numFmt numFmtId="198" formatCode="#,##0.000"/>
    <numFmt numFmtId="199" formatCode="[$$-409]#,##0.00;[Red]\-[$$-409]#,##0.00"/>
    <numFmt numFmtId="200" formatCode="mm/dd/yy"/>
    <numFmt numFmtId="201" formatCode="\+0.00%\+"/>
    <numFmt numFmtId="202" formatCode="0.00%\)"/>
    <numFmt numFmtId="203" formatCode="0##0"/>
    <numFmt numFmtId="204" formatCode="_-&quot;L.&quot;\ * #,##0_-;\-&quot;L.&quot;\ * #,##0_-;_-&quot;L.&quot;\ * &quot;-&quot;_-;_-@_-"/>
    <numFmt numFmtId="205" formatCode="_-&quot;L.&quot;\ * #,##0.00_-;\-&quot;L.&quot;\ * #,##0.00_-;_-&quot;L.&quot;\ * &quot;-&quot;??_-;_-@_-"/>
    <numFmt numFmtId="206" formatCode="&quot;\&quot;#,##0;[Red]&quot;\&quot;&quot;\&quot;\-#,##0"/>
    <numFmt numFmtId="207" formatCode="&quot;\&quot;#,##0.00;[Red]&quot;\&quot;&quot;\&quot;&quot;\&quot;&quot;\&quot;&quot;\&quot;&quot;\&quot;\-#,##0.00"/>
    <numFmt numFmtId="208" formatCode="&quot;\&quot;#,##0.00;[Red]&quot;\&quot;\-#,##0.00"/>
    <numFmt numFmtId="209" formatCode="&quot;\&quot;#,##0;[Red]&quot;\&quot;\-#,##0"/>
    <numFmt numFmtId="210" formatCode="#,##0\ &quot;BF&quot;;[Red]\-#,##0\ &quot;BF&quot;"/>
    <numFmt numFmtId="211" formatCode="_-&quot;£&quot;* #,##0.00_-;\-&quot;£&quot;* #,##0.00_-;_-&quot;£&quot;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mbria"/>
      <family val="1"/>
      <scheme val="major"/>
    </font>
    <font>
      <b/>
      <sz val="14"/>
      <color indexed="10"/>
      <name val="Cambria"/>
      <family val="1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Arial Narrow"/>
      <family val="2"/>
    </font>
    <font>
      <b/>
      <sz val="11"/>
      <name val="Arial Narrow"/>
      <family val="2"/>
    </font>
    <font>
      <sz val="11"/>
      <name val="Cambria"/>
      <family val="1"/>
      <scheme val="major"/>
    </font>
    <font>
      <b/>
      <sz val="10"/>
      <name val="Arial Narrow"/>
      <family val="2"/>
    </font>
    <font>
      <sz val="10"/>
      <name val="Arial Narrow"/>
      <family val="2"/>
    </font>
    <font>
      <u/>
      <sz val="10"/>
      <color indexed="12"/>
      <name val="Arial"/>
      <family val="2"/>
    </font>
    <font>
      <u/>
      <sz val="10"/>
      <name val="Arial Narrow"/>
      <family val="2"/>
    </font>
    <font>
      <u/>
      <sz val="11"/>
      <name val="Arial Narrow"/>
      <family val="2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b/>
      <sz val="9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name val="Cambria"/>
      <family val="1"/>
      <scheme val="major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9"/>
      <name val="Garamond"/>
      <family val="1"/>
    </font>
    <font>
      <sz val="10"/>
      <name val="Helv"/>
      <charset val="204"/>
    </font>
    <font>
      <sz val="10"/>
      <name val="Garamond"/>
      <family val="1"/>
    </font>
    <font>
      <b/>
      <sz val="10"/>
      <name val="Garamond"/>
      <family val="1"/>
    </font>
    <font>
      <b/>
      <i/>
      <sz val="10"/>
      <name val="Garamond"/>
      <family val="1"/>
    </font>
    <font>
      <b/>
      <i/>
      <sz val="11"/>
      <color rgb="FFFF0000"/>
      <name val="Cambria"/>
      <family val="1"/>
      <scheme val="major"/>
    </font>
    <font>
      <b/>
      <sz val="10"/>
      <color indexed="10"/>
      <name val="Garamond"/>
      <family val="1"/>
    </font>
    <font>
      <sz val="10"/>
      <name val="Helv"/>
      <family val="2"/>
    </font>
    <font>
      <sz val="12"/>
      <color indexed="8"/>
      <name val="Times New Roman"/>
      <family val="2"/>
    </font>
    <font>
      <sz val="11"/>
      <color indexed="9"/>
      <name val="Calibri"/>
      <family val="2"/>
    </font>
    <font>
      <sz val="12"/>
      <color indexed="9"/>
      <name val="Times New Roman"/>
      <family val="2"/>
    </font>
    <font>
      <sz val="14"/>
      <name val="AngsanaUPC"/>
      <family val="1"/>
      <charset val="222"/>
    </font>
    <font>
      <b/>
      <sz val="11"/>
      <name val="Times New Roman"/>
      <family val="1"/>
    </font>
    <font>
      <sz val="10"/>
      <name val="Helv"/>
    </font>
    <font>
      <sz val="10"/>
      <name val="Times New Roman"/>
      <family val="1"/>
    </font>
    <font>
      <sz val="11"/>
      <color indexed="20"/>
      <name val="Calibri"/>
      <family val="2"/>
    </font>
    <font>
      <sz val="12"/>
      <color indexed="20"/>
      <name val="Times New Roman"/>
      <family val="2"/>
    </font>
    <font>
      <sz val="12"/>
      <name val="Tms Rmn"/>
    </font>
    <font>
      <sz val="12"/>
      <name val="¹ÙÅÁÃ¼"/>
      <charset val="129"/>
    </font>
    <font>
      <sz val="9"/>
      <name val="Times New Roman"/>
      <family val="1"/>
    </font>
    <font>
      <sz val="10"/>
      <name val="Courier New"/>
      <family val="3"/>
    </font>
    <font>
      <b/>
      <sz val="11"/>
      <color indexed="52"/>
      <name val="Calibri"/>
      <family val="2"/>
    </font>
    <font>
      <b/>
      <sz val="12"/>
      <color indexed="52"/>
      <name val="Times New Roman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Times New Roman"/>
      <family val="2"/>
    </font>
    <font>
      <sz val="10"/>
      <name val="Mangal"/>
      <family val="2"/>
    </font>
    <font>
      <sz val="10"/>
      <name val="Arial"/>
      <family val="2"/>
      <charset val="204"/>
    </font>
    <font>
      <sz val="10"/>
      <name val="Tahoma"/>
      <family val="2"/>
      <charset val="128"/>
    </font>
    <font>
      <sz val="11"/>
      <color theme="1"/>
      <name val="Calibri"/>
      <family val="2"/>
      <charset val="162"/>
      <scheme val="minor"/>
    </font>
    <font>
      <b/>
      <sz val="1"/>
      <color indexed="8"/>
      <name val="Courier New"/>
      <family val="3"/>
    </font>
    <font>
      <sz val="10"/>
      <name val="MS Serif"/>
      <family val="1"/>
    </font>
    <font>
      <sz val="11"/>
      <name val="Courier"/>
      <family val="3"/>
    </font>
    <font>
      <b/>
      <u/>
      <sz val="11"/>
      <name val="Times New Roman"/>
      <family val="1"/>
    </font>
    <font>
      <b/>
      <i/>
      <sz val="9"/>
      <name val="Times New Roman"/>
      <family val="1"/>
    </font>
    <font>
      <sz val="1"/>
      <color indexed="16"/>
      <name val="Courier"/>
      <family val="3"/>
    </font>
    <font>
      <sz val="12"/>
      <color indexed="22"/>
      <name val="Arial"/>
      <family val="2"/>
    </font>
    <font>
      <sz val="10"/>
      <color indexed="8"/>
      <name val="Arial"/>
      <family val="2"/>
    </font>
    <font>
      <sz val="10"/>
      <name val="Century Gothic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2"/>
      <color indexed="23"/>
      <name val="Times New Roman"/>
      <family val="2"/>
    </font>
    <font>
      <i/>
      <sz val="1"/>
      <color indexed="16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12"/>
      <color indexed="17"/>
      <name val="Times New Roman"/>
      <family val="2"/>
    </font>
    <font>
      <sz val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Times New Roman"/>
      <family val="2"/>
    </font>
    <font>
      <b/>
      <sz val="13"/>
      <color indexed="56"/>
      <name val="Calibri"/>
      <family val="2"/>
    </font>
    <font>
      <b/>
      <sz val="13"/>
      <color indexed="56"/>
      <name val="Times New Roman"/>
      <family val="2"/>
    </font>
    <font>
      <b/>
      <sz val="11"/>
      <color indexed="56"/>
      <name val="Calibri"/>
      <family val="2"/>
    </font>
    <font>
      <b/>
      <sz val="11"/>
      <color indexed="56"/>
      <name val="Times New Roman"/>
      <family val="2"/>
    </font>
    <font>
      <b/>
      <sz val="1"/>
      <color indexed="16"/>
      <name val="Courier"/>
      <family val="3"/>
    </font>
    <font>
      <b/>
      <i/>
      <sz val="16"/>
      <color indexed="8"/>
      <name val="Arial1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12"/>
      <color indexed="62"/>
      <name val="Times New Roman"/>
      <family val="2"/>
    </font>
    <font>
      <sz val="11"/>
      <color indexed="52"/>
      <name val="Calibri"/>
      <family val="2"/>
    </font>
    <font>
      <sz val="12"/>
      <color indexed="52"/>
      <name val="Times New Roman"/>
      <family val="2"/>
    </font>
    <font>
      <b/>
      <sz val="9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color indexed="60"/>
      <name val="Times New Roman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Verdana"/>
      <family val="2"/>
    </font>
    <font>
      <sz val="12"/>
      <color theme="1"/>
      <name val="Cambria"/>
      <family val="2"/>
    </font>
    <font>
      <sz val="12"/>
      <name val="Arial"/>
      <family val="2"/>
    </font>
    <font>
      <sz val="11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Times New Roman"/>
      <family val="2"/>
    </font>
    <font>
      <sz val="12"/>
      <color indexed="8"/>
      <name val="Times New Roman"/>
      <family val="1"/>
    </font>
    <font>
      <b/>
      <sz val="10"/>
      <name val="Arial CE"/>
      <family val="2"/>
      <charset val="238"/>
    </font>
    <font>
      <b/>
      <i/>
      <u/>
      <sz val="11"/>
      <color indexed="8"/>
      <name val="Arial1"/>
    </font>
    <font>
      <sz val="8"/>
      <name val="Helv"/>
    </font>
    <font>
      <b/>
      <u/>
      <sz val="10"/>
      <color indexed="18"/>
      <name val="Century Gothic"/>
      <family val="2"/>
    </font>
    <font>
      <b/>
      <sz val="18"/>
      <color indexed="62"/>
      <name val="Cambria"/>
      <family val="2"/>
    </font>
    <font>
      <u/>
      <sz val="9"/>
      <color indexed="36"/>
      <name val="Arial"/>
      <family val="2"/>
    </font>
    <font>
      <sz val="10"/>
      <name val="Geneva"/>
      <family val="2"/>
    </font>
    <font>
      <sz val="10"/>
      <name val="MS Sans Serif"/>
      <family val="2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9"/>
      <name val="Arial"/>
      <family val="2"/>
    </font>
    <font>
      <b/>
      <sz val="18"/>
      <color indexed="56"/>
      <name val="Cambria"/>
      <family val="2"/>
    </font>
    <font>
      <b/>
      <i/>
      <sz val="12"/>
      <name val="Times New Roman"/>
      <family val="1"/>
    </font>
    <font>
      <b/>
      <sz val="12"/>
      <color indexed="8"/>
      <name val="Times New Roman"/>
      <family val="2"/>
    </font>
    <font>
      <sz val="11"/>
      <color indexed="10"/>
      <name val="Calibri"/>
      <family val="2"/>
    </font>
    <font>
      <sz val="12"/>
      <color indexed="10"/>
      <name val="Times New Roman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62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3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mediumGray">
        <fgColor indexed="22"/>
        <bgColor indexed="9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48">
    <xf numFmtId="0" fontId="0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23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0" fontId="25" fillId="0" borderId="0"/>
    <xf numFmtId="0" fontId="2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0" fontId="31" fillId="0" borderId="0"/>
    <xf numFmtId="0" fontId="25" fillId="0" borderId="0"/>
    <xf numFmtId="0" fontId="2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23" fillId="7" borderId="0" applyNumberFormat="0" applyBorder="0" applyAlignment="0" applyProtection="0"/>
    <xf numFmtId="0" fontId="32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23" fillId="8" borderId="0" applyNumberFormat="0" applyBorder="0" applyAlignment="0" applyProtection="0"/>
    <xf numFmtId="0" fontId="32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23" fillId="9" borderId="0" applyNumberFormat="0" applyBorder="0" applyAlignment="0" applyProtection="0"/>
    <xf numFmtId="0" fontId="3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23" fillId="10" borderId="0" applyNumberFormat="0" applyBorder="0" applyAlignment="0" applyProtection="0"/>
    <xf numFmtId="0" fontId="32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23" fillId="11" borderId="0" applyNumberFormat="0" applyBorder="0" applyAlignment="0" applyProtection="0"/>
    <xf numFmtId="0" fontId="3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23" fillId="12" borderId="0" applyNumberFormat="0" applyBorder="0" applyAlignment="0" applyProtection="0"/>
    <xf numFmtId="0" fontId="3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23" fillId="13" borderId="0" applyNumberFormat="0" applyBorder="0" applyAlignment="0" applyProtection="0"/>
    <xf numFmtId="0" fontId="3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23" fillId="14" borderId="0" applyNumberFormat="0" applyBorder="0" applyAlignment="0" applyProtection="0"/>
    <xf numFmtId="0" fontId="32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23" fillId="15" borderId="0" applyNumberFormat="0" applyBorder="0" applyAlignment="0" applyProtection="0"/>
    <xf numFmtId="0" fontId="32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23" fillId="10" borderId="0" applyNumberFormat="0" applyBorder="0" applyAlignment="0" applyProtection="0"/>
    <xf numFmtId="0" fontId="32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23" fillId="13" borderId="0" applyNumberFormat="0" applyBorder="0" applyAlignment="0" applyProtection="0"/>
    <xf numFmtId="0" fontId="32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23" fillId="16" borderId="0" applyNumberFormat="0" applyBorder="0" applyAlignment="0" applyProtection="0"/>
    <xf numFmtId="0" fontId="32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3" fillId="14" borderId="0" applyNumberFormat="0" applyBorder="0" applyAlignment="0" applyProtection="0"/>
    <xf numFmtId="0" fontId="34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3" fillId="15" borderId="0" applyNumberFormat="0" applyBorder="0" applyAlignment="0" applyProtection="0"/>
    <xf numFmtId="0" fontId="34" fillId="15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3" fillId="18" borderId="0" applyNumberFormat="0" applyBorder="0" applyAlignment="0" applyProtection="0"/>
    <xf numFmtId="0" fontId="34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3" fillId="19" borderId="0" applyNumberFormat="0" applyBorder="0" applyAlignment="0" applyProtection="0"/>
    <xf numFmtId="0" fontId="34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9" fontId="35" fillId="0" borderId="0"/>
    <xf numFmtId="0" fontId="36" fillId="0" borderId="0" applyNumberFormat="0" applyFont="0" applyBorder="0" applyAlignment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4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4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33" fillId="2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23" fillId="30" borderId="0" applyNumberFormat="0" applyBorder="0" applyAlignment="0" applyProtection="0"/>
    <xf numFmtId="0" fontId="2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23" fillId="24" borderId="0" applyNumberFormat="0" applyBorder="0" applyAlignment="0" applyProtection="0"/>
    <xf numFmtId="0" fontId="2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67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7" fillId="0" borderId="0"/>
    <xf numFmtId="0" fontId="37" fillId="0" borderId="0"/>
    <xf numFmtId="0" fontId="3" fillId="0" borderId="0" applyFill="0" applyBorder="0">
      <alignment vertical="center"/>
    </xf>
    <xf numFmtId="169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1" fontId="38" fillId="0" borderId="39">
      <protection locked="0"/>
    </xf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0"/>
    <xf numFmtId="172" fontId="3" fillId="0" borderId="0" applyFill="0" applyBorder="0" applyAlignment="0"/>
    <xf numFmtId="171" fontId="43" fillId="0" borderId="0" applyFill="0" applyBorder="0" applyAlignment="0"/>
    <xf numFmtId="173" fontId="43" fillId="0" borderId="0" applyFill="0" applyBorder="0" applyAlignment="0"/>
    <xf numFmtId="174" fontId="44" fillId="0" borderId="0" applyFill="0" applyBorder="0" applyAlignment="0"/>
    <xf numFmtId="175" fontId="44" fillId="0" borderId="0" applyFill="0" applyBorder="0" applyAlignment="0"/>
    <xf numFmtId="172" fontId="3" fillId="0" borderId="0" applyFill="0" applyBorder="0" applyAlignment="0"/>
    <xf numFmtId="176" fontId="3" fillId="0" borderId="0" applyFill="0" applyBorder="0" applyAlignment="0"/>
    <xf numFmtId="171" fontId="43" fillId="0" borderId="0" applyFill="0" applyBorder="0" applyAlignment="0"/>
    <xf numFmtId="0" fontId="45" fillId="33" borderId="43" applyNumberFormat="0" applyAlignment="0" applyProtection="0"/>
    <xf numFmtId="0" fontId="45" fillId="33" borderId="43" applyNumberFormat="0" applyAlignment="0" applyProtection="0"/>
    <xf numFmtId="0" fontId="45" fillId="33" borderId="43" applyNumberFormat="0" applyAlignment="0" applyProtection="0"/>
    <xf numFmtId="0" fontId="45" fillId="33" borderId="43" applyNumberFormat="0" applyAlignment="0" applyProtection="0"/>
    <xf numFmtId="0" fontId="46" fillId="33" borderId="43" applyNumberFormat="0" applyAlignment="0" applyProtection="0"/>
    <xf numFmtId="0" fontId="46" fillId="33" borderId="43" applyNumberFormat="0" applyAlignment="0" applyProtection="0"/>
    <xf numFmtId="0" fontId="45" fillId="33" borderId="43" applyNumberFormat="0" applyAlignment="0" applyProtection="0"/>
    <xf numFmtId="0" fontId="46" fillId="33" borderId="43" applyNumberFormat="0" applyAlignment="0" applyProtection="0"/>
    <xf numFmtId="0" fontId="47" fillId="0" borderId="0"/>
    <xf numFmtId="0" fontId="48" fillId="34" borderId="44" applyNumberFormat="0" applyAlignment="0" applyProtection="0"/>
    <xf numFmtId="0" fontId="48" fillId="34" borderId="44" applyNumberFormat="0" applyAlignment="0" applyProtection="0"/>
    <xf numFmtId="0" fontId="48" fillId="34" borderId="44" applyNumberFormat="0" applyAlignment="0" applyProtection="0"/>
    <xf numFmtId="0" fontId="48" fillId="34" borderId="44" applyNumberFormat="0" applyAlignment="0" applyProtection="0"/>
    <xf numFmtId="0" fontId="49" fillId="34" borderId="44" applyNumberFormat="0" applyAlignment="0" applyProtection="0"/>
    <xf numFmtId="0" fontId="49" fillId="34" borderId="44" applyNumberFormat="0" applyAlignment="0" applyProtection="0"/>
    <xf numFmtId="0" fontId="48" fillId="34" borderId="44" applyNumberFormat="0" applyAlignment="0" applyProtection="0"/>
    <xf numFmtId="0" fontId="49" fillId="34" borderId="44" applyNumberFormat="0" applyAlignment="0" applyProtection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50" fillId="0" borderId="0" applyFill="0" applyBorder="0" applyAlignment="0" applyProtection="0"/>
    <xf numFmtId="172" fontId="3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1" fillId="0" borderId="0" applyFill="0" applyBorder="0" applyAlignment="0" applyProtection="0"/>
    <xf numFmtId="43" fontId="5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8" fontId="54" fillId="0" borderId="0">
      <protection locked="0"/>
    </xf>
    <xf numFmtId="0" fontId="55" fillId="0" borderId="0" applyNumberFormat="0" applyAlignment="0">
      <alignment horizontal="left"/>
    </xf>
    <xf numFmtId="171" fontId="56" fillId="0" borderId="11" applyNumberFormat="0" applyBorder="0" applyAlignment="0" applyProtection="0">
      <protection locked="0"/>
    </xf>
    <xf numFmtId="179" fontId="57" fillId="35" borderId="0" applyFill="0">
      <alignment horizontal="left" vertical="top"/>
      <protection locked="0"/>
    </xf>
    <xf numFmtId="180" fontId="38" fillId="0" borderId="0">
      <alignment horizontal="center"/>
    </xf>
    <xf numFmtId="171" fontId="3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81" fontId="54" fillId="0" borderId="0">
      <protection locked="0"/>
    </xf>
    <xf numFmtId="171" fontId="58" fillId="0" borderId="45" applyNumberFormat="0" applyBorder="0">
      <alignment horizontal="right"/>
    </xf>
    <xf numFmtId="182" fontId="59" fillId="0" borderId="0">
      <protection locked="0"/>
    </xf>
    <xf numFmtId="0" fontId="60" fillId="0" borderId="0" applyFill="0" applyBorder="0" applyAlignment="0" applyProtection="0"/>
    <xf numFmtId="14" fontId="61" fillId="0" borderId="0" applyFill="0" applyBorder="0" applyAlignment="0"/>
    <xf numFmtId="0" fontId="54" fillId="0" borderId="0">
      <protection locked="0"/>
    </xf>
    <xf numFmtId="183" fontId="3" fillId="0" borderId="46">
      <alignment vertical="center"/>
    </xf>
    <xf numFmtId="184" fontId="62" fillId="0" borderId="0" applyFont="0" applyFill="0" applyBorder="0">
      <alignment horizontal="left" vertical="top" wrapText="1"/>
      <protection locked="0"/>
    </xf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63" fillId="38" borderId="0" applyNumberFormat="0" applyBorder="0" applyAlignment="0" applyProtection="0"/>
    <xf numFmtId="172" fontId="3" fillId="0" borderId="0" applyFill="0" applyBorder="0" applyAlignment="0"/>
    <xf numFmtId="171" fontId="43" fillId="0" borderId="0" applyFill="0" applyBorder="0" applyAlignment="0"/>
    <xf numFmtId="172" fontId="3" fillId="0" borderId="0" applyFill="0" applyBorder="0" applyAlignment="0"/>
    <xf numFmtId="176" fontId="3" fillId="0" borderId="0" applyFill="0" applyBorder="0" applyAlignment="0"/>
    <xf numFmtId="171" fontId="43" fillId="0" borderId="0" applyFill="0" applyBorder="0" applyAlignment="0"/>
    <xf numFmtId="0" fontId="64" fillId="0" borderId="0" applyNumberFormat="0" applyAlignment="0">
      <alignment horizontal="left"/>
    </xf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3" fillId="0" borderId="0"/>
    <xf numFmtId="0" fontId="23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82" fontId="59" fillId="0" borderId="0">
      <protection locked="0"/>
    </xf>
    <xf numFmtId="182" fontId="59" fillId="0" borderId="0">
      <protection locked="0"/>
    </xf>
    <xf numFmtId="182" fontId="67" fillId="0" borderId="0">
      <protection locked="0"/>
    </xf>
    <xf numFmtId="182" fontId="59" fillId="0" borderId="0">
      <protection locked="0"/>
    </xf>
    <xf numFmtId="182" fontId="59" fillId="0" borderId="0">
      <protection locked="0"/>
    </xf>
    <xf numFmtId="182" fontId="59" fillId="0" borderId="0">
      <protection locked="0"/>
    </xf>
    <xf numFmtId="182" fontId="67" fillId="0" borderId="0">
      <protection locked="0"/>
    </xf>
    <xf numFmtId="182" fontId="59" fillId="0" borderId="0">
      <protection locked="0"/>
    </xf>
    <xf numFmtId="2" fontId="60" fillId="0" borderId="0" applyFill="0" applyBorder="0" applyAlignment="0" applyProtection="0"/>
    <xf numFmtId="188" fontId="62" fillId="0" borderId="0" applyFont="0">
      <alignment horizontal="left"/>
      <protection locked="0"/>
    </xf>
    <xf numFmtId="0" fontId="38" fillId="0" borderId="0" applyNumberFormat="0" applyFill="0" applyBorder="0" applyAlignment="0" applyProtection="0"/>
    <xf numFmtId="189" fontId="68" fillId="0" borderId="47">
      <alignment horizontal="right"/>
    </xf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69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39" borderId="0" applyNumberFormat="0" applyBorder="0" applyAlignment="0" applyProtection="0"/>
    <xf numFmtId="179" fontId="72" fillId="0" borderId="0">
      <alignment horizontal="left"/>
    </xf>
    <xf numFmtId="0" fontId="73" fillId="0" borderId="41" applyNumberFormat="0" applyAlignment="0" applyProtection="0">
      <alignment horizontal="left" vertical="center"/>
    </xf>
    <xf numFmtId="0" fontId="73" fillId="0" borderId="3">
      <alignment horizontal="left" vertical="center"/>
    </xf>
    <xf numFmtId="0" fontId="74" fillId="0" borderId="48" applyNumberFormat="0" applyFill="0" applyAlignment="0" applyProtection="0"/>
    <xf numFmtId="0" fontId="74" fillId="0" borderId="48" applyNumberFormat="0" applyFill="0" applyAlignment="0" applyProtection="0"/>
    <xf numFmtId="0" fontId="74" fillId="0" borderId="48" applyNumberFormat="0" applyFill="0" applyAlignment="0" applyProtection="0"/>
    <xf numFmtId="0" fontId="74" fillId="0" borderId="48" applyNumberFormat="0" applyFill="0" applyAlignment="0" applyProtection="0"/>
    <xf numFmtId="0" fontId="75" fillId="0" borderId="48" applyNumberFormat="0" applyFill="0" applyAlignment="0" applyProtection="0"/>
    <xf numFmtId="0" fontId="75" fillId="0" borderId="48" applyNumberFormat="0" applyFill="0" applyAlignment="0" applyProtection="0"/>
    <xf numFmtId="0" fontId="74" fillId="0" borderId="48" applyNumberFormat="0" applyFill="0" applyAlignment="0" applyProtection="0"/>
    <xf numFmtId="0" fontId="75" fillId="0" borderId="48" applyNumberFormat="0" applyFill="0" applyAlignment="0" applyProtection="0"/>
    <xf numFmtId="0" fontId="76" fillId="0" borderId="49" applyNumberFormat="0" applyFill="0" applyAlignment="0" applyProtection="0"/>
    <xf numFmtId="0" fontId="76" fillId="0" borderId="49" applyNumberFormat="0" applyFill="0" applyAlignment="0" applyProtection="0"/>
    <xf numFmtId="0" fontId="76" fillId="0" borderId="49" applyNumberFormat="0" applyFill="0" applyAlignment="0" applyProtection="0"/>
    <xf numFmtId="0" fontId="76" fillId="0" borderId="49" applyNumberFormat="0" applyFill="0" applyAlignment="0" applyProtection="0"/>
    <xf numFmtId="0" fontId="77" fillId="0" borderId="49" applyNumberFormat="0" applyFill="0" applyAlignment="0" applyProtection="0"/>
    <xf numFmtId="0" fontId="77" fillId="0" borderId="49" applyNumberFormat="0" applyFill="0" applyAlignment="0" applyProtection="0"/>
    <xf numFmtId="0" fontId="76" fillId="0" borderId="49" applyNumberFormat="0" applyFill="0" applyAlignment="0" applyProtection="0"/>
    <xf numFmtId="0" fontId="77" fillId="0" borderId="49" applyNumberFormat="0" applyFill="0" applyAlignment="0" applyProtection="0"/>
    <xf numFmtId="0" fontId="78" fillId="0" borderId="50" applyNumberFormat="0" applyFill="0" applyAlignment="0" applyProtection="0"/>
    <xf numFmtId="0" fontId="78" fillId="0" borderId="50" applyNumberFormat="0" applyFill="0" applyAlignment="0" applyProtection="0"/>
    <xf numFmtId="0" fontId="78" fillId="0" borderId="50" applyNumberFormat="0" applyFill="0" applyAlignment="0" applyProtection="0"/>
    <xf numFmtId="0" fontId="78" fillId="0" borderId="50" applyNumberFormat="0" applyFill="0" applyAlignment="0" applyProtection="0"/>
    <xf numFmtId="0" fontId="79" fillId="0" borderId="50" applyNumberFormat="0" applyFill="0" applyAlignment="0" applyProtection="0"/>
    <xf numFmtId="0" fontId="79" fillId="0" borderId="50" applyNumberFormat="0" applyFill="0" applyAlignment="0" applyProtection="0"/>
    <xf numFmtId="0" fontId="78" fillId="0" borderId="50" applyNumberFormat="0" applyFill="0" applyAlignment="0" applyProtection="0"/>
    <xf numFmtId="0" fontId="79" fillId="0" borderId="50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82" fontId="80" fillId="0" borderId="0">
      <protection locked="0"/>
    </xf>
    <xf numFmtId="0" fontId="81" fillId="0" borderId="0">
      <alignment horizontal="center" textRotation="90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90" fontId="3" fillId="0" borderId="0">
      <protection locked="0"/>
    </xf>
    <xf numFmtId="182" fontId="80" fillId="0" borderId="0">
      <protection locked="0"/>
    </xf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191" fontId="3" fillId="0" borderId="0" applyProtection="0">
      <alignment horizontal="center"/>
    </xf>
    <xf numFmtId="0" fontId="71" fillId="24" borderId="0" applyNumberFormat="0" applyBorder="0" applyAlignment="0" applyProtection="0"/>
    <xf numFmtId="0" fontId="86" fillId="12" borderId="43" applyNumberFormat="0" applyAlignment="0" applyProtection="0"/>
    <xf numFmtId="0" fontId="86" fillId="12" borderId="43" applyNumberFormat="0" applyAlignment="0" applyProtection="0"/>
    <xf numFmtId="0" fontId="86" fillId="12" borderId="43" applyNumberFormat="0" applyAlignment="0" applyProtection="0"/>
    <xf numFmtId="0" fontId="86" fillId="12" borderId="43" applyNumberFormat="0" applyAlignment="0" applyProtection="0"/>
    <xf numFmtId="0" fontId="87" fillId="12" borderId="43" applyNumberFormat="0" applyAlignment="0" applyProtection="0"/>
    <xf numFmtId="0" fontId="87" fillId="12" borderId="43" applyNumberFormat="0" applyAlignment="0" applyProtection="0"/>
    <xf numFmtId="0" fontId="86" fillId="12" borderId="43" applyNumberFormat="0" applyAlignment="0" applyProtection="0"/>
    <xf numFmtId="0" fontId="87" fillId="12" borderId="43" applyNumberFormat="0" applyAlignment="0" applyProtection="0"/>
    <xf numFmtId="179" fontId="62" fillId="0" borderId="0" applyFont="0">
      <alignment horizontal="left"/>
    </xf>
    <xf numFmtId="179" fontId="62" fillId="0" borderId="0" applyFont="0" applyFill="0" applyBorder="0">
      <alignment horizontal="left"/>
    </xf>
    <xf numFmtId="40" fontId="71" fillId="0" borderId="0" applyFont="0">
      <protection locked="0"/>
    </xf>
    <xf numFmtId="172" fontId="3" fillId="0" borderId="0" applyFill="0" applyBorder="0" applyAlignment="0"/>
    <xf numFmtId="171" fontId="43" fillId="0" borderId="0" applyFill="0" applyBorder="0" applyAlignment="0"/>
    <xf numFmtId="172" fontId="3" fillId="0" borderId="0" applyFill="0" applyBorder="0" applyAlignment="0"/>
    <xf numFmtId="176" fontId="3" fillId="0" borderId="0" applyFill="0" applyBorder="0" applyAlignment="0"/>
    <xf numFmtId="171" fontId="43" fillId="0" borderId="0" applyFill="0" applyBorder="0" applyAlignment="0"/>
    <xf numFmtId="0" fontId="88" fillId="0" borderId="51" applyNumberFormat="0" applyFill="0" applyAlignment="0" applyProtection="0"/>
    <xf numFmtId="0" fontId="88" fillId="0" borderId="51" applyNumberFormat="0" applyFill="0" applyAlignment="0" applyProtection="0"/>
    <xf numFmtId="0" fontId="88" fillId="0" borderId="51" applyNumberFormat="0" applyFill="0" applyAlignment="0" applyProtection="0"/>
    <xf numFmtId="0" fontId="88" fillId="0" borderId="51" applyNumberFormat="0" applyFill="0" applyAlignment="0" applyProtection="0"/>
    <xf numFmtId="0" fontId="89" fillId="0" borderId="51" applyNumberFormat="0" applyFill="0" applyAlignment="0" applyProtection="0"/>
    <xf numFmtId="0" fontId="89" fillId="0" borderId="51" applyNumberFormat="0" applyFill="0" applyAlignment="0" applyProtection="0"/>
    <xf numFmtId="0" fontId="88" fillId="0" borderId="51" applyNumberFormat="0" applyFill="0" applyAlignment="0" applyProtection="0"/>
    <xf numFmtId="0" fontId="89" fillId="0" borderId="51" applyNumberFormat="0" applyFill="0" applyAlignment="0" applyProtection="0"/>
    <xf numFmtId="179" fontId="62" fillId="0" borderId="0" applyFont="0" applyFill="0" applyBorder="0">
      <alignment horizontal="left"/>
    </xf>
    <xf numFmtId="179" fontId="62" fillId="0" borderId="0" applyFont="0" applyFill="0" applyBorder="0">
      <alignment horizontal="left"/>
    </xf>
    <xf numFmtId="184" fontId="90" fillId="0" borderId="0">
      <alignment horizontal="left" vertical="top"/>
      <protection locked="0"/>
    </xf>
    <xf numFmtId="184" fontId="71" fillId="0" borderId="0" applyFont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79" fontId="62" fillId="0" borderId="0" applyFont="0" applyFill="0" applyBorder="0">
      <alignment horizontal="left"/>
    </xf>
    <xf numFmtId="0" fontId="91" fillId="0" borderId="38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79" fontId="62" fillId="0" borderId="0" applyFont="0">
      <alignment horizontal="left"/>
    </xf>
    <xf numFmtId="0" fontId="92" fillId="40" borderId="0" applyNumberFormat="0" applyBorder="0" applyAlignment="0" applyProtection="0"/>
    <xf numFmtId="0" fontId="92" fillId="40" borderId="0" applyNumberFormat="0" applyBorder="0" applyAlignment="0" applyProtection="0"/>
    <xf numFmtId="0" fontId="92" fillId="40" borderId="0" applyNumberFormat="0" applyBorder="0" applyAlignment="0" applyProtection="0"/>
    <xf numFmtId="0" fontId="92" fillId="40" borderId="0" applyNumberFormat="0" applyBorder="0" applyAlignment="0" applyProtection="0"/>
    <xf numFmtId="0" fontId="93" fillId="40" borderId="0" applyNumberFormat="0" applyBorder="0" applyAlignment="0" applyProtection="0"/>
    <xf numFmtId="0" fontId="93" fillId="40" borderId="0" applyNumberFormat="0" applyBorder="0" applyAlignment="0" applyProtection="0"/>
    <xf numFmtId="0" fontId="92" fillId="40" borderId="0" applyNumberFormat="0" applyBorder="0" applyAlignment="0" applyProtection="0"/>
    <xf numFmtId="0" fontId="93" fillId="40" borderId="0" applyNumberFormat="0" applyBorder="0" applyAlignment="0" applyProtection="0"/>
    <xf numFmtId="37" fontId="94" fillId="0" borderId="0"/>
    <xf numFmtId="173" fontId="3" fillId="0" borderId="0"/>
    <xf numFmtId="197" fontId="9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6" fillId="0" borderId="0"/>
    <xf numFmtId="0" fontId="1" fillId="0" borderId="0"/>
    <xf numFmtId="0" fontId="1" fillId="0" borderId="0"/>
    <xf numFmtId="0" fontId="97" fillId="0" borderId="0"/>
    <xf numFmtId="0" fontId="1" fillId="0" borderId="0"/>
    <xf numFmtId="0" fontId="1" fillId="0" borderId="0"/>
    <xf numFmtId="0" fontId="9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3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8" fillId="0" borderId="0">
      <alignment wrapText="1"/>
    </xf>
    <xf numFmtId="0" fontId="3" fillId="0" borderId="0"/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98" fillId="0" borderId="0">
      <alignment wrapText="1"/>
    </xf>
    <xf numFmtId="0" fontId="3" fillId="0" borderId="0"/>
    <xf numFmtId="0" fontId="3" fillId="0" borderId="0"/>
    <xf numFmtId="0" fontId="98" fillId="0" borderId="0">
      <alignment wrapText="1"/>
    </xf>
    <xf numFmtId="0" fontId="98" fillId="0" borderId="0">
      <alignment wrapText="1"/>
    </xf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2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9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98" fillId="0" borderId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52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0" fontId="3" fillId="41" borderId="52" applyNumberFormat="0" applyFont="0" applyAlignment="0" applyProtection="0"/>
    <xf numFmtId="188" fontId="71" fillId="0" borderId="0" applyFont="0">
      <protection locked="0"/>
    </xf>
    <xf numFmtId="0" fontId="100" fillId="33" borderId="53" applyNumberFormat="0" applyAlignment="0" applyProtection="0"/>
    <xf numFmtId="0" fontId="100" fillId="33" borderId="53" applyNumberFormat="0" applyAlignment="0" applyProtection="0"/>
    <xf numFmtId="0" fontId="100" fillId="33" borderId="53" applyNumberFormat="0" applyAlignment="0" applyProtection="0"/>
    <xf numFmtId="0" fontId="100" fillId="33" borderId="53" applyNumberFormat="0" applyAlignment="0" applyProtection="0"/>
    <xf numFmtId="0" fontId="101" fillId="33" borderId="53" applyNumberFormat="0" applyAlignment="0" applyProtection="0"/>
    <xf numFmtId="0" fontId="101" fillId="33" borderId="53" applyNumberFormat="0" applyAlignment="0" applyProtection="0"/>
    <xf numFmtId="0" fontId="100" fillId="33" borderId="53" applyNumberFormat="0" applyAlignment="0" applyProtection="0"/>
    <xf numFmtId="0" fontId="101" fillId="33" borderId="53" applyNumberFormat="0" applyAlignment="0" applyProtection="0"/>
    <xf numFmtId="0" fontId="102" fillId="42" borderId="0"/>
    <xf numFmtId="175" fontId="3" fillId="0" borderId="0" applyFill="0" applyBorder="0" applyAlignment="0" applyProtection="0"/>
    <xf numFmtId="198" fontId="3" fillId="0" borderId="0" applyFill="0" applyBorder="0" applyAlignment="0" applyProtection="0"/>
    <xf numFmtId="10" fontId="3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03" fillId="0" borderId="0" applyFont="0"/>
    <xf numFmtId="172" fontId="3" fillId="0" borderId="0" applyFill="0" applyBorder="0" applyAlignment="0"/>
    <xf numFmtId="171" fontId="43" fillId="0" borderId="0" applyFill="0" applyBorder="0" applyAlignment="0"/>
    <xf numFmtId="172" fontId="3" fillId="0" borderId="0" applyFill="0" applyBorder="0" applyAlignment="0"/>
    <xf numFmtId="176" fontId="3" fillId="0" borderId="0" applyFill="0" applyBorder="0" applyAlignment="0"/>
    <xf numFmtId="171" fontId="43" fillId="0" borderId="0" applyFill="0" applyBorder="0" applyAlignment="0"/>
    <xf numFmtId="40" fontId="62" fillId="0" borderId="0" applyFont="0">
      <protection locked="0"/>
    </xf>
    <xf numFmtId="40" fontId="72" fillId="0" borderId="0" applyFont="0">
      <protection locked="0"/>
    </xf>
    <xf numFmtId="0" fontId="104" fillId="0" borderId="0"/>
    <xf numFmtId="199" fontId="104" fillId="0" borderId="0"/>
    <xf numFmtId="200" fontId="105" fillId="0" borderId="0" applyNumberFormat="0" applyFill="0" applyBorder="0" applyAlignment="0" applyProtection="0">
      <alignment horizontal="left"/>
    </xf>
    <xf numFmtId="184" fontId="106" fillId="0" borderId="0" applyFont="0">
      <alignment horizontal="left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/>
    <xf numFmtId="0" fontId="110" fillId="0" borderId="0"/>
    <xf numFmtId="0" fontId="25" fillId="0" borderId="0"/>
    <xf numFmtId="0" fontId="51" fillId="0" borderId="0"/>
    <xf numFmtId="0" fontId="25" fillId="0" borderId="0"/>
    <xf numFmtId="0" fontId="91" fillId="0" borderId="0"/>
    <xf numFmtId="0" fontId="111" fillId="0" borderId="0" applyNumberFormat="0" applyProtection="0">
      <alignment wrapText="1"/>
      <protection locked="0"/>
    </xf>
    <xf numFmtId="40" fontId="112" fillId="0" borderId="0" applyBorder="0">
      <alignment horizontal="right"/>
    </xf>
    <xf numFmtId="184" fontId="62" fillId="0" borderId="0" applyFont="0">
      <protection locked="0"/>
    </xf>
    <xf numFmtId="184" fontId="62" fillId="0" borderId="0" applyFill="0" applyProtection="0">
      <protection locked="0"/>
    </xf>
    <xf numFmtId="179" fontId="113" fillId="43" borderId="0" applyNumberFormat="0" applyAlignment="0">
      <alignment horizontal="left" vertical="top"/>
    </xf>
    <xf numFmtId="171" fontId="43" fillId="0" borderId="21" applyNumberFormat="0" applyBorder="0">
      <alignment horizontal="left"/>
    </xf>
    <xf numFmtId="49" fontId="61" fillId="0" borderId="0" applyFill="0" applyBorder="0" applyAlignment="0"/>
    <xf numFmtId="201" fontId="3" fillId="0" borderId="0" applyFill="0" applyBorder="0" applyAlignment="0"/>
    <xf numFmtId="202" fontId="3" fillId="0" borderId="0" applyFill="0" applyBorder="0" applyAlignment="0"/>
    <xf numFmtId="40" fontId="36" fillId="0" borderId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179" fontId="115" fillId="0" borderId="6" applyNumberFormat="0" applyFill="0" applyProtection="0">
      <alignment horizontal="center"/>
    </xf>
    <xf numFmtId="0" fontId="63" fillId="0" borderId="54" applyNumberFormat="0" applyFill="0" applyAlignment="0" applyProtection="0"/>
    <xf numFmtId="0" fontId="63" fillId="0" borderId="54" applyNumberFormat="0" applyFill="0" applyAlignment="0" applyProtection="0"/>
    <xf numFmtId="0" fontId="63" fillId="0" borderId="54" applyNumberFormat="0" applyFill="0" applyAlignment="0" applyProtection="0"/>
    <xf numFmtId="0" fontId="63" fillId="0" borderId="54" applyNumberFormat="0" applyFill="0" applyAlignment="0" applyProtection="0"/>
    <xf numFmtId="0" fontId="116" fillId="0" borderId="54" applyNumberFormat="0" applyFill="0" applyAlignment="0" applyProtection="0"/>
    <xf numFmtId="0" fontId="116" fillId="0" borderId="54" applyNumberFormat="0" applyFill="0" applyAlignment="0" applyProtection="0"/>
    <xf numFmtId="0" fontId="63" fillId="0" borderId="54" applyNumberFormat="0" applyFill="0" applyAlignment="0" applyProtection="0"/>
    <xf numFmtId="0" fontId="116" fillId="0" borderId="54" applyNumberFormat="0" applyFill="0" applyAlignment="0" applyProtection="0"/>
    <xf numFmtId="184" fontId="72" fillId="0" borderId="0"/>
    <xf numFmtId="165" fontId="3" fillId="0" borderId="55" applyFill="0">
      <alignment horizontal="right" vertical="center"/>
    </xf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203" fontId="62" fillId="0" borderId="0" applyFill="0">
      <alignment horizontal="center"/>
    </xf>
    <xf numFmtId="184" fontId="62" fillId="0" borderId="0" applyFont="0">
      <alignment horizontal="center"/>
      <protection locked="0"/>
    </xf>
    <xf numFmtId="171" fontId="43" fillId="0" borderId="45" applyNumberFormat="0" applyBorder="0">
      <alignment horizontal="right"/>
    </xf>
    <xf numFmtId="197" fontId="90" fillId="0" borderId="1">
      <alignment horizontal="center" vertical="center"/>
    </xf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40" fontId="119" fillId="0" borderId="0" applyFont="0" applyFill="0" applyBorder="0" applyAlignment="0" applyProtection="0"/>
    <xf numFmtId="38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8" fontId="121" fillId="0" borderId="0" applyFont="0" applyFill="0" applyBorder="0" applyAlignment="0" applyProtection="0"/>
    <xf numFmtId="209" fontId="121" fillId="0" borderId="0" applyFont="0" applyFill="0" applyBorder="0" applyAlignment="0" applyProtection="0"/>
    <xf numFmtId="0" fontId="122" fillId="0" borderId="0"/>
    <xf numFmtId="40" fontId="123" fillId="0" borderId="0" applyFont="0" applyFill="0" applyBorder="0" applyAlignment="0" applyProtection="0"/>
    <xf numFmtId="38" fontId="123" fillId="0" borderId="0" applyFont="0" applyFill="0" applyBorder="0" applyAlignment="0" applyProtection="0"/>
    <xf numFmtId="0" fontId="99" fillId="0" borderId="0"/>
    <xf numFmtId="210" fontId="38" fillId="0" borderId="0" applyFont="0" applyFill="0" applyBorder="0" applyAlignment="0" applyProtection="0"/>
    <xf numFmtId="211" fontId="38" fillId="0" borderId="0" applyFont="0" applyFill="0" applyBorder="0" applyAlignment="0" applyProtection="0"/>
  </cellStyleXfs>
  <cellXfs count="2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left"/>
    </xf>
    <xf numFmtId="0" fontId="6" fillId="0" borderId="0" xfId="1" applyFont="1"/>
    <xf numFmtId="0" fontId="7" fillId="0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10" fillId="0" borderId="0" xfId="1" applyFont="1" applyFill="1" applyAlignment="1">
      <alignment horizontal="center" vertical="center"/>
    </xf>
    <xf numFmtId="0" fontId="10" fillId="0" borderId="0" xfId="1" applyFont="1" applyFill="1"/>
    <xf numFmtId="0" fontId="8" fillId="0" borderId="20" xfId="1" applyFont="1" applyFill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/>
    </xf>
    <xf numFmtId="9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0" fontId="10" fillId="0" borderId="20" xfId="1" applyFont="1" applyFill="1" applyBorder="1" applyAlignment="1">
      <alignment horizontal="center" vertical="center"/>
    </xf>
    <xf numFmtId="9" fontId="10" fillId="0" borderId="20" xfId="1" applyNumberFormat="1" applyFont="1" applyFill="1" applyBorder="1" applyAlignment="1">
      <alignment horizontal="center" vertical="center"/>
    </xf>
    <xf numFmtId="10" fontId="10" fillId="0" borderId="20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left"/>
    </xf>
    <xf numFmtId="0" fontId="7" fillId="4" borderId="9" xfId="1" applyFont="1" applyFill="1" applyBorder="1" applyAlignment="1">
      <alignment horizontal="left"/>
    </xf>
    <xf numFmtId="1" fontId="19" fillId="4" borderId="9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10" fillId="0" borderId="0" xfId="1" applyFont="1" applyBorder="1" applyAlignment="1"/>
    <xf numFmtId="0" fontId="10" fillId="0" borderId="40" xfId="1" applyFont="1" applyBorder="1" applyAlignment="1"/>
    <xf numFmtId="0" fontId="6" fillId="0" borderId="0" xfId="1" applyFont="1" applyAlignment="1">
      <alignment horizontal="center" vertical="center"/>
    </xf>
    <xf numFmtId="0" fontId="25" fillId="0" borderId="0" xfId="11"/>
    <xf numFmtId="0" fontId="24" fillId="6" borderId="0" xfId="11" applyFont="1" applyFill="1" applyAlignment="1">
      <alignment horizontal="center"/>
    </xf>
    <xf numFmtId="165" fontId="24" fillId="6" borderId="0" xfId="5" applyFont="1" applyFill="1" applyAlignment="1">
      <alignment horizontal="center"/>
    </xf>
    <xf numFmtId="0" fontId="24" fillId="0" borderId="22" xfId="11" applyFont="1" applyFill="1" applyBorder="1" applyAlignment="1">
      <alignment horizontal="center"/>
    </xf>
    <xf numFmtId="0" fontId="24" fillId="6" borderId="22" xfId="11" applyFont="1" applyFill="1" applyBorder="1" applyAlignment="1">
      <alignment horizontal="center"/>
    </xf>
    <xf numFmtId="165" fontId="24" fillId="6" borderId="22" xfId="5" applyFont="1" applyFill="1" applyBorder="1" applyAlignment="1">
      <alignment horizontal="center"/>
    </xf>
    <xf numFmtId="165" fontId="24" fillId="6" borderId="22" xfId="5" applyFont="1" applyFill="1" applyBorder="1"/>
    <xf numFmtId="1" fontId="26" fillId="6" borderId="0" xfId="11" applyNumberFormat="1" applyFont="1" applyFill="1" applyAlignment="1">
      <alignment horizontal="center"/>
    </xf>
    <xf numFmtId="1" fontId="26" fillId="6" borderId="0" xfId="11" applyNumberFormat="1" applyFont="1" applyFill="1"/>
    <xf numFmtId="1" fontId="26" fillId="6" borderId="0" xfId="5" applyNumberFormat="1" applyFont="1" applyFill="1" applyAlignment="1">
      <alignment horizontal="center"/>
    </xf>
    <xf numFmtId="1" fontId="27" fillId="6" borderId="0" xfId="11" applyNumberFormat="1" applyFont="1" applyFill="1" applyAlignment="1">
      <alignment horizontal="center"/>
    </xf>
    <xf numFmtId="1" fontId="26" fillId="6" borderId="3" xfId="5" applyNumberFormat="1" applyFont="1" applyFill="1" applyBorder="1" applyAlignment="1">
      <alignment horizontal="center"/>
    </xf>
    <xf numFmtId="1" fontId="26" fillId="6" borderId="0" xfId="12" applyNumberFormat="1" applyFont="1" applyFill="1" applyAlignment="1">
      <alignment horizontal="center"/>
    </xf>
    <xf numFmtId="1" fontId="26" fillId="6" borderId="0" xfId="5" applyNumberFormat="1" applyFont="1" applyFill="1"/>
    <xf numFmtId="1" fontId="26" fillId="6" borderId="0" xfId="5" applyNumberFormat="1" applyFont="1" applyFill="1" applyAlignment="1"/>
    <xf numFmtId="1" fontId="27" fillId="6" borderId="3" xfId="5" applyNumberFormat="1" applyFont="1" applyFill="1" applyBorder="1" applyAlignment="1">
      <alignment horizontal="center"/>
    </xf>
    <xf numFmtId="1" fontId="27" fillId="6" borderId="42" xfId="5" applyNumberFormat="1" applyFont="1" applyFill="1" applyBorder="1" applyAlignment="1">
      <alignment horizontal="center"/>
    </xf>
    <xf numFmtId="1" fontId="25" fillId="0" borderId="0" xfId="11" applyNumberFormat="1"/>
    <xf numFmtId="2" fontId="26" fillId="6" borderId="0" xfId="12" applyNumberFormat="1" applyFont="1" applyFill="1" applyAlignment="1">
      <alignment horizontal="center"/>
    </xf>
    <xf numFmtId="1" fontId="24" fillId="6" borderId="0" xfId="5" applyNumberFormat="1" applyFont="1" applyFill="1" applyAlignment="1">
      <alignment horizontal="center"/>
    </xf>
    <xf numFmtId="1" fontId="24" fillId="6" borderId="22" xfId="5" applyNumberFormat="1" applyFont="1" applyFill="1" applyBorder="1" applyAlignment="1">
      <alignment horizontal="center"/>
    </xf>
    <xf numFmtId="1" fontId="24" fillId="6" borderId="22" xfId="5" applyNumberFormat="1" applyFont="1" applyFill="1" applyBorder="1"/>
    <xf numFmtId="1" fontId="28" fillId="6" borderId="0" xfId="11" applyNumberFormat="1" applyFont="1" applyFill="1" applyAlignment="1">
      <alignment horizontal="left"/>
    </xf>
    <xf numFmtId="1" fontId="26" fillId="6" borderId="0" xfId="11" applyNumberFormat="1" applyFont="1" applyFill="1" applyAlignment="1">
      <alignment horizontal="right"/>
    </xf>
    <xf numFmtId="0" fontId="29" fillId="2" borderId="0" xfId="11" applyFont="1" applyFill="1"/>
    <xf numFmtId="1" fontId="28" fillId="6" borderId="0" xfId="11" quotePrefix="1" applyNumberFormat="1" applyFont="1" applyFill="1" applyAlignment="1">
      <alignment horizontal="left"/>
    </xf>
    <xf numFmtId="1" fontId="26" fillId="6" borderId="3" xfId="5" applyNumberFormat="1" applyFont="1" applyFill="1" applyBorder="1" applyAlignment="1">
      <alignment horizontal="right"/>
    </xf>
    <xf numFmtId="1" fontId="27" fillId="6" borderId="0" xfId="11" applyNumberFormat="1" applyFont="1" applyFill="1"/>
    <xf numFmtId="1" fontId="27" fillId="6" borderId="3" xfId="11" applyNumberFormat="1" applyFont="1" applyFill="1" applyBorder="1"/>
    <xf numFmtId="0" fontId="26" fillId="6" borderId="0" xfId="11" applyFont="1" applyFill="1"/>
    <xf numFmtId="0" fontId="26" fillId="6" borderId="0" xfId="11" applyFont="1" applyFill="1" applyAlignment="1">
      <alignment horizontal="center"/>
    </xf>
    <xf numFmtId="0" fontId="30" fillId="6" borderId="0" xfId="11" applyFont="1" applyFill="1"/>
    <xf numFmtId="0" fontId="30" fillId="6" borderId="0" xfId="11" applyFont="1" applyFill="1" applyAlignment="1">
      <alignment horizontal="center"/>
    </xf>
    <xf numFmtId="1" fontId="30" fillId="6" borderId="0" xfId="11" applyNumberFormat="1" applyFont="1" applyFill="1"/>
    <xf numFmtId="2" fontId="30" fillId="6" borderId="0" xfId="11" applyNumberFormat="1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1" xfId="1" applyFont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14" fontId="9" fillId="0" borderId="1" xfId="1" applyNumberFormat="1" applyFont="1" applyFill="1" applyBorder="1" applyAlignment="1">
      <alignment horizontal="center"/>
    </xf>
    <xf numFmtId="0" fontId="11" fillId="3" borderId="8" xfId="1" applyFont="1" applyFill="1" applyBorder="1" applyAlignment="1">
      <alignment horizontal="center" vertical="justify"/>
    </xf>
    <xf numFmtId="0" fontId="11" fillId="3" borderId="9" xfId="1" applyFont="1" applyFill="1" applyBorder="1" applyAlignment="1">
      <alignment horizontal="center" vertical="justify"/>
    </xf>
    <xf numFmtId="0" fontId="11" fillId="3" borderId="10" xfId="1" applyFont="1" applyFill="1" applyBorder="1" applyAlignment="1">
      <alignment horizontal="center" vertical="justify"/>
    </xf>
    <xf numFmtId="0" fontId="7" fillId="0" borderId="1" xfId="1" applyFont="1" applyFill="1" applyBorder="1" applyAlignment="1">
      <alignment horizontal="center"/>
    </xf>
    <xf numFmtId="0" fontId="11" fillId="3" borderId="13" xfId="1" applyFont="1" applyFill="1" applyBorder="1" applyAlignment="1">
      <alignment horizontal="center" vertical="justify"/>
    </xf>
    <xf numFmtId="0" fontId="11" fillId="3" borderId="3" xfId="1" applyFont="1" applyFill="1" applyBorder="1" applyAlignment="1">
      <alignment horizontal="center" vertical="justify"/>
    </xf>
    <xf numFmtId="0" fontId="11" fillId="3" borderId="14" xfId="1" applyFont="1" applyFill="1" applyBorder="1" applyAlignment="1">
      <alignment horizontal="center" vertical="justify"/>
    </xf>
    <xf numFmtId="14" fontId="8" fillId="0" borderId="2" xfId="1" applyNumberFormat="1" applyFont="1" applyFill="1" applyBorder="1" applyAlignment="1">
      <alignment horizontal="center"/>
    </xf>
    <xf numFmtId="14" fontId="8" fillId="0" borderId="3" xfId="1" applyNumberFormat="1" applyFont="1" applyFill="1" applyBorder="1" applyAlignment="1">
      <alignment horizontal="center"/>
    </xf>
    <xf numFmtId="14" fontId="8" fillId="0" borderId="4" xfId="1" applyNumberFormat="1" applyFont="1" applyFill="1" applyBorder="1" applyAlignment="1">
      <alignment horizontal="center"/>
    </xf>
    <xf numFmtId="0" fontId="11" fillId="3" borderId="5" xfId="1" applyFont="1" applyFill="1" applyBorder="1" applyAlignment="1">
      <alignment horizontal="center" vertical="justify"/>
    </xf>
    <xf numFmtId="0" fontId="11" fillId="3" borderId="6" xfId="1" applyFont="1" applyFill="1" applyBorder="1" applyAlignment="1">
      <alignment horizontal="center" vertical="justify"/>
    </xf>
    <xf numFmtId="0" fontId="11" fillId="3" borderId="7" xfId="1" applyFont="1" applyFill="1" applyBorder="1" applyAlignment="1">
      <alignment horizontal="center" vertical="justify"/>
    </xf>
    <xf numFmtId="0" fontId="9" fillId="0" borderId="5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18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/>
    </xf>
    <xf numFmtId="0" fontId="7" fillId="0" borderId="4" xfId="1" applyFont="1" applyFill="1" applyBorder="1" applyAlignment="1">
      <alignment horizontal="left"/>
    </xf>
    <xf numFmtId="0" fontId="11" fillId="0" borderId="23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7" fillId="0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justify"/>
    </xf>
    <xf numFmtId="0" fontId="11" fillId="3" borderId="16" xfId="1" applyFont="1" applyFill="1" applyBorder="1" applyAlignment="1">
      <alignment horizontal="center" vertical="justify"/>
    </xf>
    <xf numFmtId="0" fontId="11" fillId="3" borderId="17" xfId="1" applyFont="1" applyFill="1" applyBorder="1" applyAlignment="1">
      <alignment horizontal="center" vertical="justify"/>
    </xf>
    <xf numFmtId="0" fontId="11" fillId="0" borderId="20" xfId="1" applyFont="1" applyFill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4" fillId="0" borderId="1" xfId="2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justify"/>
    </xf>
    <xf numFmtId="0" fontId="11" fillId="0" borderId="9" xfId="1" applyFont="1" applyBorder="1" applyAlignment="1">
      <alignment horizontal="center" vertical="justify"/>
    </xf>
    <xf numFmtId="0" fontId="11" fillId="0" borderId="24" xfId="1" applyFont="1" applyBorder="1" applyAlignment="1">
      <alignment horizontal="center" vertical="justify"/>
    </xf>
    <xf numFmtId="0" fontId="7" fillId="0" borderId="20" xfId="1" applyFont="1" applyFill="1" applyBorder="1" applyAlignment="1">
      <alignment horizontal="left"/>
    </xf>
    <xf numFmtId="0" fontId="9" fillId="0" borderId="1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/>
    </xf>
    <xf numFmtId="0" fontId="9" fillId="0" borderId="2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 wrapText="1"/>
    </xf>
    <xf numFmtId="0" fontId="11" fillId="0" borderId="4" xfId="1" applyFont="1" applyFill="1" applyBorder="1" applyAlignment="1">
      <alignment horizontal="center" wrapText="1"/>
    </xf>
    <xf numFmtId="0" fontId="14" fillId="0" borderId="1" xfId="2" quotePrefix="1" applyFont="1" applyFill="1" applyBorder="1" applyAlignment="1" applyProtection="1">
      <alignment horizontal="center" vertical="center"/>
    </xf>
    <xf numFmtId="0" fontId="15" fillId="0" borderId="1" xfId="2" applyFont="1" applyFill="1" applyBorder="1" applyAlignment="1" applyProtection="1">
      <alignment horizontal="center" vertical="center"/>
    </xf>
    <xf numFmtId="0" fontId="14" fillId="0" borderId="1" xfId="2" applyFont="1" applyFill="1" applyBorder="1" applyAlignment="1" applyProtection="1">
      <alignment horizontal="center"/>
    </xf>
    <xf numFmtId="0" fontId="15" fillId="0" borderId="1" xfId="2" applyFont="1" applyFill="1" applyBorder="1" applyAlignment="1" applyProtection="1">
      <alignment horizontal="center"/>
    </xf>
    <xf numFmtId="0" fontId="7" fillId="4" borderId="1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left" vertical="top" wrapText="1"/>
    </xf>
    <xf numFmtId="0" fontId="7" fillId="0" borderId="4" xfId="1" applyFont="1" applyFill="1" applyBorder="1" applyAlignment="1">
      <alignment horizontal="left" vertical="top" wrapText="1"/>
    </xf>
    <xf numFmtId="0" fontId="11" fillId="0" borderId="3" xfId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top"/>
    </xf>
    <xf numFmtId="0" fontId="7" fillId="0" borderId="22" xfId="1" applyFont="1" applyFill="1" applyBorder="1" applyAlignment="1">
      <alignment horizontal="center" vertical="center" wrapText="1"/>
    </xf>
    <xf numFmtId="0" fontId="8" fillId="0" borderId="26" xfId="1" applyFont="1" applyFill="1" applyBorder="1" applyAlignment="1">
      <alignment horizontal="left"/>
    </xf>
    <xf numFmtId="0" fontId="8" fillId="0" borderId="20" xfId="1" applyFont="1" applyFill="1" applyBorder="1" applyAlignment="1">
      <alignment horizontal="left"/>
    </xf>
    <xf numFmtId="1" fontId="9" fillId="0" borderId="20" xfId="1" applyNumberFormat="1" applyFont="1" applyFill="1" applyBorder="1" applyAlignment="1">
      <alignment horizontal="center" vertical="center"/>
    </xf>
    <xf numFmtId="0" fontId="9" fillId="0" borderId="27" xfId="1" applyFont="1" applyFill="1" applyBorder="1" applyAlignment="1">
      <alignment horizontal="center" vertical="center"/>
    </xf>
    <xf numFmtId="9" fontId="10" fillId="0" borderId="2" xfId="1" quotePrefix="1" applyNumberFormat="1" applyFont="1" applyFill="1" applyBorder="1" applyAlignment="1">
      <alignment horizontal="center" wrapText="1"/>
    </xf>
    <xf numFmtId="0" fontId="10" fillId="0" borderId="3" xfId="1" applyFont="1" applyFill="1" applyBorder="1" applyAlignment="1">
      <alignment horizontal="center" wrapText="1"/>
    </xf>
    <xf numFmtId="0" fontId="10" fillId="0" borderId="4" xfId="1" applyFont="1" applyFill="1" applyBorder="1" applyAlignment="1">
      <alignment horizont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wrapText="1"/>
    </xf>
    <xf numFmtId="0" fontId="7" fillId="0" borderId="4" xfId="1" applyFont="1" applyFill="1" applyBorder="1" applyAlignment="1">
      <alignment horizontal="left" wrapText="1"/>
    </xf>
    <xf numFmtId="0" fontId="12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/>
    </xf>
    <xf numFmtId="1" fontId="9" fillId="0" borderId="20" xfId="1" applyNumberFormat="1" applyFont="1" applyFill="1" applyBorder="1" applyAlignment="1">
      <alignment horizontal="center" vertical="center" wrapText="1"/>
    </xf>
    <xf numFmtId="0" fontId="9" fillId="0" borderId="27" xfId="1" applyFont="1" applyFill="1" applyBorder="1" applyAlignment="1">
      <alignment horizontal="center" vertical="center" wrapText="1"/>
    </xf>
    <xf numFmtId="9" fontId="6" fillId="0" borderId="2" xfId="1" applyNumberFormat="1" applyFont="1" applyFill="1" applyBorder="1" applyAlignment="1">
      <alignment horizontal="center"/>
    </xf>
    <xf numFmtId="9" fontId="6" fillId="0" borderId="3" xfId="1" applyNumberFormat="1" applyFont="1" applyFill="1" applyBorder="1" applyAlignment="1">
      <alignment horizontal="center"/>
    </xf>
    <xf numFmtId="9" fontId="6" fillId="0" borderId="4" xfId="1" applyNumberFormat="1" applyFont="1" applyFill="1" applyBorder="1" applyAlignment="1">
      <alignment horizontal="center"/>
    </xf>
    <xf numFmtId="0" fontId="7" fillId="0" borderId="28" xfId="1" applyFont="1" applyFill="1" applyBorder="1" applyAlignment="1">
      <alignment horizontal="left"/>
    </xf>
    <xf numFmtId="1" fontId="16" fillId="0" borderId="29" xfId="1" quotePrefix="1" applyNumberFormat="1" applyFont="1" applyFill="1" applyBorder="1" applyAlignment="1">
      <alignment horizontal="center" wrapText="1"/>
    </xf>
    <xf numFmtId="0" fontId="16" fillId="0" borderId="16" xfId="1" applyFont="1" applyFill="1" applyBorder="1" applyAlignment="1">
      <alignment horizontal="center" wrapText="1"/>
    </xf>
    <xf numFmtId="0" fontId="16" fillId="0" borderId="30" xfId="1" applyFont="1" applyFill="1" applyBorder="1" applyAlignment="1">
      <alignment horizontal="center" wrapText="1"/>
    </xf>
    <xf numFmtId="1" fontId="11" fillId="0" borderId="20" xfId="1" applyNumberFormat="1" applyFont="1" applyFill="1" applyBorder="1" applyAlignment="1">
      <alignment horizontal="center" vertical="center" wrapText="1"/>
    </xf>
    <xf numFmtId="0" fontId="11" fillId="0" borderId="27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17" fillId="0" borderId="5" xfId="1" applyFont="1" applyFill="1" applyBorder="1" applyAlignment="1">
      <alignment horizontal="center" vertical="center" wrapText="1"/>
    </xf>
    <xf numFmtId="0" fontId="17" fillId="0" borderId="6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17" fillId="0" borderId="31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17" fillId="0" borderId="32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left"/>
    </xf>
    <xf numFmtId="0" fontId="8" fillId="0" borderId="4" xfId="1" applyFont="1" applyFill="1" applyBorder="1" applyAlignment="1">
      <alignment horizontal="left"/>
    </xf>
    <xf numFmtId="1" fontId="9" fillId="0" borderId="2" xfId="1" applyNumberFormat="1" applyFont="1" applyFill="1" applyBorder="1" applyAlignment="1">
      <alignment horizontal="center" vertical="center" wrapText="1"/>
    </xf>
    <xf numFmtId="1" fontId="9" fillId="0" borderId="14" xfId="1" applyNumberFormat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9" fontId="10" fillId="0" borderId="1" xfId="1" quotePrefix="1" applyNumberFormat="1" applyFont="1" applyFill="1" applyBorder="1" applyAlignment="1">
      <alignment horizontal="center"/>
    </xf>
    <xf numFmtId="0" fontId="7" fillId="0" borderId="33" xfId="1" applyFont="1" applyFill="1" applyBorder="1" applyAlignment="1">
      <alignment horizontal="center" vertical="center"/>
    </xf>
    <xf numFmtId="0" fontId="7" fillId="0" borderId="34" xfId="1" applyFont="1" applyFill="1" applyBorder="1" applyAlignment="1">
      <alignment horizontal="center" vertical="center"/>
    </xf>
    <xf numFmtId="0" fontId="18" fillId="0" borderId="16" xfId="1" applyFont="1" applyFill="1" applyBorder="1" applyAlignment="1">
      <alignment horizontal="center" vertical="center" wrapText="1"/>
    </xf>
    <xf numFmtId="0" fontId="18" fillId="0" borderId="17" xfId="1" applyFont="1" applyFill="1" applyBorder="1" applyAlignment="1">
      <alignment horizontal="center" vertical="center" wrapText="1"/>
    </xf>
    <xf numFmtId="0" fontId="8" fillId="5" borderId="35" xfId="1" applyFont="1" applyFill="1" applyBorder="1" applyAlignment="1">
      <alignment horizontal="left" vertical="center"/>
    </xf>
    <xf numFmtId="0" fontId="8" fillId="5" borderId="36" xfId="1" applyFont="1" applyFill="1" applyBorder="1" applyAlignment="1">
      <alignment horizontal="left" vertical="center"/>
    </xf>
    <xf numFmtId="1" fontId="9" fillId="5" borderId="36" xfId="1" applyNumberFormat="1" applyFont="1" applyFill="1" applyBorder="1" applyAlignment="1">
      <alignment horizontal="center" vertical="center"/>
    </xf>
    <xf numFmtId="1" fontId="9" fillId="5" borderId="37" xfId="1" applyNumberFormat="1" applyFont="1" applyFill="1" applyBorder="1" applyAlignment="1">
      <alignment horizontal="center" vertical="center"/>
    </xf>
    <xf numFmtId="0" fontId="17" fillId="0" borderId="16" xfId="1" applyFont="1" applyFill="1" applyBorder="1" applyAlignment="1">
      <alignment horizontal="center" vertical="center" wrapText="1"/>
    </xf>
    <xf numFmtId="0" fontId="17" fillId="0" borderId="17" xfId="1" applyFont="1" applyFill="1" applyBorder="1" applyAlignment="1">
      <alignment horizontal="center" vertical="center" wrapText="1"/>
    </xf>
    <xf numFmtId="9" fontId="10" fillId="0" borderId="1" xfId="1" applyNumberFormat="1" applyFont="1" applyFill="1" applyBorder="1" applyAlignment="1">
      <alignment horizontal="left"/>
    </xf>
    <xf numFmtId="0" fontId="10" fillId="0" borderId="1" xfId="1" applyFont="1" applyFill="1" applyBorder="1" applyAlignment="1">
      <alignment horizontal="left"/>
    </xf>
    <xf numFmtId="9" fontId="6" fillId="0" borderId="23" xfId="1" applyNumberFormat="1" applyFont="1" applyFill="1" applyBorder="1" applyAlignment="1">
      <alignment horizontal="left" wrapText="1"/>
    </xf>
    <xf numFmtId="0" fontId="6" fillId="0" borderId="9" xfId="1" applyFont="1" applyFill="1" applyBorder="1" applyAlignment="1">
      <alignment horizontal="left" wrapText="1"/>
    </xf>
    <xf numFmtId="0" fontId="6" fillId="0" borderId="24" xfId="1" applyFont="1" applyFill="1" applyBorder="1" applyAlignment="1">
      <alignment horizontal="left" wrapText="1"/>
    </xf>
    <xf numFmtId="9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0" fillId="0" borderId="20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left"/>
    </xf>
    <xf numFmtId="0" fontId="7" fillId="5" borderId="4" xfId="1" applyFont="1" applyFill="1" applyBorder="1" applyAlignment="1">
      <alignment horizontal="left"/>
    </xf>
    <xf numFmtId="1" fontId="7" fillId="5" borderId="2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18" xfId="1" applyFont="1" applyFill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39" xfId="1" applyFont="1" applyFill="1" applyBorder="1" applyAlignment="1">
      <alignment horizontal="center" vertical="center" wrapText="1"/>
    </xf>
    <xf numFmtId="0" fontId="7" fillId="0" borderId="40" xfId="1" applyFont="1" applyFill="1" applyBorder="1" applyAlignment="1">
      <alignment horizontal="center" vertical="center" wrapText="1"/>
    </xf>
    <xf numFmtId="0" fontId="18" fillId="0" borderId="23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horizontal="center" vertical="center" wrapText="1"/>
    </xf>
    <xf numFmtId="0" fontId="18" fillId="0" borderId="24" xfId="1" applyFont="1" applyFill="1" applyBorder="1" applyAlignment="1">
      <alignment horizontal="center" vertical="center" wrapText="1"/>
    </xf>
    <xf numFmtId="0" fontId="18" fillId="0" borderId="39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40" xfId="1" applyFont="1" applyFill="1" applyBorder="1" applyAlignment="1">
      <alignment horizontal="center" vertical="center" wrapText="1"/>
    </xf>
    <xf numFmtId="0" fontId="7" fillId="5" borderId="33" xfId="1" applyFont="1" applyFill="1" applyBorder="1" applyAlignment="1">
      <alignment horizontal="center"/>
    </xf>
    <xf numFmtId="0" fontId="7" fillId="5" borderId="34" xfId="1" applyFont="1" applyFill="1" applyBorder="1" applyAlignment="1">
      <alignment horizontal="center"/>
    </xf>
    <xf numFmtId="15" fontId="7" fillId="5" borderId="33" xfId="1" quotePrefix="1" applyNumberFormat="1" applyFont="1" applyFill="1" applyBorder="1" applyAlignment="1">
      <alignment horizontal="center"/>
    </xf>
    <xf numFmtId="15" fontId="7" fillId="5" borderId="41" xfId="1" applyNumberFormat="1" applyFont="1" applyFill="1" applyBorder="1" applyAlignment="1">
      <alignment horizontal="center"/>
    </xf>
    <xf numFmtId="15" fontId="7" fillId="5" borderId="34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left"/>
    </xf>
    <xf numFmtId="0" fontId="7" fillId="4" borderId="3" xfId="1" applyFont="1" applyFill="1" applyBorder="1" applyAlignment="1">
      <alignment horizontal="left"/>
    </xf>
    <xf numFmtId="0" fontId="7" fillId="4" borderId="4" xfId="1" applyFont="1" applyFill="1" applyBorder="1" applyAlignment="1">
      <alignment horizontal="left"/>
    </xf>
    <xf numFmtId="1" fontId="19" fillId="4" borderId="2" xfId="1" applyNumberFormat="1" applyFont="1" applyFill="1" applyBorder="1" applyAlignment="1">
      <alignment horizontal="center" vertical="center"/>
    </xf>
    <xf numFmtId="0" fontId="19" fillId="4" borderId="3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wrapText="1"/>
    </xf>
    <xf numFmtId="0" fontId="20" fillId="0" borderId="38" xfId="1" applyFont="1" applyFill="1" applyBorder="1" applyAlignment="1">
      <alignment horizontal="center" vertical="center" wrapText="1"/>
    </xf>
    <xf numFmtId="0" fontId="20" fillId="0" borderId="19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/>
    </xf>
    <xf numFmtId="0" fontId="10" fillId="0" borderId="1" xfId="1" applyFont="1" applyBorder="1" applyAlignment="1">
      <alignment horizontal="left"/>
    </xf>
    <xf numFmtId="15" fontId="7" fillId="5" borderId="33" xfId="1" applyNumberFormat="1" applyFont="1" applyFill="1" applyBorder="1" applyAlignment="1">
      <alignment horizontal="center"/>
    </xf>
    <xf numFmtId="0" fontId="10" fillId="0" borderId="1" xfId="1" applyFont="1" applyBorder="1" applyAlignment="1">
      <alignment horizontal="left" vertical="center"/>
    </xf>
    <xf numFmtId="0" fontId="10" fillId="0" borderId="2" xfId="1" applyFont="1" applyFill="1" applyBorder="1" applyAlignment="1">
      <alignment horizontal="left" wrapText="1"/>
    </xf>
    <xf numFmtId="0" fontId="10" fillId="0" borderId="3" xfId="1" applyFont="1" applyFill="1" applyBorder="1" applyAlignment="1">
      <alignment horizontal="left" wrapText="1"/>
    </xf>
    <xf numFmtId="0" fontId="10" fillId="0" borderId="4" xfId="1" applyFont="1" applyFill="1" applyBorder="1" applyAlignment="1">
      <alignment horizontal="left" wrapText="1"/>
    </xf>
    <xf numFmtId="0" fontId="10" fillId="0" borderId="2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10" fillId="0" borderId="4" xfId="1" applyFont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21" fillId="2" borderId="23" xfId="1" applyFont="1" applyFill="1" applyBorder="1" applyAlignment="1">
      <alignment horizontal="left" vertical="center" wrapText="1"/>
    </xf>
    <xf numFmtId="0" fontId="21" fillId="2" borderId="9" xfId="1" applyFont="1" applyFill="1" applyBorder="1" applyAlignment="1">
      <alignment horizontal="left" vertical="center" wrapText="1"/>
    </xf>
    <xf numFmtId="0" fontId="21" fillId="2" borderId="24" xfId="1" applyFont="1" applyFill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2" xfId="1" applyFont="1" applyFill="1" applyBorder="1" applyAlignment="1">
      <alignment horizontal="left"/>
    </xf>
    <xf numFmtId="0" fontId="10" fillId="0" borderId="3" xfId="1" applyFont="1" applyFill="1" applyBorder="1" applyAlignment="1">
      <alignment horizontal="left"/>
    </xf>
    <xf numFmtId="0" fontId="10" fillId="0" borderId="4" xfId="1" applyFont="1" applyFill="1" applyBorder="1" applyAlignment="1">
      <alignment horizontal="left"/>
    </xf>
    <xf numFmtId="1" fontId="24" fillId="6" borderId="0" xfId="5" applyNumberFormat="1" applyFont="1" applyFill="1" applyAlignment="1">
      <alignment horizontal="center"/>
    </xf>
    <xf numFmtId="165" fontId="24" fillId="6" borderId="0" xfId="5" applyFont="1" applyFill="1" applyAlignment="1">
      <alignment horizontal="center"/>
    </xf>
    <xf numFmtId="0" fontId="24" fillId="0" borderId="9" xfId="11" applyFont="1" applyFill="1" applyBorder="1" applyAlignment="1">
      <alignment horizontal="center"/>
    </xf>
    <xf numFmtId="1" fontId="27" fillId="6" borderId="0" xfId="11" applyNumberFormat="1" applyFont="1" applyFill="1" applyAlignment="1">
      <alignment horizontal="center"/>
    </xf>
  </cellXfs>
  <cellStyles count="948">
    <cellStyle name="_Area Statement 0705017" xfId="13"/>
    <cellStyle name="_BOQ-Chennai Tech park -IBMS-18-04-07" xfId="14"/>
    <cellStyle name="_C&amp;H-24-09-07" xfId="15"/>
    <cellStyle name="_Comments &amp; Highlights-BMS-3-08-07" xfId="16"/>
    <cellStyle name="_Convergys India Service Ltd. , Hyderabad ( Working )" xfId="17"/>
    <cellStyle name="_External Works BOQ's" xfId="18"/>
    <cellStyle name="_ITC Tribeni 8 February 2007" xfId="19"/>
    <cellStyle name="_LNT DJB QFC  Wazirabad 11kv" xfId="20"/>
    <cellStyle name="_Offer_CTS_Siruseri_29-04-05" xfId="21"/>
    <cellStyle name="_Offer-Ajanta Tourist-21-06-07-rev-PPT" xfId="22"/>
    <cellStyle name="=C:\WINNT\SYSTEM32\COMMAND.COM" xfId="3"/>
    <cellStyle name="20% - Accent1 2" xfId="23"/>
    <cellStyle name="20% - Accent1 2 2" xfId="24"/>
    <cellStyle name="20% - Accent1 3" xfId="25"/>
    <cellStyle name="20% - Accent1 3 2" xfId="26"/>
    <cellStyle name="20% - Accent1 3 3" xfId="27"/>
    <cellStyle name="20% - Accent1 4" xfId="28"/>
    <cellStyle name="20% - Accent1 4 2" xfId="29"/>
    <cellStyle name="20% - Accent1 5" xfId="30"/>
    <cellStyle name="20% - Accent2 2" xfId="31"/>
    <cellStyle name="20% - Accent2 2 2" xfId="32"/>
    <cellStyle name="20% - Accent2 3" xfId="33"/>
    <cellStyle name="20% - Accent2 3 2" xfId="34"/>
    <cellStyle name="20% - Accent2 3 3" xfId="35"/>
    <cellStyle name="20% - Accent2 4" xfId="36"/>
    <cellStyle name="20% - Accent2 4 2" xfId="37"/>
    <cellStyle name="20% - Accent2 5" xfId="38"/>
    <cellStyle name="20% - Accent3 2" xfId="39"/>
    <cellStyle name="20% - Accent3 2 2" xfId="40"/>
    <cellStyle name="20% - Accent3 3" xfId="41"/>
    <cellStyle name="20% - Accent3 3 2" xfId="42"/>
    <cellStyle name="20% - Accent3 3 3" xfId="43"/>
    <cellStyle name="20% - Accent3 4" xfId="44"/>
    <cellStyle name="20% - Accent3 4 2" xfId="45"/>
    <cellStyle name="20% - Accent3 5" xfId="46"/>
    <cellStyle name="20% - Accent4 2" xfId="47"/>
    <cellStyle name="20% - Accent4 2 2" xfId="48"/>
    <cellStyle name="20% - Accent4 3" xfId="49"/>
    <cellStyle name="20% - Accent4 3 2" xfId="50"/>
    <cellStyle name="20% - Accent4 3 3" xfId="51"/>
    <cellStyle name="20% - Accent4 4" xfId="52"/>
    <cellStyle name="20% - Accent4 4 2" xfId="53"/>
    <cellStyle name="20% - Accent4 5" xfId="54"/>
    <cellStyle name="20% - Accent5 2" xfId="55"/>
    <cellStyle name="20% - Accent5 2 2" xfId="56"/>
    <cellStyle name="20% - Accent5 3" xfId="57"/>
    <cellStyle name="20% - Accent5 3 2" xfId="58"/>
    <cellStyle name="20% - Accent5 3 3" xfId="59"/>
    <cellStyle name="20% - Accent5 4" xfId="60"/>
    <cellStyle name="20% - Accent5 4 2" xfId="61"/>
    <cellStyle name="20% - Accent5 5" xfId="62"/>
    <cellStyle name="20% - Accent6 2" xfId="63"/>
    <cellStyle name="20% - Accent6 2 2" xfId="64"/>
    <cellStyle name="20% - Accent6 3" xfId="65"/>
    <cellStyle name="20% - Accent6 3 2" xfId="66"/>
    <cellStyle name="20% - Accent6 3 3" xfId="67"/>
    <cellStyle name="20% - Accent6 4" xfId="68"/>
    <cellStyle name="20% - Accent6 4 2" xfId="69"/>
    <cellStyle name="20% - Accent6 5" xfId="70"/>
    <cellStyle name="40% - Accent1 2" xfId="71"/>
    <cellStyle name="40% - Accent1 2 2" xfId="72"/>
    <cellStyle name="40% - Accent1 3" xfId="73"/>
    <cellStyle name="40% - Accent1 3 2" xfId="74"/>
    <cellStyle name="40% - Accent1 3 3" xfId="75"/>
    <cellStyle name="40% - Accent1 4" xfId="76"/>
    <cellStyle name="40% - Accent1 4 2" xfId="77"/>
    <cellStyle name="40% - Accent1 5" xfId="78"/>
    <cellStyle name="40% - Accent2 2" xfId="79"/>
    <cellStyle name="40% - Accent2 2 2" xfId="80"/>
    <cellStyle name="40% - Accent2 3" xfId="81"/>
    <cellStyle name="40% - Accent2 3 2" xfId="82"/>
    <cellStyle name="40% - Accent2 3 3" xfId="83"/>
    <cellStyle name="40% - Accent2 4" xfId="84"/>
    <cellStyle name="40% - Accent2 4 2" xfId="85"/>
    <cellStyle name="40% - Accent2 5" xfId="86"/>
    <cellStyle name="40% - Accent3 2" xfId="87"/>
    <cellStyle name="40% - Accent3 2 2" xfId="88"/>
    <cellStyle name="40% - Accent3 3" xfId="89"/>
    <cellStyle name="40% - Accent3 3 2" xfId="90"/>
    <cellStyle name="40% - Accent3 3 3" xfId="91"/>
    <cellStyle name="40% - Accent3 4" xfId="92"/>
    <cellStyle name="40% - Accent3 4 2" xfId="93"/>
    <cellStyle name="40% - Accent3 5" xfId="94"/>
    <cellStyle name="40% - Accent4 2" xfId="95"/>
    <cellStyle name="40% - Accent4 2 2" xfId="96"/>
    <cellStyle name="40% - Accent4 3" xfId="97"/>
    <cellStyle name="40% - Accent4 3 2" xfId="98"/>
    <cellStyle name="40% - Accent4 3 3" xfId="99"/>
    <cellStyle name="40% - Accent4 4" xfId="100"/>
    <cellStyle name="40% - Accent4 4 2" xfId="101"/>
    <cellStyle name="40% - Accent4 5" xfId="102"/>
    <cellStyle name="40% - Accent5 2" xfId="103"/>
    <cellStyle name="40% - Accent5 2 2" xfId="104"/>
    <cellStyle name="40% - Accent5 3" xfId="105"/>
    <cellStyle name="40% - Accent5 3 2" xfId="106"/>
    <cellStyle name="40% - Accent5 3 3" xfId="107"/>
    <cellStyle name="40% - Accent5 4" xfId="108"/>
    <cellStyle name="40% - Accent5 4 2" xfId="109"/>
    <cellStyle name="40% - Accent5 5" xfId="110"/>
    <cellStyle name="40% - Accent6 2" xfId="111"/>
    <cellStyle name="40% - Accent6 2 2" xfId="112"/>
    <cellStyle name="40% - Accent6 3" xfId="113"/>
    <cellStyle name="40% - Accent6 3 2" xfId="114"/>
    <cellStyle name="40% - Accent6 3 3" xfId="115"/>
    <cellStyle name="40% - Accent6 4" xfId="116"/>
    <cellStyle name="40% - Accent6 4 2" xfId="117"/>
    <cellStyle name="40% - Accent6 5" xfId="118"/>
    <cellStyle name="60% - Accent1 2" xfId="119"/>
    <cellStyle name="60% - Accent1 2 2" xfId="120"/>
    <cellStyle name="60% - Accent1 3" xfId="121"/>
    <cellStyle name="60% - Accent1 3 2" xfId="122"/>
    <cellStyle name="60% - Accent1 3 3" xfId="123"/>
    <cellStyle name="60% - Accent1 4" xfId="124"/>
    <cellStyle name="60% - Accent1 4 2" xfId="125"/>
    <cellStyle name="60% - Accent1 5" xfId="126"/>
    <cellStyle name="60% - Accent2 2" xfId="127"/>
    <cellStyle name="60% - Accent2 2 2" xfId="128"/>
    <cellStyle name="60% - Accent2 3" xfId="129"/>
    <cellStyle name="60% - Accent2 3 2" xfId="130"/>
    <cellStyle name="60% - Accent2 3 3" xfId="131"/>
    <cellStyle name="60% - Accent2 4" xfId="132"/>
    <cellStyle name="60% - Accent2 4 2" xfId="133"/>
    <cellStyle name="60% - Accent2 5" xfId="134"/>
    <cellStyle name="60% - Accent3 2" xfId="135"/>
    <cellStyle name="60% - Accent3 2 2" xfId="136"/>
    <cellStyle name="60% - Accent3 3" xfId="137"/>
    <cellStyle name="60% - Accent3 3 2" xfId="138"/>
    <cellStyle name="60% - Accent3 3 3" xfId="139"/>
    <cellStyle name="60% - Accent3 4" xfId="140"/>
    <cellStyle name="60% - Accent3 4 2" xfId="141"/>
    <cellStyle name="60% - Accent3 5" xfId="142"/>
    <cellStyle name="60% - Accent4 2" xfId="143"/>
    <cellStyle name="60% - Accent4 2 2" xfId="144"/>
    <cellStyle name="60% - Accent4 3" xfId="145"/>
    <cellStyle name="60% - Accent4 3 2" xfId="146"/>
    <cellStyle name="60% - Accent4 3 3" xfId="147"/>
    <cellStyle name="60% - Accent4 4" xfId="148"/>
    <cellStyle name="60% - Accent4 4 2" xfId="149"/>
    <cellStyle name="60% - Accent4 5" xfId="150"/>
    <cellStyle name="60% - Accent5 2" xfId="151"/>
    <cellStyle name="60% - Accent5 2 2" xfId="152"/>
    <cellStyle name="60% - Accent5 3" xfId="153"/>
    <cellStyle name="60% - Accent5 3 2" xfId="154"/>
    <cellStyle name="60% - Accent5 3 3" xfId="155"/>
    <cellStyle name="60% - Accent5 4" xfId="156"/>
    <cellStyle name="60% - Accent5 4 2" xfId="157"/>
    <cellStyle name="60% - Accent5 5" xfId="158"/>
    <cellStyle name="60% - Accent6 2" xfId="159"/>
    <cellStyle name="60% - Accent6 2 2" xfId="160"/>
    <cellStyle name="60% - Accent6 3" xfId="161"/>
    <cellStyle name="60% - Accent6 3 2" xfId="162"/>
    <cellStyle name="60% - Accent6 3 3" xfId="163"/>
    <cellStyle name="60% - Accent6 4" xfId="164"/>
    <cellStyle name="60% - Accent6 4 2" xfId="165"/>
    <cellStyle name="60% - Accent6 5" xfId="166"/>
    <cellStyle name="75" xfId="167"/>
    <cellStyle name="A" xfId="168"/>
    <cellStyle name="Accent1 - 20%" xfId="169"/>
    <cellStyle name="Accent1 - 40%" xfId="170"/>
    <cellStyle name="Accent1 - 60%" xfId="171"/>
    <cellStyle name="Accent1 2" xfId="172"/>
    <cellStyle name="Accent1 2 2" xfId="173"/>
    <cellStyle name="Accent1 3" xfId="174"/>
    <cellStyle name="Accent1 3 2" xfId="175"/>
    <cellStyle name="Accent1 3 3" xfId="176"/>
    <cellStyle name="Accent1 4" xfId="177"/>
    <cellStyle name="Accent1 4 2" xfId="178"/>
    <cellStyle name="Accent1 4 3" xfId="179"/>
    <cellStyle name="Accent1 5" xfId="180"/>
    <cellStyle name="Accent2 - 20%" xfId="181"/>
    <cellStyle name="Accent2 - 40%" xfId="182"/>
    <cellStyle name="Accent2 - 60%" xfId="183"/>
    <cellStyle name="Accent2 2" xfId="184"/>
    <cellStyle name="Accent2 2 2" xfId="185"/>
    <cellStyle name="Accent2 3" xfId="186"/>
    <cellStyle name="Accent2 3 2" xfId="187"/>
    <cellStyle name="Accent2 3 3" xfId="188"/>
    <cellStyle name="Accent2 4" xfId="189"/>
    <cellStyle name="Accent2 4 2" xfId="190"/>
    <cellStyle name="Accent2 4 3" xfId="191"/>
    <cellStyle name="Accent2 5" xfId="192"/>
    <cellStyle name="Accent3 - 20%" xfId="193"/>
    <cellStyle name="Accent3 - 40%" xfId="194"/>
    <cellStyle name="Accent3 - 60%" xfId="195"/>
    <cellStyle name="Accent3 2" xfId="196"/>
    <cellStyle name="Accent3 2 2" xfId="197"/>
    <cellStyle name="Accent3 3" xfId="198"/>
    <cellStyle name="Accent3 3 2" xfId="199"/>
    <cellStyle name="Accent3 3 3" xfId="200"/>
    <cellStyle name="Accent3 4" xfId="201"/>
    <cellStyle name="Accent3 4 2" xfId="202"/>
    <cellStyle name="Accent3 4 3" xfId="203"/>
    <cellStyle name="Accent3 5" xfId="204"/>
    <cellStyle name="Accent4 - 20%" xfId="205"/>
    <cellStyle name="Accent4 - 40%" xfId="206"/>
    <cellStyle name="Accent4 - 60%" xfId="207"/>
    <cellStyle name="Accent4 2" xfId="208"/>
    <cellStyle name="Accent4 2 2" xfId="209"/>
    <cellStyle name="Accent4 3" xfId="210"/>
    <cellStyle name="Accent4 3 2" xfId="211"/>
    <cellStyle name="Accent4 3 3" xfId="212"/>
    <cellStyle name="Accent4 4" xfId="213"/>
    <cellStyle name="Accent4 4 2" xfId="214"/>
    <cellStyle name="Accent4 4 3" xfId="215"/>
    <cellStyle name="Accent4 5" xfId="216"/>
    <cellStyle name="Accent5 - 20%" xfId="217"/>
    <cellStyle name="Accent5 - 40%" xfId="218"/>
    <cellStyle name="Accent5 - 60%" xfId="219"/>
    <cellStyle name="Accent5 2" xfId="220"/>
    <cellStyle name="Accent5 2 2" xfId="221"/>
    <cellStyle name="Accent5 3" xfId="222"/>
    <cellStyle name="Accent5 3 2" xfId="223"/>
    <cellStyle name="Accent5 3 3" xfId="224"/>
    <cellStyle name="Accent5 4" xfId="225"/>
    <cellStyle name="Accent5 4 2" xfId="226"/>
    <cellStyle name="Accent5 4 3" xfId="227"/>
    <cellStyle name="Accent5 5" xfId="228"/>
    <cellStyle name="Accent6 - 20%" xfId="229"/>
    <cellStyle name="Accent6 - 40%" xfId="230"/>
    <cellStyle name="Accent6 - 60%" xfId="231"/>
    <cellStyle name="Accent6 2" xfId="232"/>
    <cellStyle name="Accent6 2 2" xfId="233"/>
    <cellStyle name="Accent6 3" xfId="234"/>
    <cellStyle name="Accent6 3 2" xfId="235"/>
    <cellStyle name="Accent6 3 3" xfId="236"/>
    <cellStyle name="Accent6 4" xfId="237"/>
    <cellStyle name="Accent6 4 2" xfId="238"/>
    <cellStyle name="Accent6 4 3" xfId="239"/>
    <cellStyle name="Accent6 5" xfId="240"/>
    <cellStyle name="ÅëÈ­ [0]_±âÅ¸" xfId="241"/>
    <cellStyle name="ÅëÈ­_±âÅ¸" xfId="242"/>
    <cellStyle name="Arial1 - Style1" xfId="243"/>
    <cellStyle name="Arial1 - Style2" xfId="244"/>
    <cellStyle name="Arial10" xfId="245"/>
    <cellStyle name="ÄÞ¸¶ [0]_±âÅ¸" xfId="246"/>
    <cellStyle name="ÄÞ¸¶_±âÅ¸" xfId="247"/>
    <cellStyle name="b1x" xfId="248"/>
    <cellStyle name="Bad 2" xfId="249"/>
    <cellStyle name="Bad 2 2" xfId="250"/>
    <cellStyle name="Bad 3" xfId="251"/>
    <cellStyle name="Bad 3 2" xfId="252"/>
    <cellStyle name="Bad 3 3" xfId="253"/>
    <cellStyle name="Bad 4" xfId="254"/>
    <cellStyle name="Bad 4 2" xfId="255"/>
    <cellStyle name="Bad 5" xfId="256"/>
    <cellStyle name="Body" xfId="257"/>
    <cellStyle name="Ç¥ÁØ_¿¬°£´©°è¿¹»ó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lculation 2 2" xfId="268"/>
    <cellStyle name="Calculation 3" xfId="269"/>
    <cellStyle name="Calculation 3 2" xfId="270"/>
    <cellStyle name="Calculation 3 3" xfId="271"/>
    <cellStyle name="Calculation 4" xfId="272"/>
    <cellStyle name="Calculation 4 2" xfId="273"/>
    <cellStyle name="Calculation 5" xfId="274"/>
    <cellStyle name="category" xfId="275"/>
    <cellStyle name="Check Cell 2" xfId="276"/>
    <cellStyle name="Check Cell 2 2" xfId="277"/>
    <cellStyle name="Check Cell 3" xfId="278"/>
    <cellStyle name="Check Cell 3 2" xfId="279"/>
    <cellStyle name="Check Cell 3 3" xfId="280"/>
    <cellStyle name="Check Cell 4" xfId="281"/>
    <cellStyle name="Check Cell 4 2" xfId="282"/>
    <cellStyle name="Check Cell 5" xfId="283"/>
    <cellStyle name="Comma  - Style1" xfId="284"/>
    <cellStyle name="Comma  - Style2" xfId="285"/>
    <cellStyle name="Comma  - Style3" xfId="286"/>
    <cellStyle name="Comma  - Style4" xfId="287"/>
    <cellStyle name="Comma  - Style5" xfId="288"/>
    <cellStyle name="Comma  - Style6" xfId="289"/>
    <cellStyle name="Comma  - Style7" xfId="290"/>
    <cellStyle name="Comma  - Style8" xfId="291"/>
    <cellStyle name="Comma [0] 2" xfId="292"/>
    <cellStyle name="Comma [00]" xfId="293"/>
    <cellStyle name="Comma 10" xfId="4"/>
    <cellStyle name="Comma 10 2" xfId="294"/>
    <cellStyle name="Comma 11" xfId="295"/>
    <cellStyle name="Comma 11 2" xfId="296"/>
    <cellStyle name="Comma 12" xfId="297"/>
    <cellStyle name="Comma 12 2" xfId="298"/>
    <cellStyle name="Comma 13" xfId="299"/>
    <cellStyle name="Comma 13 2" xfId="300"/>
    <cellStyle name="Comma 14" xfId="301"/>
    <cellStyle name="Comma 14 2" xfId="302"/>
    <cellStyle name="Comma 14 2 2" xfId="303"/>
    <cellStyle name="Comma 14 3" xfId="304"/>
    <cellStyle name="Comma 15" xfId="305"/>
    <cellStyle name="Comma 15 2" xfId="306"/>
    <cellStyle name="Comma 16" xfId="307"/>
    <cellStyle name="Comma 16 2" xfId="308"/>
    <cellStyle name="Comma 17" xfId="309"/>
    <cellStyle name="Comma 17 2" xfId="310"/>
    <cellStyle name="Comma 18" xfId="311"/>
    <cellStyle name="Comma 18 2" xfId="312"/>
    <cellStyle name="Comma 18 2 2" xfId="313"/>
    <cellStyle name="Comma 18 2 3" xfId="314"/>
    <cellStyle name="Comma 18 2 3 2" xfId="315"/>
    <cellStyle name="Comma 18 3" xfId="316"/>
    <cellStyle name="Comma 19" xfId="317"/>
    <cellStyle name="Comma 19 2" xfId="318"/>
    <cellStyle name="Comma 19 2 2" xfId="319"/>
    <cellStyle name="Comma 19 2 3" xfId="320"/>
    <cellStyle name="Comma 19 2 3 2" xfId="321"/>
    <cellStyle name="Comma 19 3" xfId="322"/>
    <cellStyle name="Comma 2" xfId="5"/>
    <cellStyle name="Comma 2 10" xfId="323"/>
    <cellStyle name="Comma 2 2" xfId="324"/>
    <cellStyle name="Comma 2 2 2" xfId="325"/>
    <cellStyle name="Comma 2 2 2 2" xfId="326"/>
    <cellStyle name="Comma 2 2 2 2 2" xfId="327"/>
    <cellStyle name="Comma 2 2 4" xfId="6"/>
    <cellStyle name="Comma 2 3" xfId="328"/>
    <cellStyle name="Comma 2 3 2" xfId="329"/>
    <cellStyle name="Comma 2 4" xfId="330"/>
    <cellStyle name="Comma 2 5" xfId="331"/>
    <cellStyle name="Comma 2_4.1 Structure BOQ 601 &amp; 602" xfId="332"/>
    <cellStyle name="Comma 20" xfId="333"/>
    <cellStyle name="Comma 20 2" xfId="334"/>
    <cellStyle name="Comma 20 2 2" xfId="335"/>
    <cellStyle name="Comma 20 2 3" xfId="336"/>
    <cellStyle name="Comma 20 2 3 2" xfId="337"/>
    <cellStyle name="Comma 20 3" xfId="338"/>
    <cellStyle name="Comma 21" xfId="339"/>
    <cellStyle name="Comma 21 2" xfId="340"/>
    <cellStyle name="Comma 21 2 2" xfId="341"/>
    <cellStyle name="Comma 21 2 3" xfId="342"/>
    <cellStyle name="Comma 21 2 3 2" xfId="343"/>
    <cellStyle name="Comma 21 3" xfId="344"/>
    <cellStyle name="Comma 22" xfId="345"/>
    <cellStyle name="Comma 22 2" xfId="346"/>
    <cellStyle name="Comma 22 2 2" xfId="347"/>
    <cellStyle name="Comma 22 2 3" xfId="348"/>
    <cellStyle name="Comma 22 2 3 2" xfId="349"/>
    <cellStyle name="Comma 22 3" xfId="350"/>
    <cellStyle name="Comma 23" xfId="351"/>
    <cellStyle name="Comma 23 2" xfId="352"/>
    <cellStyle name="Comma 24" xfId="353"/>
    <cellStyle name="Comma 24 2" xfId="354"/>
    <cellStyle name="Comma 25" xfId="355"/>
    <cellStyle name="Comma 26" xfId="356"/>
    <cellStyle name="Comma 27" xfId="357"/>
    <cellStyle name="Comma 28" xfId="358"/>
    <cellStyle name="Comma 29" xfId="359"/>
    <cellStyle name="Comma 3" xfId="360"/>
    <cellStyle name="Comma 3 2" xfId="361"/>
    <cellStyle name="Comma 3 2 2" xfId="362"/>
    <cellStyle name="Comma 3 2 2 2" xfId="363"/>
    <cellStyle name="Comma 3 2 2 2 2" xfId="364"/>
    <cellStyle name="Comma 3 2 2 2 2 2" xfId="365"/>
    <cellStyle name="Comma 3 2 2 2 2 2 2" xfId="366"/>
    <cellStyle name="Comma 3 2 2 2 2 2 2 2" xfId="367"/>
    <cellStyle name="Comma 3 2 2 2 2 2 2 2 2" xfId="368"/>
    <cellStyle name="Comma 3 2 2 2 2 2 2 2 2 2" xfId="369"/>
    <cellStyle name="Comma 3 2 2 2 2 2 2 2 2 2 2" xfId="370"/>
    <cellStyle name="Comma 3 2 2 2 2 2 2 2 2 2 2 2" xfId="371"/>
    <cellStyle name="Comma 3 2 2 2 2 2 2 2 2 2 2 2 2" xfId="372"/>
    <cellStyle name="Comma 3 2 2 2 2 2 2 2 2 2 2 2 2 2" xfId="373"/>
    <cellStyle name="Comma 3 2 2 2 2 2 2 2 2 2 2 2 3" xfId="374"/>
    <cellStyle name="Comma 3 2 2 2 2 2 2 2 2 2 2 3" xfId="375"/>
    <cellStyle name="Comma 3 2 2 2 2 2 2 2 2 2 3" xfId="376"/>
    <cellStyle name="Comma 3 2 2 2 2 2 2 2 2 3" xfId="377"/>
    <cellStyle name="Comma 3 2 2 2 2 2 2 2 3" xfId="378"/>
    <cellStyle name="Comma 3 2 2 2 2 2 2 3" xfId="379"/>
    <cellStyle name="Comma 3 2 2 2 2 2 3" xfId="380"/>
    <cellStyle name="Comma 3 2 2 2 2 3" xfId="381"/>
    <cellStyle name="Comma 3 2 2 2 3" xfId="382"/>
    <cellStyle name="Comma 3 2 2 3" xfId="383"/>
    <cellStyle name="Comma 3 2 3" xfId="384"/>
    <cellStyle name="Comma 3 2 4" xfId="385"/>
    <cellStyle name="Comma 3 2_4.1 Structure BOQ 601 &amp; 602" xfId="386"/>
    <cellStyle name="Comma 3 3" xfId="387"/>
    <cellStyle name="Comma 3 4" xfId="388"/>
    <cellStyle name="Comma 3 5" xfId="389"/>
    <cellStyle name="Comma 30" xfId="390"/>
    <cellStyle name="Comma 31" xfId="391"/>
    <cellStyle name="Comma 32" xfId="392"/>
    <cellStyle name="Comma 4" xfId="393"/>
    <cellStyle name="Comma 4 2" xfId="394"/>
    <cellStyle name="Comma 4 3" xfId="395"/>
    <cellStyle name="Comma 4 3 2" xfId="396"/>
    <cellStyle name="Comma 4 4" xfId="397"/>
    <cellStyle name="Comma 49 2" xfId="398"/>
    <cellStyle name="Comma 49 2 2" xfId="399"/>
    <cellStyle name="Comma 49 2 2 2" xfId="400"/>
    <cellStyle name="Comma 49 2 3" xfId="401"/>
    <cellStyle name="Comma 5" xfId="402"/>
    <cellStyle name="Comma 5 2" xfId="403"/>
    <cellStyle name="Comma 6" xfId="404"/>
    <cellStyle name="Comma 6 2" xfId="405"/>
    <cellStyle name="Comma 6 3" xfId="406"/>
    <cellStyle name="Comma 7" xfId="407"/>
    <cellStyle name="Comma 7 2" xfId="408"/>
    <cellStyle name="Comma 8" xfId="409"/>
    <cellStyle name="Comma 8 2" xfId="7"/>
    <cellStyle name="Comma 9" xfId="410"/>
    <cellStyle name="Comma 9 2" xfId="411"/>
    <cellStyle name="Comma0" xfId="412"/>
    <cellStyle name="Copied" xfId="413"/>
    <cellStyle name="COURIER" xfId="414"/>
    <cellStyle name="CSI" xfId="415"/>
    <cellStyle name="Currency $" xfId="416"/>
    <cellStyle name="Currency [00]" xfId="417"/>
    <cellStyle name="Currency 2" xfId="418"/>
    <cellStyle name="Currency 2 2" xfId="419"/>
    <cellStyle name="Currency0" xfId="420"/>
    <cellStyle name="Data" xfId="421"/>
    <cellStyle name="Date" xfId="422"/>
    <cellStyle name="Date 2" xfId="423"/>
    <cellStyle name="Date Short" xfId="424"/>
    <cellStyle name="Date_Citrix - Electrical BOQ for Tender" xfId="425"/>
    <cellStyle name="DELTA" xfId="426"/>
    <cellStyle name="Description" xfId="427"/>
    <cellStyle name="Emphasis 1" xfId="428"/>
    <cellStyle name="Emphasis 2" xfId="429"/>
    <cellStyle name="Emphasis 3" xfId="430"/>
    <cellStyle name="Enter Currency (0)" xfId="431"/>
    <cellStyle name="Enter Currency (2)" xfId="432"/>
    <cellStyle name="Enter Units (0)" xfId="433"/>
    <cellStyle name="Enter Units (1)" xfId="434"/>
    <cellStyle name="Enter Units (2)" xfId="435"/>
    <cellStyle name="Entered" xfId="436"/>
    <cellStyle name="Euro" xfId="437"/>
    <cellStyle name="Euro 2" xfId="438"/>
    <cellStyle name="Euro 2 2" xfId="439"/>
    <cellStyle name="Euro 3" xfId="440"/>
    <cellStyle name="Excel Built-in Normal" xfId="441"/>
    <cellStyle name="Excel Built-in Normal 2" xfId="442"/>
    <cellStyle name="Explanatory Text 2" xfId="443"/>
    <cellStyle name="Explanatory Text 2 2" xfId="444"/>
    <cellStyle name="Explanatory Text 3" xfId="445"/>
    <cellStyle name="Explanatory Text 3 2" xfId="446"/>
    <cellStyle name="Explanatory Text 3 3" xfId="447"/>
    <cellStyle name="Explanatory Text 4" xfId="448"/>
    <cellStyle name="Explanatory Text 4 2" xfId="449"/>
    <cellStyle name="Explanatory Text 5" xfId="450"/>
    <cellStyle name="F2" xfId="451"/>
    <cellStyle name="F3" xfId="452"/>
    <cellStyle name="F4" xfId="453"/>
    <cellStyle name="F5" xfId="454"/>
    <cellStyle name="F6" xfId="455"/>
    <cellStyle name="F7" xfId="456"/>
    <cellStyle name="F8" xfId="457"/>
    <cellStyle name="Fixed" xfId="458"/>
    <cellStyle name="Fixed 2" xfId="459"/>
    <cellStyle name="Foottitle" xfId="460"/>
    <cellStyle name="FORM" xfId="461"/>
    <cellStyle name="Formula" xfId="462"/>
    <cellStyle name="Good 2" xfId="463"/>
    <cellStyle name="Good 2 2" xfId="464"/>
    <cellStyle name="Good 3" xfId="465"/>
    <cellStyle name="Good 3 2" xfId="466"/>
    <cellStyle name="Good 3 3" xfId="467"/>
    <cellStyle name="Good 4" xfId="468"/>
    <cellStyle name="Good 4 2" xfId="469"/>
    <cellStyle name="Good 5" xfId="470"/>
    <cellStyle name="Grey" xfId="471"/>
    <cellStyle name="header" xfId="472"/>
    <cellStyle name="Header1" xfId="473"/>
    <cellStyle name="Header2" xfId="474"/>
    <cellStyle name="Heading 1 2" xfId="475"/>
    <cellStyle name="Heading 1 2 2" xfId="476"/>
    <cellStyle name="Heading 1 3" xfId="477"/>
    <cellStyle name="Heading 1 3 2" xfId="478"/>
    <cellStyle name="Heading 1 3 3" xfId="479"/>
    <cellStyle name="Heading 1 4" xfId="480"/>
    <cellStyle name="Heading 1 4 2" xfId="481"/>
    <cellStyle name="Heading 1 5" xfId="482"/>
    <cellStyle name="Heading 2 2" xfId="483"/>
    <cellStyle name="Heading 2 2 2" xfId="484"/>
    <cellStyle name="Heading 2 3" xfId="485"/>
    <cellStyle name="Heading 2 3 2" xfId="486"/>
    <cellStyle name="Heading 2 3 3" xfId="487"/>
    <cellStyle name="Heading 2 4" xfId="488"/>
    <cellStyle name="Heading 2 4 2" xfId="489"/>
    <cellStyle name="Heading 2 5" xfId="490"/>
    <cellStyle name="Heading 3 2" xfId="491"/>
    <cellStyle name="Heading 3 2 2" xfId="492"/>
    <cellStyle name="Heading 3 3" xfId="493"/>
    <cellStyle name="Heading 3 3 2" xfId="494"/>
    <cellStyle name="Heading 3 3 3" xfId="495"/>
    <cellStyle name="Heading 3 4" xfId="496"/>
    <cellStyle name="Heading 3 4 2" xfId="497"/>
    <cellStyle name="Heading 3 5" xfId="498"/>
    <cellStyle name="Heading 4 2" xfId="499"/>
    <cellStyle name="Heading 4 2 2" xfId="500"/>
    <cellStyle name="Heading 4 3" xfId="501"/>
    <cellStyle name="Heading 4 3 2" xfId="502"/>
    <cellStyle name="Heading 4 3 3" xfId="503"/>
    <cellStyle name="Heading 4 4" xfId="504"/>
    <cellStyle name="Heading 4 4 2" xfId="505"/>
    <cellStyle name="Heading 4 5" xfId="506"/>
    <cellStyle name="Heading1" xfId="507"/>
    <cellStyle name="Heading1 1" xfId="508"/>
    <cellStyle name="HEADING1 2" xfId="509"/>
    <cellStyle name="HEADING1 3" xfId="510"/>
    <cellStyle name="Heading1_DRAFT-APPENDIX-1-29-04-09" xfId="511"/>
    <cellStyle name="Heading2" xfId="512"/>
    <cellStyle name="HEADING2 2" xfId="513"/>
    <cellStyle name="Hyperlink" xfId="2" builtinId="8"/>
    <cellStyle name="Hyperlink 2" xfId="514"/>
    <cellStyle name="Hypertextový odkaz" xfId="515"/>
    <cellStyle name="INCHES" xfId="516"/>
    <cellStyle name="Input [yellow]" xfId="517"/>
    <cellStyle name="Input 2" xfId="518"/>
    <cellStyle name="Input 2 2" xfId="519"/>
    <cellStyle name="Input 3" xfId="520"/>
    <cellStyle name="Input 3 2" xfId="521"/>
    <cellStyle name="Input 3 3" xfId="522"/>
    <cellStyle name="Input 4" xfId="523"/>
    <cellStyle name="Input 4 2" xfId="524"/>
    <cellStyle name="Input 5" xfId="525"/>
    <cellStyle name="k" xfId="526"/>
    <cellStyle name="L" xfId="527"/>
    <cellStyle name="Length" xfId="528"/>
    <cellStyle name="Link Currency (0)" xfId="529"/>
    <cellStyle name="Link Currency (2)" xfId="530"/>
    <cellStyle name="Link Units (0)" xfId="531"/>
    <cellStyle name="Link Units (1)" xfId="532"/>
    <cellStyle name="Link Units (2)" xfId="533"/>
    <cellStyle name="Linked Cell 2" xfId="534"/>
    <cellStyle name="Linked Cell 2 2" xfId="535"/>
    <cellStyle name="Linked Cell 3" xfId="536"/>
    <cellStyle name="Linked Cell 3 2" xfId="537"/>
    <cellStyle name="Linked Cell 3 3" xfId="538"/>
    <cellStyle name="Linked Cell 4" xfId="539"/>
    <cellStyle name="Linked Cell 4 2" xfId="540"/>
    <cellStyle name="Linked Cell 5" xfId="541"/>
    <cellStyle name="M" xfId="542"/>
    <cellStyle name="M-0" xfId="543"/>
    <cellStyle name="MainDescription" xfId="544"/>
    <cellStyle name="Measure" xfId="545"/>
    <cellStyle name="Migliaia (0)_laroux" xfId="546"/>
    <cellStyle name="Migliaia_laroux" xfId="547"/>
    <cellStyle name="Milliers [0]_laroux" xfId="548"/>
    <cellStyle name="Milliers_laroux" xfId="549"/>
    <cellStyle name="m-o" xfId="550"/>
    <cellStyle name="Model" xfId="551"/>
    <cellStyle name="Monétaire [0]_laroux" xfId="552"/>
    <cellStyle name="Monétaire_laroux" xfId="553"/>
    <cellStyle name="n" xfId="554"/>
    <cellStyle name="Neutral 2" xfId="555"/>
    <cellStyle name="Neutral 2 2" xfId="556"/>
    <cellStyle name="Neutral 3" xfId="557"/>
    <cellStyle name="Neutral 3 2" xfId="558"/>
    <cellStyle name="Neutral 3 3" xfId="559"/>
    <cellStyle name="Neutral 4" xfId="560"/>
    <cellStyle name="Neutral 4 2" xfId="561"/>
    <cellStyle name="Neutral 5" xfId="562"/>
    <cellStyle name="no dec" xfId="563"/>
    <cellStyle name="Normal" xfId="0" builtinId="0"/>
    <cellStyle name="Normal - Style1" xfId="564"/>
    <cellStyle name="Normal - Style1 2" xfId="565"/>
    <cellStyle name="Normal 10" xfId="566"/>
    <cellStyle name="Normal 10 2" xfId="567"/>
    <cellStyle name="Normal 10 2 2" xfId="568"/>
    <cellStyle name="Normal 10 2 2 2" xfId="569"/>
    <cellStyle name="Normal 10 2 3" xfId="570"/>
    <cellStyle name="Normal 10 3" xfId="571"/>
    <cellStyle name="Normal 10 4" xfId="572"/>
    <cellStyle name="Normal 106 3" xfId="573"/>
    <cellStyle name="Normal 106 3 2" xfId="574"/>
    <cellStyle name="Normal 11" xfId="575"/>
    <cellStyle name="Normal 11 2" xfId="576"/>
    <cellStyle name="Normal 11 2 2" xfId="577"/>
    <cellStyle name="Normal 11 3" xfId="578"/>
    <cellStyle name="Normal 12" xfId="579"/>
    <cellStyle name="Normal 12 10" xfId="580"/>
    <cellStyle name="Normal 12 10 2" xfId="581"/>
    <cellStyle name="Normal 12 11" xfId="582"/>
    <cellStyle name="Normal 12 11 2" xfId="583"/>
    <cellStyle name="Normal 12 12" xfId="584"/>
    <cellStyle name="Normal 12 12 2" xfId="585"/>
    <cellStyle name="Normal 12 13" xfId="586"/>
    <cellStyle name="Normal 12 13 2" xfId="587"/>
    <cellStyle name="Normal 12 14" xfId="588"/>
    <cellStyle name="Normal 12 14 2" xfId="589"/>
    <cellStyle name="Normal 12 15" xfId="590"/>
    <cellStyle name="Normal 12 15 2" xfId="591"/>
    <cellStyle name="Normal 12 16" xfId="592"/>
    <cellStyle name="Normal 12 16 2" xfId="593"/>
    <cellStyle name="Normal 12 17" xfId="594"/>
    <cellStyle name="Normal 12 17 2" xfId="595"/>
    <cellStyle name="Normal 12 18" xfId="596"/>
    <cellStyle name="Normal 12 18 2" xfId="597"/>
    <cellStyle name="Normal 12 19" xfId="598"/>
    <cellStyle name="Normal 12 19 2" xfId="599"/>
    <cellStyle name="Normal 12 2" xfId="600"/>
    <cellStyle name="Normal 12 2 2" xfId="601"/>
    <cellStyle name="Normal 12 20" xfId="602"/>
    <cellStyle name="Normal 12 20 2" xfId="603"/>
    <cellStyle name="Normal 12 21" xfId="604"/>
    <cellStyle name="Normal 12 21 2" xfId="605"/>
    <cellStyle name="Normal 12 22" xfId="606"/>
    <cellStyle name="Normal 12 22 2" xfId="607"/>
    <cellStyle name="Normal 12 23" xfId="608"/>
    <cellStyle name="Normal 12 23 2" xfId="609"/>
    <cellStyle name="Normal 12 24" xfId="610"/>
    <cellStyle name="Normal 12 24 2" xfId="611"/>
    <cellStyle name="Normal 12 25" xfId="612"/>
    <cellStyle name="Normal 12 25 2" xfId="613"/>
    <cellStyle name="Normal 12 26" xfId="614"/>
    <cellStyle name="Normal 12 26 2" xfId="615"/>
    <cellStyle name="Normal 12 27" xfId="616"/>
    <cellStyle name="Normal 12 27 2" xfId="617"/>
    <cellStyle name="Normal 12 28" xfId="618"/>
    <cellStyle name="Normal 12 28 2" xfId="619"/>
    <cellStyle name="Normal 12 29" xfId="620"/>
    <cellStyle name="Normal 12 29 2" xfId="621"/>
    <cellStyle name="Normal 12 29 2 2" xfId="622"/>
    <cellStyle name="Normal 12 29 3" xfId="623"/>
    <cellStyle name="Normal 12 3" xfId="624"/>
    <cellStyle name="Normal 12 3 2" xfId="625"/>
    <cellStyle name="Normal 12 30" xfId="626"/>
    <cellStyle name="Normal 12 30 2" xfId="627"/>
    <cellStyle name="Normal 12 30 2 2" xfId="628"/>
    <cellStyle name="Normal 12 30 2 2 2" xfId="629"/>
    <cellStyle name="Normal 12 30 2 2 3" xfId="630"/>
    <cellStyle name="Normal 12 30 2 3" xfId="631"/>
    <cellStyle name="Normal 12 30 3" xfId="632"/>
    <cellStyle name="Normal 12 31" xfId="633"/>
    <cellStyle name="Normal 12 32" xfId="634"/>
    <cellStyle name="Normal 12 4" xfId="635"/>
    <cellStyle name="Normal 12 4 2" xfId="636"/>
    <cellStyle name="Normal 12 5" xfId="637"/>
    <cellStyle name="Normal 12 5 2" xfId="638"/>
    <cellStyle name="Normal 12 6" xfId="639"/>
    <cellStyle name="Normal 12 6 2" xfId="640"/>
    <cellStyle name="Normal 12 7" xfId="641"/>
    <cellStyle name="Normal 12 7 2" xfId="642"/>
    <cellStyle name="Normal 12 8" xfId="643"/>
    <cellStyle name="Normal 12 8 2" xfId="644"/>
    <cellStyle name="Normal 12 9" xfId="645"/>
    <cellStyle name="Normal 12 9 2" xfId="646"/>
    <cellStyle name="Normal 13" xfId="647"/>
    <cellStyle name="Normal 13 2" xfId="648"/>
    <cellStyle name="Normal 13 3" xfId="649"/>
    <cellStyle name="Normal 13 4" xfId="650"/>
    <cellStyle name="Normal 14" xfId="651"/>
    <cellStyle name="Normal 14 2" xfId="652"/>
    <cellStyle name="Normal 14 3" xfId="653"/>
    <cellStyle name="Normal 15" xfId="654"/>
    <cellStyle name="Normal 15 2" xfId="655"/>
    <cellStyle name="Normal 15 2 2" xfId="656"/>
    <cellStyle name="Normal 15 3" xfId="657"/>
    <cellStyle name="Normal 16" xfId="658"/>
    <cellStyle name="Normal 16 2" xfId="659"/>
    <cellStyle name="Normal 16 3" xfId="660"/>
    <cellStyle name="Normal 17" xfId="661"/>
    <cellStyle name="Normal 17 2" xfId="662"/>
    <cellStyle name="Normal 17 3" xfId="663"/>
    <cellStyle name="Normal 18" xfId="664"/>
    <cellStyle name="Normal 18 2" xfId="665"/>
    <cellStyle name="Normal 18 3" xfId="666"/>
    <cellStyle name="Normal 19" xfId="667"/>
    <cellStyle name="Normal 19 2" xfId="668"/>
    <cellStyle name="Normal 19 3" xfId="669"/>
    <cellStyle name="Normal 2" xfId="1"/>
    <cellStyle name="Normal 2 10" xfId="670"/>
    <cellStyle name="Normal 2 10 2" xfId="671"/>
    <cellStyle name="Normal 2 11" xfId="672"/>
    <cellStyle name="Normal 2 11 2" xfId="673"/>
    <cellStyle name="Normal 2 12" xfId="674"/>
    <cellStyle name="Normal 2 12 2" xfId="675"/>
    <cellStyle name="Normal 2 13" xfId="676"/>
    <cellStyle name="Normal 2 13 2" xfId="677"/>
    <cellStyle name="Normal 2 14" xfId="678"/>
    <cellStyle name="Normal 2 14 2" xfId="679"/>
    <cellStyle name="Normal 2 15" xfId="680"/>
    <cellStyle name="Normal 2 15 2" xfId="681"/>
    <cellStyle name="Normal 2 16" xfId="682"/>
    <cellStyle name="Normal 2 16 2" xfId="683"/>
    <cellStyle name="Normal 2 17" xfId="684"/>
    <cellStyle name="Normal 2 17 2" xfId="685"/>
    <cellStyle name="Normal 2 18" xfId="686"/>
    <cellStyle name="Normal 2 18 2" xfId="687"/>
    <cellStyle name="Normal 2 19" xfId="688"/>
    <cellStyle name="Normal 2 19 2" xfId="689"/>
    <cellStyle name="Normal 2 2" xfId="690"/>
    <cellStyle name="Normal 2 2 2" xfId="691"/>
    <cellStyle name="Normal 2 2 2 2" xfId="692"/>
    <cellStyle name="Normal 2 2 2 2 2" xfId="693"/>
    <cellStyle name="Normal 2 2 2 2 3" xfId="694"/>
    <cellStyle name="Normal 2 2 2 3" xfId="695"/>
    <cellStyle name="Normal 2 2 2 3 2" xfId="696"/>
    <cellStyle name="Normal 2 2 3" xfId="697"/>
    <cellStyle name="Normal 2 2 4" xfId="698"/>
    <cellStyle name="Normal 2 2 5" xfId="699"/>
    <cellStyle name="Normal 2 2 6" xfId="700"/>
    <cellStyle name="Normal 2 2_1abstract aiims patna14.07.09" xfId="701"/>
    <cellStyle name="Normal 2 20" xfId="702"/>
    <cellStyle name="Normal 2 20 2" xfId="703"/>
    <cellStyle name="Normal 2 21" xfId="704"/>
    <cellStyle name="Normal 2 21 2" xfId="705"/>
    <cellStyle name="Normal 2 22" xfId="706"/>
    <cellStyle name="Normal 2 22 2" xfId="707"/>
    <cellStyle name="Normal 2 23" xfId="708"/>
    <cellStyle name="Normal 2 23 2" xfId="709"/>
    <cellStyle name="Normal 2 24" xfId="710"/>
    <cellStyle name="Normal 2 24 2" xfId="711"/>
    <cellStyle name="Normal 2 25" xfId="712"/>
    <cellStyle name="Normal 2 25 2" xfId="713"/>
    <cellStyle name="Normal 2 26" xfId="714"/>
    <cellStyle name="Normal 2 26 2" xfId="715"/>
    <cellStyle name="Normal 2 27" xfId="716"/>
    <cellStyle name="Normal 2 27 2" xfId="717"/>
    <cellStyle name="Normal 2 28" xfId="718"/>
    <cellStyle name="Normal 2 28 2" xfId="719"/>
    <cellStyle name="Normal 2 29" xfId="720"/>
    <cellStyle name="Normal 2 3" xfId="721"/>
    <cellStyle name="Normal 2 3 2" xfId="722"/>
    <cellStyle name="Normal 2 3 2 2" xfId="723"/>
    <cellStyle name="Normal 2 3 3" xfId="724"/>
    <cellStyle name="Normal 2 30" xfId="725"/>
    <cellStyle name="Normal 2 30 2" xfId="726"/>
    <cellStyle name="Normal 2 31" xfId="727"/>
    <cellStyle name="Normal 2 32" xfId="728"/>
    <cellStyle name="Normal 2 33" xfId="729"/>
    <cellStyle name="Normal 2 34" xfId="730"/>
    <cellStyle name="Normal 2 35" xfId="731"/>
    <cellStyle name="Normal 2 36" xfId="732"/>
    <cellStyle name="Normal 2 37" xfId="733"/>
    <cellStyle name="Normal 2 38" xfId="734"/>
    <cellStyle name="Normal 2 39" xfId="735"/>
    <cellStyle name="Normal 2 4" xfId="736"/>
    <cellStyle name="Normal 2 4 2" xfId="737"/>
    <cellStyle name="Normal 2 40" xfId="738"/>
    <cellStyle name="Normal 2 41" xfId="739"/>
    <cellStyle name="Normal 2 5" xfId="740"/>
    <cellStyle name="Normal 2 5 2" xfId="741"/>
    <cellStyle name="Normal 2 6" xfId="742"/>
    <cellStyle name="Normal 2 6 2" xfId="743"/>
    <cellStyle name="Normal 2 7" xfId="744"/>
    <cellStyle name="Normal 2 7 2" xfId="745"/>
    <cellStyle name="Normal 2 8" xfId="746"/>
    <cellStyle name="Normal 2 8 2" xfId="747"/>
    <cellStyle name="Normal 2 9" xfId="748"/>
    <cellStyle name="Normal 2 9 2" xfId="749"/>
    <cellStyle name="Normal 2_00 MC2 SCADA BOQ for MC3 (OVER)" xfId="750"/>
    <cellStyle name="Normal 20" xfId="751"/>
    <cellStyle name="Normal 20 2" xfId="752"/>
    <cellStyle name="Normal 20 3" xfId="753"/>
    <cellStyle name="Normal 21" xfId="754"/>
    <cellStyle name="Normal 21 2" xfId="755"/>
    <cellStyle name="Normal 21 2 2" xfId="756"/>
    <cellStyle name="Normal 21 3" xfId="757"/>
    <cellStyle name="Normal 21 4" xfId="758"/>
    <cellStyle name="Normal 22" xfId="759"/>
    <cellStyle name="Normal 22 2" xfId="760"/>
    <cellStyle name="Normal 22 3" xfId="761"/>
    <cellStyle name="Normal 23" xfId="762"/>
    <cellStyle name="Normal 23 2" xfId="763"/>
    <cellStyle name="Normal 23 3" xfId="764"/>
    <cellStyle name="Normal 24" xfId="765"/>
    <cellStyle name="Normal 24 2" xfId="766"/>
    <cellStyle name="Normal 24 3" xfId="767"/>
    <cellStyle name="Normal 25" xfId="8"/>
    <cellStyle name="Normal 25 2" xfId="768"/>
    <cellStyle name="Normal 26" xfId="769"/>
    <cellStyle name="Normal 26 2" xfId="770"/>
    <cellStyle name="Normal 26 3" xfId="771"/>
    <cellStyle name="Normal 27" xfId="772"/>
    <cellStyle name="Normal 27 2" xfId="773"/>
    <cellStyle name="Normal 28" xfId="774"/>
    <cellStyle name="Normal 28 2" xfId="775"/>
    <cellStyle name="Normal 28 3" xfId="776"/>
    <cellStyle name="Normal 29" xfId="777"/>
    <cellStyle name="Normal 29 2" xfId="778"/>
    <cellStyle name="Normal 3" xfId="779"/>
    <cellStyle name="Normal 3 2" xfId="9"/>
    <cellStyle name="Normal 3 2 2" xfId="780"/>
    <cellStyle name="Normal 3 3" xfId="781"/>
    <cellStyle name="Normal 3 4" xfId="782"/>
    <cellStyle name="Normal 3 4 2" xfId="783"/>
    <cellStyle name="Normal 3 4 3" xfId="784"/>
    <cellStyle name="Normal 3 5" xfId="785"/>
    <cellStyle name="Normal 3_BOQ - 2x10MVA AIS - CTS Sholinganallur (1)" xfId="786"/>
    <cellStyle name="Normal 30" xfId="787"/>
    <cellStyle name="Normal 31" xfId="788"/>
    <cellStyle name="Normal 32" xfId="789"/>
    <cellStyle name="Normal 33" xfId="790"/>
    <cellStyle name="Normal 33 2" xfId="791"/>
    <cellStyle name="Normal 34" xfId="792"/>
    <cellStyle name="Normal 35" xfId="793"/>
    <cellStyle name="Normal 36" xfId="794"/>
    <cellStyle name="Normal 37" xfId="795"/>
    <cellStyle name="Normal 38" xfId="796"/>
    <cellStyle name="Normal 4" xfId="797"/>
    <cellStyle name="Normal 4 2" xfId="798"/>
    <cellStyle name="Normal 4 2 2" xfId="799"/>
    <cellStyle name="Normal 4 2 2 2" xfId="800"/>
    <cellStyle name="Normal 4 3" xfId="801"/>
    <cellStyle name="Normal 4 3 2" xfId="802"/>
    <cellStyle name="Normal 4 4" xfId="803"/>
    <cellStyle name="Normal 4 4 2" xfId="804"/>
    <cellStyle name="Normal 4 4 2 2" xfId="805"/>
    <cellStyle name="Normal 4_BOQ for UPS Systems" xfId="806"/>
    <cellStyle name="Normal 44 2" xfId="807"/>
    <cellStyle name="Normal 5" xfId="808"/>
    <cellStyle name="Normal 5 2" xfId="809"/>
    <cellStyle name="Normal 5 3" xfId="810"/>
    <cellStyle name="Normal 5 4" xfId="811"/>
    <cellStyle name="Normal 6" xfId="812"/>
    <cellStyle name="Normal 6 2" xfId="813"/>
    <cellStyle name="Normal 6 3" xfId="814"/>
    <cellStyle name="Normal 6 4" xfId="815"/>
    <cellStyle name="Normal 6_3.2 M&amp;P BOQ -Bosch Adugodi-12.10.2012" xfId="816"/>
    <cellStyle name="Normal 7" xfId="817"/>
    <cellStyle name="Normal 7 2" xfId="818"/>
    <cellStyle name="Normal 7 3" xfId="819"/>
    <cellStyle name="Normal 7 4" xfId="820"/>
    <cellStyle name="Normal 8" xfId="821"/>
    <cellStyle name="Normal 8 2" xfId="822"/>
    <cellStyle name="Normal 8 3" xfId="823"/>
    <cellStyle name="Normal 9" xfId="824"/>
    <cellStyle name="Normal 9 2" xfId="825"/>
    <cellStyle name="Normal 9 3" xfId="826"/>
    <cellStyle name="Normal_3m-COSTING-perkins-1" xfId="11"/>
    <cellStyle name="Normale_laroux" xfId="827"/>
    <cellStyle name="Note 2" xfId="828"/>
    <cellStyle name="Note 2 2" xfId="829"/>
    <cellStyle name="Note 2 2 2" xfId="830"/>
    <cellStyle name="Note 2 3" xfId="831"/>
    <cellStyle name="Note 2 4" xfId="832"/>
    <cellStyle name="Note 2 5" xfId="833"/>
    <cellStyle name="Note 2 6" xfId="834"/>
    <cellStyle name="Note 2 7" xfId="835"/>
    <cellStyle name="Note 2_e6-LAN-Patna13.06.09" xfId="836"/>
    <cellStyle name="Note 3" xfId="837"/>
    <cellStyle name="Note 5" xfId="838"/>
    <cellStyle name="Note 6" xfId="839"/>
    <cellStyle name="Nr" xfId="840"/>
    <cellStyle name="Output 2" xfId="841"/>
    <cellStyle name="Output 2 2" xfId="842"/>
    <cellStyle name="Output 3" xfId="843"/>
    <cellStyle name="Output 3 2" xfId="844"/>
    <cellStyle name="Output 3 3" xfId="845"/>
    <cellStyle name="Output 4" xfId="846"/>
    <cellStyle name="Output 4 2" xfId="847"/>
    <cellStyle name="Output 5" xfId="848"/>
    <cellStyle name="paint" xfId="849"/>
    <cellStyle name="Percent [0]" xfId="850"/>
    <cellStyle name="Percent [00]" xfId="851"/>
    <cellStyle name="Percent [2]" xfId="852"/>
    <cellStyle name="Percent 11" xfId="853"/>
    <cellStyle name="Percent 11 2" xfId="854"/>
    <cellStyle name="Percent 2" xfId="10"/>
    <cellStyle name="Percent 2 2" xfId="12"/>
    <cellStyle name="Percent 2 2 2" xfId="855"/>
    <cellStyle name="Percent 2 2 2 2" xfId="856"/>
    <cellStyle name="Percent 2 3" xfId="857"/>
    <cellStyle name="Percent 2 4" xfId="858"/>
    <cellStyle name="Percent 3" xfId="859"/>
    <cellStyle name="Percent 3 2" xfId="860"/>
    <cellStyle name="Percent 3 3" xfId="861"/>
    <cellStyle name="Percent 3 3 2" xfId="862"/>
    <cellStyle name="Percent 4" xfId="863"/>
    <cellStyle name="Percent 4 2" xfId="864"/>
    <cellStyle name="Percent 4 2 2" xfId="865"/>
    <cellStyle name="Percent 4 2 3" xfId="866"/>
    <cellStyle name="Percent 4 3" xfId="867"/>
    <cellStyle name="Percent 40 2" xfId="868"/>
    <cellStyle name="Percent 40 2 2" xfId="869"/>
    <cellStyle name="Percent 40 2 2 2" xfId="870"/>
    <cellStyle name="Percent 40 2 3" xfId="871"/>
    <cellStyle name="Popis" xfId="872"/>
    <cellStyle name="PrePop Currency (0)" xfId="873"/>
    <cellStyle name="PrePop Currency (2)" xfId="874"/>
    <cellStyle name="PrePop Units (0)" xfId="875"/>
    <cellStyle name="PrePop Units (1)" xfId="876"/>
    <cellStyle name="PrePop Units (2)" xfId="877"/>
    <cellStyle name="Rate" xfId="878"/>
    <cellStyle name="RateBold" xfId="879"/>
    <cellStyle name="Result 1" xfId="880"/>
    <cellStyle name="Result2 1" xfId="881"/>
    <cellStyle name="RevList" xfId="882"/>
    <cellStyle name="Section Title" xfId="883"/>
    <cellStyle name="Sheet Title" xfId="884"/>
    <cellStyle name="Sledovaný hypertextový odkaz" xfId="885"/>
    <cellStyle name="Standaard_prod eu distr" xfId="886"/>
    <cellStyle name="Standard_aktuell" xfId="887"/>
    <cellStyle name="Style 1" xfId="888"/>
    <cellStyle name="Style 1 2" xfId="889"/>
    <cellStyle name="Style 1_4.1 Structure BOQ 601 &amp; 602" xfId="890"/>
    <cellStyle name="subhead" xfId="891"/>
    <cellStyle name="Subtitle" xfId="892"/>
    <cellStyle name="Subtotal" xfId="893"/>
    <cellStyle name="sum" xfId="894"/>
    <cellStyle name="sum8" xfId="895"/>
    <cellStyle name="Summary_back" xfId="896"/>
    <cellStyle name="text" xfId="897"/>
    <cellStyle name="Text Indent A" xfId="898"/>
    <cellStyle name="Text Indent B" xfId="899"/>
    <cellStyle name="Text Indent C" xfId="900"/>
    <cellStyle name="Times New Roman" xfId="901"/>
    <cellStyle name="Title 2" xfId="902"/>
    <cellStyle name="Title 3" xfId="903"/>
    <cellStyle name="Title 4" xfId="904"/>
    <cellStyle name="Title 5" xfId="905"/>
    <cellStyle name="Title Row" xfId="906"/>
    <cellStyle name="Total 2" xfId="907"/>
    <cellStyle name="Total 2 2" xfId="908"/>
    <cellStyle name="Total 3" xfId="909"/>
    <cellStyle name="Total 3 2" xfId="910"/>
    <cellStyle name="Total 3 3" xfId="911"/>
    <cellStyle name="Total 4" xfId="912"/>
    <cellStyle name="Total 4 2" xfId="913"/>
    <cellStyle name="Total 5" xfId="914"/>
    <cellStyle name="totalbold" xfId="915"/>
    <cellStyle name="Trial" xfId="916"/>
    <cellStyle name="Tusental (0)_pldt" xfId="917"/>
    <cellStyle name="Tusental_pldt" xfId="918"/>
    <cellStyle name="uni" xfId="919"/>
    <cellStyle name="Unit" xfId="920"/>
    <cellStyle name="units" xfId="921"/>
    <cellStyle name="v" xfId="922"/>
    <cellStyle name="Valuta (0)_laroux" xfId="923"/>
    <cellStyle name="Valuta_laroux" xfId="924"/>
    <cellStyle name="Warning Text 2" xfId="925"/>
    <cellStyle name="Warning Text 2 2" xfId="926"/>
    <cellStyle name="Warning Text 3" xfId="927"/>
    <cellStyle name="Warning Text 3 2" xfId="928"/>
    <cellStyle name="Warning Text 3 3" xfId="929"/>
    <cellStyle name="Warning Text 4" xfId="930"/>
    <cellStyle name="Warning Text 4 2" xfId="931"/>
    <cellStyle name="Warning Text 5" xfId="932"/>
    <cellStyle name="똿뗦먛귟 [0.00]_PRODUCT DETAIL Q1" xfId="933"/>
    <cellStyle name="똿뗦먛귟_PRODUCT DETAIL Q1" xfId="934"/>
    <cellStyle name="믅됞 [0.00]_PRODUCT DETAIL Q1" xfId="935"/>
    <cellStyle name="믅됞_PRODUCT DETAIL Q1" xfId="936"/>
    <cellStyle name="뷭?_BOOKSHIP" xfId="937"/>
    <cellStyle name="콤마 [0]_1202" xfId="938"/>
    <cellStyle name="콤마_1202" xfId="939"/>
    <cellStyle name="통화 [0]_1202" xfId="940"/>
    <cellStyle name="통화_1202" xfId="941"/>
    <cellStyle name="표준_(정보부문)월별인원계획" xfId="942"/>
    <cellStyle name="桁区切り [0.00]_0098 China Embassy AQ Summary" xfId="943"/>
    <cellStyle name="桁区切り_0098 China Embassy AQ Summary" xfId="944"/>
    <cellStyle name="標準_0098 China Embassy AQ Summary" xfId="945"/>
    <cellStyle name="通貨 [0.00]_0098 China Embassy AQ Summary" xfId="946"/>
    <cellStyle name="通貨_0098 China Embassy AQ Summary" xfId="9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WINDOWS\TEMP\Aditya-%20BOQ-workings-To%20Site-04.08.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uality%20System%20Documents-R1\Manual%20of%20Standards\GN-ST-06(2)(Design%20Sheet-Ruled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O3369\O3369-C-IT-HSBC%20CALL%20CENTRE%20AT%20COLOMBO-BOQ-WORKING-SERVICE%20BLDG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sant\projects\PROJECTS\Projects%20A%20-%20G\DMRC%20Headquarters\DMRC%20TENDER%20DOCU%20SAMPLE\RATE%20ANALYSIS%20HYDRAULIC%2017-03-20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3\BANDF-ACTIVEPRJ\Documents%20and%20Settings\mpkiran\Local%20Settings\Temporary%20Internet%20Files\Content.Outlook\AZG6KY0P\TOP%20SHEET-BOQ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O2120\BOQ\O2120\O2120-C-HP-01-BOQ-WORKINGS-Mezz%20&amp;%203rd%20Flrs.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kolkata\BOQ\MALAYSIA\O3340-BOQ-workings-29.07.04-EXTRA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tya\AppData\Local\Microsoft\Windows\Temporary%20Internet%20Files\Content.Outlook\F8SC8XNO\Final%20Costing-8%2010Cr%2012th%20Feb%20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kolkata\BOQ\MALAYSIA\o3340-BOQ-workings-09.09.04-fin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6.112\Additional%202%20Floors10.06.09\LIFT\TC%20II-80%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6.112\bandf-activeprj\B&amp;F\DIVISIONS\MEPENGINEERINGSERVICES\DESIGN\ELECTRICAL\Rafique\Final%20Load%20Calculations%20for%20Existing%20System\Rajan%20CABLE%20Schedule-TC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To%20Site-04.08.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23.08.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23.08.04-fi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kolkata\BOQ\MALAYSIA\O2120\O2120-C-HP-01-BOQ-WORKING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O2120\BOQ\O2120\O2120-C-HP-01-BOQ-WORKING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Cement\KVPgroup\E-Kvp\KVP-Engrs\PPRM-Housing\Namakkal%20Housing\School\T1037%20Entire%20Schoo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ats-Quality%20System%20Documents\ISO9001-1994\Quality%20System%20Documents-R1\Manual%20of%20Standards\GN-ST-06(2)(Design%20Sheet-Ruled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28.10.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05.01.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Housing\NARAYAN\BOQ\kolkata\BOQ\MALAYSIA\O2120\O2120-C-HP-01-BOQ-WORKINGS-COLS.%20&amp;%20SLABS-ALL%20Flrs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BandIP\BandF\Drawings\Cement\Prince\BOQ\O2120\Aditya-%20BOQ-workings-28.10.04-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Infra\Geotech\Crep\Soil-inv\O1097\DJB-0509\Spt-B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Sheet1"/>
      <sheetName val="beam id's"/>
      <sheetName val="slab barnos"/>
      <sheetName val="Rate Analysis"/>
      <sheetName val="col_reinft1"/>
      <sheetName val="beam-slab_shuttering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utoOpen Stub Data"/>
      <sheetName val="Design"/>
      <sheetName val="Guidelines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"/>
      <sheetName val="First Flr.Beams"/>
      <sheetName val="GR.slab-reinft"/>
      <sheetName val="GR.FLR. BEAMS&amp;TRENCHES"/>
      <sheetName val="Roof Beams"/>
      <sheetName val="STAIR REINFT."/>
      <sheetName val="Indices "/>
      <sheetName val="Indices-bar dia wise (2)"/>
      <sheetName val="GR_slab_reinft"/>
      <sheetName val="banilad"/>
      <sheetName val="Mactan"/>
      <sheetName val="Mandaue"/>
      <sheetName val="STAFFSCHED "/>
      <sheetName val="Basi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E31"/>
      <sheetName val="E32"/>
      <sheetName val="E33"/>
      <sheetName val="E35"/>
      <sheetName val="Civil Works"/>
      <sheetName val="basic-data"/>
      <sheetName val="mem-property"/>
      <sheetName val="Civil_Works"/>
      <sheetName val="pilecap"/>
      <sheetName val="concrete"/>
      <sheetName val="beam-reinft-IIInd floor"/>
      <sheetName val="gen"/>
      <sheetName val="환율"/>
      <sheetName val="refer"/>
      <sheetName val="cables - Warmshell"/>
      <sheetName val="RATE ANALYSIS HYDRAULIC 17-03-2"/>
      <sheetName val="Summary_Bank"/>
      <sheetName val="TBAL9697 -group wise  sdpl"/>
      <sheetName val="Factors"/>
      <sheetName val="Config"/>
      <sheetName val="Break Dw"/>
      <sheetName val="zone-8"/>
      <sheetName val="MHNO_LEV"/>
      <sheetName val="Fin Sum"/>
      <sheetName val="key dates"/>
      <sheetName val="Actuals"/>
      <sheetName val="CCTV_EST1"/>
      <sheetName val="GR.slab-reinft"/>
      <sheetName val="Staff Acco."/>
      <sheetName val="Nam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K7">
            <v>150</v>
          </cell>
        </row>
      </sheetData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Annex"/>
      <sheetName val="Contents"/>
      <sheetName val="Intro.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ing"/>
      <sheetName val="beam-reinft-IIInd floor"/>
      <sheetName val="III floor beam addl"/>
      <sheetName val="beam-reinft-mezzanine floor"/>
      <sheetName val="slab-reinft(MEZZ)"/>
      <sheetName val="STEEL-SLAB (3flr) "/>
      <sheetName val="Slab-reinft(3flr)ADD."/>
      <sheetName val="slab-reinft(3flr)-ADD. (1)"/>
      <sheetName val="Indices-final"/>
      <sheetName val="beam_reinft_IIInd floor"/>
      <sheetName val="Design"/>
      <sheetName val="GR.slab-reinft"/>
      <sheetName val="O2120-C-HP-01-BOQ-WORKINGS-Mezz"/>
      <sheetName val="Intro."/>
      <sheetName val="Basic data"/>
      <sheetName val="gen"/>
      <sheetName val="Vind-BtB"/>
      <sheetName val="f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ing"/>
      <sheetName val="foot-slab reinft"/>
      <sheetName val="beam-reinft"/>
      <sheetName val="col-reinft"/>
      <sheetName val="Indices"/>
      <sheetName val="Key-notes"/>
      <sheetName val="beam-reinft-IIInd floor"/>
      <sheetName val="COP Final"/>
      <sheetName val="Set"/>
      <sheetName val="DETAILED  BOQ"/>
      <sheetName val="Data"/>
      <sheetName val="Lead"/>
      <sheetName val="HPL"/>
      <sheetName val="Analysis"/>
      <sheetName val="PPA Summary"/>
    </sheetNames>
    <sheetDataSet>
      <sheetData sheetId="0" refreshError="1">
        <row r="65">
          <cell r="L65">
            <v>679.48226177029733</v>
          </cell>
        </row>
        <row r="194">
          <cell r="L194">
            <v>430.8169999000001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ummary "/>
      <sheetName val="DG BOQ R4"/>
      <sheetName val="Costing cst "/>
      <sheetName val="vat"/>
      <sheetName val="COSTING SUMMARY SUMMARY"/>
      <sheetName val="Multipliers"/>
      <sheetName val="Sheet1"/>
      <sheetName val="DG Price Workin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>
        <row r="6">
          <cell r="F6">
            <v>1.1235999999999999</v>
          </cell>
        </row>
        <row r="8">
          <cell r="C8">
            <v>1.02</v>
          </cell>
          <cell r="E8">
            <v>1.145</v>
          </cell>
        </row>
        <row r="9">
          <cell r="C9">
            <v>1.1000000000000001</v>
          </cell>
        </row>
        <row r="10">
          <cell r="C10">
            <v>1.1000000000000001</v>
          </cell>
        </row>
        <row r="12">
          <cell r="C12">
            <v>1.0225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ing"/>
      <sheetName val="foot-slab reinft"/>
      <sheetName val="beam-reinft"/>
      <sheetName val="col-reinft"/>
      <sheetName val="Indices"/>
      <sheetName val="Indices-External"/>
      <sheetName val="Indices-unconf"/>
      <sheetName val="Indices-combined"/>
      <sheetName val="Key-notes"/>
      <sheetName val="beam_reinft"/>
      <sheetName val="BOQ"/>
      <sheetName val="PROG_DATA"/>
      <sheetName val="M.S."/>
      <sheetName val="LIST OF MAKES"/>
      <sheetName val="meas-wp"/>
      <sheetName val="Code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Name"/>
      <sheetName val="Input Form"/>
      <sheetName val="Print Form"/>
      <sheetName val="Record"/>
      <sheetName val="LANGUAGE"/>
      <sheetName val="DATA"/>
      <sheetName val="Macro"/>
      <sheetName val="Module"/>
    </sheetNames>
    <sheetDataSet>
      <sheetData sheetId="0" refreshError="1"/>
      <sheetData sheetId="1"/>
      <sheetData sheetId="2"/>
      <sheetData sheetId="3" refreshError="1"/>
      <sheetData sheetId="4">
        <row r="3">
          <cell r="A3">
            <v>1</v>
          </cell>
          <cell r="B3" t="str">
            <v>±±¨î¨t²Î</v>
          </cell>
          <cell r="C3" t="str">
            <v>Control System</v>
          </cell>
          <cell r="D3" t="str">
            <v xml:space="preserve">§ Œä </v>
          </cell>
        </row>
        <row r="4">
          <cell r="A4">
            <v>2</v>
          </cell>
          <cell r="B4" t="str">
            <v>¾A¥Î°ê®a</v>
          </cell>
          <cell r="C4" t="str">
            <v>Country Application</v>
          </cell>
          <cell r="D4" t="str">
            <v>‹@Ší“K—p‘</v>
          </cell>
        </row>
        <row r="5">
          <cell r="A5">
            <v>3</v>
          </cell>
          <cell r="B5" t="str">
            <v>¶}ªù«¬¦¡</v>
          </cell>
          <cell r="C5" t="str">
            <v>Door opening Type</v>
          </cell>
          <cell r="D5" t="str">
            <v xml:space="preserve">ŒË Œ` ® </v>
          </cell>
        </row>
        <row r="6">
          <cell r="A6">
            <v>4</v>
          </cell>
          <cell r="B6" t="str">
            <v>¸s²Õ¼Æ</v>
          </cell>
          <cell r="C6" t="str">
            <v>No.of Banks</v>
          </cell>
          <cell r="D6" t="str">
            <v xml:space="preserve">ƒo ƒ“ ƒN ” </v>
          </cell>
        </row>
        <row r="7">
          <cell r="A7">
            <v>5</v>
          </cell>
          <cell r="B7" t="str">
            <v>Á`¼Ó¼Æ</v>
          </cell>
          <cell r="C7" t="str">
            <v>No.of Total Floors</v>
          </cell>
          <cell r="D7" t="e">
            <v>#N/A</v>
          </cell>
        </row>
        <row r="8">
          <cell r="A8">
            <v>6</v>
          </cell>
          <cell r="B8" t="e">
            <v>#N/A</v>
          </cell>
          <cell r="C8" t="e">
            <v>#N/A</v>
          </cell>
          <cell r="D8" t="e">
            <v>#N/A</v>
          </cell>
        </row>
        <row r="9">
          <cell r="A9">
            <v>7</v>
          </cell>
          <cell r="B9" t="e">
            <v>#N/A</v>
          </cell>
          <cell r="C9" t="e">
            <v>#N/A</v>
          </cell>
          <cell r="D9" t="str">
            <v>ƒoƒ“ƒNID</v>
          </cell>
        </row>
        <row r="10">
          <cell r="A10">
            <v>8</v>
          </cell>
          <cell r="B10" t="str">
            <v>²Õ¸s¦W</v>
          </cell>
          <cell r="C10" t="str">
            <v>Bank Name</v>
          </cell>
          <cell r="D10" t="str">
            <v xml:space="preserve">ƒo ƒ“ ƒN –¼ </v>
          </cell>
        </row>
        <row r="11">
          <cell r="A11">
            <v>9</v>
          </cell>
          <cell r="B11" t="str">
            <v>¥x¼Æ</v>
          </cell>
          <cell r="C11" t="str">
            <v>No.of Cars</v>
          </cell>
          <cell r="D11" t="str">
            <v xml:space="preserve">‘ä ” </v>
          </cell>
        </row>
        <row r="12">
          <cell r="A12">
            <v>10</v>
          </cell>
          <cell r="B12" t="str">
            <v>³t«×</v>
          </cell>
          <cell r="C12" t="str">
            <v>Speed</v>
          </cell>
          <cell r="D12" t="str">
            <v xml:space="preserve">‘¬ “x </v>
          </cell>
        </row>
        <row r="13">
          <cell r="A13">
            <v>11</v>
          </cell>
          <cell r="B13" t="str">
            <v>®e¶q</v>
          </cell>
          <cell r="C13" t="str">
            <v>Capacity</v>
          </cell>
          <cell r="D13" t="str">
            <v xml:space="preserve">’è ˆõ </v>
          </cell>
        </row>
        <row r="14">
          <cell r="A14">
            <v>12</v>
          </cell>
          <cell r="B14" t="str">
            <v>ªù¼e</v>
          </cell>
          <cell r="C14" t="str">
            <v>Door Width</v>
          </cell>
          <cell r="D14" t="str">
            <v xml:space="preserve">ŒË ŠJ • </v>
          </cell>
        </row>
        <row r="15">
          <cell r="A15">
            <v>13</v>
          </cell>
          <cell r="B15" t="str">
            <v>ªA°È¼Ó¼h¼Æ</v>
          </cell>
          <cell r="C15" t="str">
            <v>No.of Service Floors</v>
          </cell>
          <cell r="D15" t="str">
            <v xml:space="preserve">’â ~ ŠK ” </v>
          </cell>
        </row>
        <row r="16">
          <cell r="A16">
            <v>14</v>
          </cell>
          <cell r="B16" t="str">
            <v>­¼¨®²v</v>
          </cell>
          <cell r="C16" t="e">
            <v>#N/A</v>
          </cell>
          <cell r="D16" t="str">
            <v xml:space="preserve">æ Ô —¦ </v>
          </cell>
        </row>
        <row r="17">
          <cell r="A17">
            <v>15</v>
          </cell>
          <cell r="B17" t="str">
            <v>­¼¨®¤H¼Æ</v>
          </cell>
          <cell r="C17" t="str">
            <v>No.of Passengers</v>
          </cell>
          <cell r="D17" t="str">
            <v xml:space="preserve">æ Ô l ˆõ </v>
          </cell>
        </row>
        <row r="18">
          <cell r="A18">
            <v>16</v>
          </cell>
          <cell r="B18" t="str">
            <v>ªA°È¤H¼Æ</v>
          </cell>
          <cell r="C18" t="str">
            <v>Population Served</v>
          </cell>
          <cell r="D18" t="str">
            <v xml:space="preserve">Š—v—A‘—l” </v>
          </cell>
        </row>
        <row r="19">
          <cell r="A19">
            <v>17</v>
          </cell>
          <cell r="B19" t="str">
            <v>¤@¶g¹BÂà®É¶¡</v>
          </cell>
          <cell r="C19" t="str">
            <v>Round Trip Time</v>
          </cell>
          <cell r="D19" t="str">
            <v xml:space="preserve">ˆê ü  ŠÔ </v>
          </cell>
        </row>
        <row r="20">
          <cell r="A20">
            <v>18</v>
          </cell>
          <cell r="B20" t="str">
            <v>¿é°e¯à¤O(¥x)</v>
          </cell>
          <cell r="C20" t="str">
            <v>Handling Capacity/Car</v>
          </cell>
          <cell r="D20" t="str">
            <v xml:space="preserve">5•ªŠÔ—A‘—l” /‘ä </v>
          </cell>
        </row>
        <row r="21">
          <cell r="A21">
            <v>19</v>
          </cell>
          <cell r="B21" t="str">
            <v>¿é°e¯à¤O(¸s²Õ)</v>
          </cell>
          <cell r="C21" t="str">
            <v>Handling Capacity/Bank</v>
          </cell>
          <cell r="D21" t="str">
            <v>5•ªŠÔ—A‘—l”/bank</v>
          </cell>
        </row>
        <row r="22">
          <cell r="A22">
            <v>20</v>
          </cell>
          <cell r="B22" t="str">
            <v>¥­§¡¹BÂà¶¡¹j</v>
          </cell>
          <cell r="C22" t="str">
            <v>Req'd Average Interval</v>
          </cell>
          <cell r="D22" t="str">
            <v>•½‹Ï‰^“]ŠÔŠu</v>
          </cell>
        </row>
        <row r="23">
          <cell r="A23">
            <v>21</v>
          </cell>
          <cell r="B23" t="str">
            <v>5¤ÀÄÁ¿é°e¯à¤O</v>
          </cell>
          <cell r="C23" t="str">
            <v>Req'd 5min-Handling Eff.</v>
          </cell>
          <cell r="D23" t="str">
            <v xml:space="preserve">5•ªŠÔ—A‘—”\—Í </v>
          </cell>
        </row>
        <row r="24">
          <cell r="A24">
            <v>31</v>
          </cell>
          <cell r="B24" t="str">
            <v>¼Ó</v>
          </cell>
          <cell r="C24" t="str">
            <v>FL</v>
          </cell>
          <cell r="D24" t="str">
            <v xml:space="preserve">ŠK </v>
          </cell>
        </row>
        <row r="25">
          <cell r="A25">
            <v>32</v>
          </cell>
          <cell r="B25" t="str">
            <v>¼Ó°ª</v>
          </cell>
          <cell r="C25" t="str">
            <v>Height</v>
          </cell>
          <cell r="D25" t="str">
            <v xml:space="preserve">ŠK ‚ </v>
          </cell>
        </row>
        <row r="26">
          <cell r="A26">
            <v>33</v>
          </cell>
          <cell r="C26" t="str">
            <v/>
          </cell>
          <cell r="D26" t="str">
            <v/>
          </cell>
        </row>
        <row r="27">
          <cell r="A27">
            <v>34</v>
          </cell>
          <cell r="B27" t="str">
            <v>¾A¥Î</v>
          </cell>
          <cell r="C27" t="str">
            <v>Application</v>
          </cell>
          <cell r="D27" t="str">
            <v xml:space="preserve">—p “r </v>
          </cell>
        </row>
        <row r="28">
          <cell r="A28">
            <v>35</v>
          </cell>
          <cell r="D28" t="str">
            <v/>
          </cell>
        </row>
        <row r="29">
          <cell r="A29">
            <v>36</v>
          </cell>
          <cell r="B29" t="str">
            <v>¤H¤f</v>
          </cell>
          <cell r="C29" t="str">
            <v>Population</v>
          </cell>
          <cell r="D29" t="str">
            <v xml:space="preserve">lŒû </v>
          </cell>
        </row>
        <row r="30">
          <cell r="A30">
            <v>37</v>
          </cell>
          <cell r="B30" t="str">
            <v>²Õ¸s</v>
          </cell>
          <cell r="C30" t="str">
            <v>Bank</v>
          </cell>
          <cell r="D30" t="str">
            <v>Bank</v>
          </cell>
        </row>
        <row r="31">
          <cell r="A31">
            <v>38</v>
          </cell>
          <cell r="B31" t="str">
            <v>¤H¼Æ</v>
          </cell>
          <cell r="C31" t="str">
            <v>(persons)</v>
          </cell>
          <cell r="D31" t="str">
            <v>(l )</v>
          </cell>
        </row>
        <row r="32">
          <cell r="A32">
            <v>39</v>
          </cell>
          <cell r="B32" t="str">
            <v xml:space="preserve">¥æ³q­pº </v>
          </cell>
          <cell r="C32" t="str">
            <v>Traffic Calculation(Office)</v>
          </cell>
          <cell r="D32" t="str">
            <v xml:space="preserve">Œð’ÊŒvZ‘(––±Š—p) </v>
          </cell>
        </row>
        <row r="33">
          <cell r="A33">
            <v>40</v>
          </cell>
          <cell r="B33" t="str">
            <v>¿ì¤½</v>
          </cell>
          <cell r="C33" t="str">
            <v>OFFICE</v>
          </cell>
          <cell r="D33" t="str">
            <v xml:space="preserve">––±Š </v>
          </cell>
        </row>
        <row r="34">
          <cell r="A34">
            <v>41</v>
          </cell>
          <cell r="B34" t="str">
            <v xml:space="preserve">°Ó³ </v>
          </cell>
          <cell r="C34" t="str">
            <v>SHOP</v>
          </cell>
          <cell r="D34" t="str">
            <v xml:space="preserve">ƒVƒ‡ƒbƒsƒ“ƒO </v>
          </cell>
        </row>
        <row r="35">
          <cell r="A35">
            <v>42</v>
          </cell>
          <cell r="B35" t="str">
            <v>·|Ä³«Ç</v>
          </cell>
          <cell r="C35" t="str">
            <v>Meeting Room</v>
          </cell>
          <cell r="D35" t="str">
            <v xml:space="preserve">‰ï‹cº </v>
          </cell>
        </row>
        <row r="36">
          <cell r="A36">
            <v>43</v>
          </cell>
          <cell r="C36" t="str">
            <v>FRO JAPAN</v>
          </cell>
          <cell r="D36" t="str">
            <v>“ú–{Œü‚¯</v>
          </cell>
        </row>
        <row r="37">
          <cell r="A37">
            <v>44</v>
          </cell>
          <cell r="C37" t="str">
            <v>FOR OVERSEAS</v>
          </cell>
          <cell r="D37" t="str">
            <v>ŠCŠOŒü‚¯</v>
          </cell>
        </row>
        <row r="38">
          <cell r="A38">
            <v>45</v>
          </cell>
        </row>
        <row r="39">
          <cell r="A39">
            <v>46</v>
          </cell>
        </row>
        <row r="40">
          <cell r="A40">
            <v>47</v>
          </cell>
        </row>
        <row r="41">
          <cell r="A41">
            <v>48</v>
          </cell>
        </row>
        <row r="42">
          <cell r="A42">
            <v>49</v>
          </cell>
        </row>
        <row r="43">
          <cell r="A43">
            <v>50</v>
          </cell>
          <cell r="B43" t="str">
            <v>¦WºÙ</v>
          </cell>
          <cell r="C43" t="str">
            <v>NAME</v>
          </cell>
          <cell r="D43" t="str">
            <v>NAME</v>
          </cell>
        </row>
        <row r="44">
          <cell r="A44">
            <v>51</v>
          </cell>
          <cell r="B44" t="str">
            <v>¥x¼Æ</v>
          </cell>
          <cell r="C44" t="str">
            <v>Units</v>
          </cell>
          <cell r="D44" t="str">
            <v xml:space="preserve">‘ä </v>
          </cell>
        </row>
        <row r="45">
          <cell r="A45">
            <v>52</v>
          </cell>
          <cell r="B45" t="str">
            <v>¤½¤Ø/¤À</v>
          </cell>
          <cell r="C45" t="str">
            <v>m/min.</v>
          </cell>
          <cell r="D45" t="str">
            <v>m/min</v>
          </cell>
        </row>
        <row r="46">
          <cell r="A46">
            <v>53</v>
          </cell>
          <cell r="B46" t="str">
            <v>¤H¼Æ</v>
          </cell>
          <cell r="C46" t="str">
            <v>Persons</v>
          </cell>
          <cell r="D46" t="str">
            <v xml:space="preserve">l </v>
          </cell>
        </row>
        <row r="47">
          <cell r="A47">
            <v>54</v>
          </cell>
          <cell r="B47" t="str">
            <v>ªù¶}</v>
          </cell>
          <cell r="C47" t="str">
            <v>JJ(mm)</v>
          </cell>
          <cell r="D47" t="str">
            <v>JJ(mm)</v>
          </cell>
        </row>
        <row r="48">
          <cell r="A48">
            <v>55</v>
          </cell>
          <cell r="B48" t="str">
            <v>¼Ó¼h¼Æ</v>
          </cell>
          <cell r="C48" t="str">
            <v>Floors</v>
          </cell>
          <cell r="D48" t="str">
            <v xml:space="preserve">ŠK ” </v>
          </cell>
        </row>
        <row r="49">
          <cell r="A49">
            <v>56</v>
          </cell>
          <cell r="B49" t="str">
            <v>%</v>
          </cell>
          <cell r="C49" t="str">
            <v>%</v>
          </cell>
          <cell r="D49" t="str">
            <v>%</v>
          </cell>
        </row>
        <row r="50">
          <cell r="A50">
            <v>57</v>
          </cell>
          <cell r="B50" t="str">
            <v>¤H¼Æ</v>
          </cell>
          <cell r="C50" t="str">
            <v>Persons</v>
          </cell>
          <cell r="D50" t="str">
            <v xml:space="preserve">l </v>
          </cell>
        </row>
        <row r="51">
          <cell r="A51">
            <v>58</v>
          </cell>
          <cell r="B51" t="str">
            <v>¤H¼Æ</v>
          </cell>
          <cell r="C51" t="str">
            <v>Persons</v>
          </cell>
          <cell r="D51" t="str">
            <v xml:space="preserve">l </v>
          </cell>
        </row>
        <row r="52">
          <cell r="A52">
            <v>59</v>
          </cell>
          <cell r="B52" t="str">
            <v>sec</v>
          </cell>
          <cell r="C52" t="str">
            <v>sec.</v>
          </cell>
          <cell r="D52" t="str">
            <v>sec</v>
          </cell>
        </row>
        <row r="53">
          <cell r="A53">
            <v>60</v>
          </cell>
          <cell r="B53" t="str">
            <v>¤H¼Æ/5¤À</v>
          </cell>
          <cell r="C53" t="str">
            <v>Persons/5min</v>
          </cell>
          <cell r="D53" t="str">
            <v>l/5min</v>
          </cell>
        </row>
        <row r="54">
          <cell r="A54">
            <v>61</v>
          </cell>
          <cell r="B54" t="str">
            <v>¤H¼Æ/5¤À</v>
          </cell>
          <cell r="C54" t="str">
            <v>Persons/5min</v>
          </cell>
          <cell r="D54" t="str">
            <v>l/5min</v>
          </cell>
        </row>
        <row r="55">
          <cell r="A55">
            <v>62</v>
          </cell>
          <cell r="B55" t="str">
            <v>sec</v>
          </cell>
          <cell r="C55" t="str">
            <v>sec.</v>
          </cell>
          <cell r="D55" t="str">
            <v>sec</v>
          </cell>
        </row>
        <row r="56">
          <cell r="A56">
            <v>63</v>
          </cell>
          <cell r="B56" t="str">
            <v>%</v>
          </cell>
          <cell r="C56" t="str">
            <v>%</v>
          </cell>
          <cell r="D56" t="str">
            <v>%</v>
          </cell>
        </row>
        <row r="57">
          <cell r="A57">
            <v>64</v>
          </cell>
          <cell r="B57" t="str">
            <v>¡³</v>
          </cell>
          <cell r="C57" t="str">
            <v>O</v>
          </cell>
          <cell r="D57" t="str">
            <v>›</v>
          </cell>
        </row>
        <row r="58">
          <cell r="A58">
            <v>65</v>
          </cell>
          <cell r="B58" t="str">
            <v>¨Î</v>
          </cell>
          <cell r="C58" t="str">
            <v>Good</v>
          </cell>
          <cell r="D58" t="str">
            <v>—ÇD</v>
          </cell>
        </row>
        <row r="59">
          <cell r="A59">
            <v>66</v>
          </cell>
          <cell r="B59" t="str">
            <v>¹L</v>
          </cell>
          <cell r="C59" t="str">
            <v>Poor</v>
          </cell>
          <cell r="D59" t="str">
            <v>’·‚¢</v>
          </cell>
        </row>
        <row r="60">
          <cell r="A60">
            <v>67</v>
          </cell>
          <cell r="B60" t="str">
            <v>¥R</v>
          </cell>
          <cell r="C60" t="str">
            <v>Enough</v>
          </cell>
          <cell r="D60" t="str">
            <v>[•ª</v>
          </cell>
        </row>
        <row r="61">
          <cell r="A61">
            <v>68</v>
          </cell>
          <cell r="B61" t="str">
            <v>¤£¨¬</v>
          </cell>
          <cell r="C61" t="str">
            <v>Poor</v>
          </cell>
          <cell r="D61" t="str">
            <v>•s‘«</v>
          </cell>
        </row>
        <row r="62">
          <cell r="A62">
            <v>69</v>
          </cell>
          <cell r="B62" t="str">
            <v>±M¥Î</v>
          </cell>
          <cell r="C62" t="str">
            <v>Single-Purpose</v>
          </cell>
          <cell r="D62" t="str">
            <v>ˆêÐê—p</v>
          </cell>
        </row>
        <row r="63">
          <cell r="A63">
            <v>70</v>
          </cell>
          <cell r="B63" t="str">
            <v>¼Ó¼h</v>
          </cell>
          <cell r="C63" t="str">
            <v>Semi-Single Purpose</v>
          </cell>
          <cell r="D63" t="str">
            <v>°‘Ý</v>
          </cell>
        </row>
        <row r="64">
          <cell r="A64">
            <v>71</v>
          </cell>
          <cell r="B64" t="str">
            <v>²Õ¸s</v>
          </cell>
          <cell r="C64" t="str">
            <v>Diversified</v>
          </cell>
          <cell r="D64" t="str">
            <v>ÌÞÛ¯¸‘Ý</v>
          </cell>
        </row>
        <row r="65">
          <cell r="A65">
            <v>72</v>
          </cell>
          <cell r="B65" t="str">
            <v>¨ä¥L</v>
          </cell>
          <cell r="C65" t="str">
            <v>Others</v>
          </cell>
          <cell r="D65" t="str">
            <v>‚»‚Ì‘¼</v>
          </cell>
        </row>
        <row r="66">
          <cell r="A66">
            <v>73</v>
          </cell>
          <cell r="B66" t="str">
            <v xml:space="preserve"> </v>
          </cell>
          <cell r="C66" t="str">
            <v>decision rebel</v>
          </cell>
          <cell r="D66" t="str">
            <v>decision rebel</v>
          </cell>
        </row>
        <row r="67">
          <cell r="A67">
            <v>74</v>
          </cell>
          <cell r="B67" t="str">
            <v>«Øª«§ÎºA</v>
          </cell>
          <cell r="C67" t="str">
            <v>Type of Building</v>
          </cell>
          <cell r="D67" t="str">
            <v>‰^—pŒ`‘Ô</v>
          </cell>
        </row>
        <row r="68">
          <cell r="A68">
            <v>75</v>
          </cell>
          <cell r="B68" t="str">
            <v>°ò·Ç</v>
          </cell>
          <cell r="C68" t="str">
            <v>Level</v>
          </cell>
          <cell r="D68" t="str">
            <v>Šî</v>
          </cell>
        </row>
        <row r="69">
          <cell r="A69">
            <v>76</v>
          </cell>
          <cell r="B69" t="str">
            <v>ª@</v>
          </cell>
          <cell r="C69" t="str">
            <v>S</v>
          </cell>
          <cell r="D69" t="str">
            <v>¸</v>
          </cell>
        </row>
        <row r="70">
          <cell r="A70">
            <v>77</v>
          </cell>
          <cell r="B70" t="str">
            <v>­°</v>
          </cell>
          <cell r="C70" t="str">
            <v>P</v>
          </cell>
          <cell r="D70" t="str">
            <v>~</v>
          </cell>
        </row>
        <row r="71">
          <cell r="A71">
            <v>78</v>
          </cell>
          <cell r="B71" t="str">
            <v xml:space="preserve">¾ </v>
          </cell>
          <cell r="C71" t="str">
            <v>E</v>
          </cell>
          <cell r="D71" t="str">
            <v>‹@</v>
          </cell>
        </row>
        <row r="72">
          <cell r="A72">
            <v>79</v>
          </cell>
          <cell r="B72" t="str">
            <v>³W</v>
          </cell>
          <cell r="C72" t="str">
            <v>C</v>
          </cell>
          <cell r="D72" t="str">
            <v>d</v>
          </cell>
        </row>
        <row r="73">
          <cell r="A73">
            <v>80</v>
          </cell>
          <cell r="B73" t="str">
            <v xml:space="preserve">® </v>
          </cell>
          <cell r="C73" t="str">
            <v>S</v>
          </cell>
          <cell r="D73" t="str">
            <v>—l</v>
          </cell>
        </row>
        <row r="74">
          <cell r="A74">
            <v>81</v>
          </cell>
          <cell r="B74" t="str">
            <v>­p</v>
          </cell>
          <cell r="C74" t="str">
            <v>R</v>
          </cell>
          <cell r="D74" t="str">
            <v>Œv</v>
          </cell>
        </row>
        <row r="75">
          <cell r="A75">
            <v>82</v>
          </cell>
          <cell r="B75" t="str">
            <v xml:space="preserve">º </v>
          </cell>
          <cell r="C75" t="str">
            <v>E</v>
          </cell>
          <cell r="D75" t="str">
            <v>Z</v>
          </cell>
        </row>
        <row r="76">
          <cell r="A76">
            <v>83</v>
          </cell>
          <cell r="B76" t="str">
            <v>µ²</v>
          </cell>
          <cell r="C76" t="str">
            <v>S</v>
          </cell>
          <cell r="D76" t="str">
            <v>Œ‹</v>
          </cell>
        </row>
        <row r="77">
          <cell r="A77">
            <v>84</v>
          </cell>
          <cell r="B77" t="str">
            <v>ªG</v>
          </cell>
          <cell r="C77" t="str">
            <v>U</v>
          </cell>
          <cell r="D77" t="str">
            <v>‰Ê</v>
          </cell>
        </row>
        <row r="78">
          <cell r="A78">
            <v>85</v>
          </cell>
          <cell r="B78" t="str">
            <v>§P</v>
          </cell>
          <cell r="C78" t="str">
            <v>L</v>
          </cell>
          <cell r="D78" t="str">
            <v>”»</v>
          </cell>
        </row>
        <row r="79">
          <cell r="A79">
            <v>86</v>
          </cell>
          <cell r="B79" t="str">
            <v>©w</v>
          </cell>
          <cell r="C79" t="str">
            <v>T</v>
          </cell>
          <cell r="D79" t="str">
            <v>’è</v>
          </cell>
        </row>
        <row r="80">
          <cell r="A80">
            <v>87</v>
          </cell>
          <cell r="B80" t="str">
            <v/>
          </cell>
          <cell r="C80" t="str">
            <v>Fair</v>
          </cell>
          <cell r="D80" t="str">
            <v>‚Ü‚ ‚Ü‚ </v>
          </cell>
        </row>
        <row r="81">
          <cell r="A81">
            <v>88</v>
          </cell>
          <cell r="B81" t="str">
            <v/>
          </cell>
          <cell r="C81" t="str">
            <v/>
          </cell>
          <cell r="D81" t="str">
            <v/>
          </cell>
        </row>
        <row r="82">
          <cell r="A82">
            <v>89</v>
          </cell>
          <cell r="B82" t="str">
            <v/>
          </cell>
        </row>
        <row r="83">
          <cell r="A83">
            <v>90</v>
          </cell>
          <cell r="B83" t="str">
            <v/>
          </cell>
        </row>
        <row r="84">
          <cell r="A84">
            <v>91</v>
          </cell>
          <cell r="B84" t="str">
            <v/>
          </cell>
        </row>
        <row r="85">
          <cell r="A85">
            <v>92</v>
          </cell>
          <cell r="B85" t="str">
            <v/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ubstation"/>
      <sheetName val="Warmshell T1"/>
      <sheetName val="WARMSHELL T2"/>
      <sheetName val="Control Cable"/>
      <sheetName val="refer"/>
      <sheetName val="Substation (2)"/>
      <sheetName val="working"/>
      <sheetName val="Eight Floor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Sheet1"/>
      <sheetName val="beam id's"/>
      <sheetName val="slab barnos"/>
      <sheetName val="Rate Analysis"/>
      <sheetName val="col_reinft1"/>
      <sheetName val="#REF"/>
      <sheetName val="COLUMN"/>
      <sheetName val="gen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nc-foot-gradeslab"/>
      <sheetName val="conc-lift-shear-retwall"/>
      <sheetName val="shuttering-footing"/>
      <sheetName val="shutter-lift-shear-retwall"/>
      <sheetName val="Chart1"/>
      <sheetName val="foot-slab reinft"/>
      <sheetName val="Indices"/>
      <sheetName val="Indices-final"/>
      <sheetName val="Timesheet"/>
      <sheetName val="gen"/>
      <sheetName val="Conc"/>
      <sheetName val="beam-reinft"/>
      <sheetName val="Codes"/>
      <sheetName val="Vehicles"/>
      <sheetName val="Head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nc-foot-gradeslab"/>
      <sheetName val="shuttering-footing"/>
      <sheetName val="conc-shear-lift-retaingwall"/>
      <sheetName val="shutt-shear-lift-retaingwall"/>
      <sheetName val="reinft-footing-gradeslab"/>
      <sheetName val="reinft-shear-lift"/>
      <sheetName val="Indices-old"/>
      <sheetName val="Indices-final"/>
      <sheetName val="Publicbuilding"/>
      <sheetName val="DetEst"/>
      <sheetName val="labour"/>
      <sheetName val="Data"/>
      <sheetName val="Break up Sheet"/>
      <sheetName val="budget"/>
      <sheetName val="Design"/>
      <sheetName val="Loads"/>
      <sheetName val="Load Details-220kV"/>
      <sheetName val="Legal Risk Analysis"/>
      <sheetName val="BOQ T4B"/>
      <sheetName val="Sheet3 (2)"/>
      <sheetName val="office"/>
      <sheetName val="Lab"/>
      <sheetName val="Material&amp;equipment"/>
      <sheetName val="Indices"/>
      <sheetName val="Wordsdata"/>
      <sheetName val="item"/>
    </sheetNames>
    <sheetDataSet>
      <sheetData sheetId="0" refreshError="1">
        <row r="101">
          <cell r="L101">
            <v>3931.2995249999999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TEEL-SLAB1)"/>
      <sheetName val="column-part"/>
      <sheetName val="Indices"/>
      <sheetName val="COLUMN"/>
      <sheetName val="ETC Plant Cost"/>
      <sheetName val="conc-foot-gradeslab"/>
      <sheetName val="Design"/>
      <sheetName val="Summary"/>
      <sheetName val="Sheet1 (2)"/>
      <sheetName val="Basement Budget"/>
      <sheetName val="P&amp;L-BDMC"/>
      <sheetName val="Tender Summary"/>
      <sheetName val="Loads"/>
      <sheetName val="RA-markate"/>
      <sheetName val="STAFFSCHED "/>
      <sheetName val="RANGE"/>
      <sheetName val="10. &amp; 11. Rate Code &amp; BQ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TEEL-SLAB1)"/>
      <sheetName val="column-part"/>
      <sheetName val="Indices"/>
      <sheetName val="COLUMN"/>
      <sheetName val="Wordsdata"/>
      <sheetName val="item"/>
      <sheetName val="analysis"/>
      <sheetName val="Material "/>
      <sheetName val="Labour &amp; Plant"/>
      <sheetName val="grid"/>
      <sheetName val="conc-foot-gradeslab"/>
      <sheetName val="ETC Plant Cost"/>
      <sheetName val="Design"/>
      <sheetName val="STAFFSCHED "/>
      <sheetName val="RANGE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ivil Boq"/>
      <sheetName val="Calculations"/>
      <sheetName val="List"/>
      <sheetName val="Pre-cast"/>
      <sheetName val="ANALYSIS"/>
      <sheetName val="SPT vs PHI"/>
      <sheetName val="std.wt."/>
      <sheetName val="RA-markate"/>
      <sheetName val="Material "/>
      <sheetName val="Pur"/>
      <sheetName val="Summary"/>
      <sheetName val="Chandrawal -1"/>
      <sheetName val="policies"/>
      <sheetName val="BOQ"/>
      <sheetName val="HDD"/>
      <sheetName val="Works"/>
      <sheetName val="FUSION"/>
      <sheetName val="OFC-Design"/>
      <sheetName val="PCS"/>
      <sheetName val="ETC"/>
      <sheetName val="Guide VAT_ED_Credit"/>
      <sheetName val="JTS"/>
      <sheetName val="AMC &amp; O&amp;M"/>
      <sheetName val="JTS Costing"/>
      <sheetName val="Instructions"/>
      <sheetName val="Pile cap"/>
      <sheetName val="moments-table(tri)"/>
      <sheetName val="E1"/>
      <sheetName val="Civil_Boq"/>
      <sheetName val="General Summary"/>
      <sheetName val="conc-foot-gradeslab"/>
      <sheetName val="Civil_Boq1"/>
      <sheetName val="SPT_vs_PHI"/>
      <sheetName val="std_wt_"/>
      <sheetName val="Pile_cap"/>
      <sheetName val="Material_"/>
      <sheetName val="Chandrawal_-1"/>
      <sheetName val="Guide_VAT_ED_Credit"/>
      <sheetName val="AMC_&amp;_O&amp;M"/>
      <sheetName val="JTS_Costing"/>
      <sheetName val="floor slab-RS2"/>
      <sheetName val="THK"/>
      <sheetName val="Design"/>
      <sheetName val="switch"/>
      <sheetName val="BOQ_Direct_selling cost"/>
      <sheetName val="dummy"/>
      <sheetName val="149"/>
      <sheetName val="+X &amp; -X DIR PRE"/>
      <sheetName val="Staff Forecast spread"/>
      <sheetName val="PRECAST lightconc-II"/>
      <sheetName val="PIpe Pushing"/>
      <sheetName val="Break up Sheet"/>
      <sheetName val="sept-plan"/>
      <sheetName val="d-safe specs"/>
      <sheetName val="1.01 (a)"/>
      <sheetName val="RES-PLANNING"/>
      <sheetName val="Pay_Sep06"/>
      <sheetName val="Sheet4"/>
      <sheetName val="Main-Material"/>
      <sheetName val="girder"/>
      <sheetName val="13. Steel - Ratio"/>
      <sheetName val="Footings"/>
      <sheetName val="WPR-IV"/>
      <sheetName val="Labour productivity"/>
      <sheetName val="BOQ fire proofing"/>
      <sheetName val="Input"/>
      <sheetName val="GBW"/>
      <sheetName val="shuttering"/>
      <sheetName val="FORM7"/>
      <sheetName val="2.1 受電設備棟"/>
      <sheetName val="2.2 受・防火水槽"/>
      <sheetName val="2.3 排水処理設備棟"/>
      <sheetName val="2.4 倉庫棟"/>
      <sheetName val="2.5 守衛棟"/>
      <sheetName val="Balance sheet"/>
      <sheetName val="Legal Risk Analysis"/>
      <sheetName val="COLUMN"/>
      <sheetName val="Abstract Sheet"/>
      <sheetName val="MainSheet"/>
      <sheetName val="DETAIL SHEET"/>
      <sheetName val="TASKRSRC (2)"/>
      <sheetName val="TARGET"/>
      <sheetName val="BASELINE"/>
      <sheetName val="spool"/>
      <sheetName val="Supplier"/>
      <sheetName val="CABLE DATA"/>
      <sheetName val="INPUT SHEET"/>
      <sheetName val="Extra Item"/>
      <sheetName val="Fill this out first..."/>
      <sheetName val="Lead"/>
      <sheetName val="Labour &amp; Plant"/>
      <sheetName val="Project Budget Worksheet"/>
      <sheetName val="organi synthesis lab"/>
      <sheetName val="UNIT2"/>
      <sheetName val="Notes"/>
      <sheetName val="V.O.4 - PCC Qty"/>
      <sheetName val="Field Values"/>
      <sheetName val="TBAL9697 -group wise  sdpl"/>
      <sheetName val="BOQ -II ph 2"/>
      <sheetName val="RCC,Ret. Wall"/>
      <sheetName val="Detail"/>
      <sheetName val="Fin Sum"/>
      <sheetName val="PointNo.5"/>
      <sheetName val="Sheet1"/>
      <sheetName val="T1037 Entire School"/>
      <sheetName val="d-safe DELUXE"/>
    </sheetNames>
    <sheetDataSet>
      <sheetData sheetId="0" refreshError="1">
        <row r="3">
          <cell r="D3" t="str">
            <v>Gujarat rehabilitation work of Mathak village for TWRI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utoOpen Stub Data"/>
      <sheetName val="Design"/>
      <sheetName val="Guideline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ing"/>
      <sheetName val="foot-slab reinft"/>
      <sheetName val="beam-reinft-IIInd floor"/>
      <sheetName val="III floor beam addl"/>
      <sheetName val="beam-reinft-mezzanine floor"/>
      <sheetName val="Indices-final"/>
      <sheetName val="foot_slab reinft"/>
      <sheetName val="COLUMN"/>
      <sheetName val="col-reinft1"/>
      <sheetName val="office"/>
      <sheetName val="Lab"/>
      <sheetName val="Material&amp;equip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ing"/>
      <sheetName val="slab-reinft"/>
      <sheetName val="beam-reinft-machine rm"/>
      <sheetName val="Indices-final"/>
      <sheetName val="beam_reinft_machine rm"/>
      <sheetName val="upa"/>
      <sheetName val="foot-slab reinft"/>
      <sheetName val="beam-reinft-IIInd floor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03_CTS,MEPZ-CANTEEN"/>
      <sheetName val="Flooring"/>
      <sheetName val="Skirting"/>
      <sheetName val="Dado"/>
      <sheetName val="03_CTS,MEPZ-CANTEEN (2)"/>
      <sheetName val="#REF"/>
      <sheetName val="Sheet1"/>
      <sheetName val="beam-reinft-machine rm"/>
      <sheetName val="col-reinft1"/>
      <sheetName val="RECAPIT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crete"/>
      <sheetName val="Shuttering"/>
      <sheetName val="beam-reinft-IIInd floor"/>
      <sheetName val="III floor beam addl"/>
      <sheetName val="beam-reinft-mezzanine floor"/>
      <sheetName val="Indices-final"/>
      <sheetName val="Shuttering (2)"/>
      <sheetName val="beam-reinft-IIInd floor (2)"/>
      <sheetName val="III floor beam addl (2)"/>
      <sheetName val="beam-reinft-mezzanine floor (2)"/>
      <sheetName val="Indices-final (2)"/>
      <sheetName val="beam_reinft_IIInd floor"/>
      <sheetName val="foot-slab reinft"/>
      <sheetName val="COLUMN"/>
      <sheetName val="estim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PPENDIX-I"/>
      <sheetName val="Corr-spt"/>
      <sheetName val="Obs-spt"/>
      <sheetName val="SPT vs PHI"/>
      <sheetName val="Indices"/>
      <sheetName val="Concrete"/>
      <sheetName val="reinft"/>
      <sheetName val="glass project concrete"/>
      <sheetName val="glass project reift"/>
      <sheetName val="glass project indices"/>
      <sheetName val="Lab"/>
      <sheetName val="office"/>
      <sheetName val="Material&amp;equipment"/>
      <sheetName val="SBC-BH-1"/>
      <sheetName val="gen"/>
      <sheetName val="SBC-BH 19"/>
      <sheetName val="SBC-BH-16"/>
      <sheetName val="BH-20"/>
      <sheetName val="BH-15"/>
      <sheetName val="BH-14"/>
      <sheetName val="BH-16"/>
      <sheetName val="BH-17"/>
      <sheetName val="sbc-ABH-1"/>
      <sheetName val="ABH-1"/>
      <sheetName val="BH-19"/>
      <sheetName val="BH-1"/>
      <sheetName val="SBC-BH-3"/>
      <sheetName val="BH-3"/>
      <sheetName val="Sheet4"/>
      <sheetName val="Boq"/>
      <sheetName val="Rate Analysis"/>
      <sheetName val="Sheet1"/>
      <sheetName val="BH 12-11-10-13"/>
      <sheetName val="BH 12-11-10-9"/>
      <sheetName val="BH 36-15-37"/>
      <sheetName val="BH 16-35-25-17"/>
      <sheetName val="BH 35-25-17"/>
      <sheetName val="Sheet1 (2)"/>
      <sheetName val="Sheet2"/>
      <sheetName val="SPT_vs_PHI"/>
      <sheetName val="glass_project_concrete"/>
      <sheetName val="glass_project_reift"/>
      <sheetName val="glass_project_indices"/>
      <sheetName val="FitOutConfCentre"/>
      <sheetName val="SPT_vs_PHI1"/>
      <sheetName val="glass_project_concrete1"/>
      <sheetName val="glass_project_reift1"/>
      <sheetName val="glass_project_indices1"/>
      <sheetName val="SBC-BH_19"/>
      <sheetName val="Rate_Analysis"/>
      <sheetName val="BH_12-11-10-13"/>
      <sheetName val="BH_12-11-10-9"/>
      <sheetName val="BH_36-15-37"/>
      <sheetName val="BH_16-35-25-17"/>
      <sheetName val="BH_35-25-17"/>
      <sheetName val="Sheet1_(2)"/>
      <sheetName val="Summary 0506"/>
      <sheetName val="Summary 0607- 31.MAR"/>
      <sheetName val="#REF!"/>
      <sheetName val="Qty"/>
      <sheetName val="sept-plan"/>
      <sheetName val="Table10"/>
      <sheetName val="Table11"/>
      <sheetName val="Table12"/>
      <sheetName val="Table9"/>
      <sheetName val="Spt-BH"/>
      <sheetName val="Other"/>
      <sheetName val="Summary"/>
      <sheetName val="Civil Boq"/>
      <sheetName val="Pile cap"/>
      <sheetName val="PRECAST lightconc-II"/>
      <sheetName val="d-safe DELUXE"/>
      <sheetName val="Load Details-220kV"/>
      <sheetName val="RCC,Ret. Wall"/>
      <sheetName val="Form 6"/>
      <sheetName val="PointNo.5"/>
      <sheetName val="Mix Design"/>
      <sheetName val="std-rates"/>
      <sheetName val="8"/>
      <sheetName val="Flight-1"/>
      <sheetName val="Publicbuilding"/>
      <sheetName val="FT-05-02IsoBOM"/>
      <sheetName val="Design"/>
      <sheetName val="BLK2"/>
      <sheetName val="BLK3"/>
      <sheetName val="E &amp; R"/>
      <sheetName val="radar"/>
      <sheetName val="UG"/>
      <sheetName val="Legal Risk Analysis"/>
      <sheetName val="Break up Sheet"/>
      <sheetName val="TBAL9697 -group wise  sdpl"/>
      <sheetName val="Abstract Sheet"/>
      <sheetName val="V.O.4 - PCC Qty"/>
      <sheetName val="WWR"/>
      <sheetName val="Fill this out first..."/>
      <sheetName val="LABOUR"/>
      <sheetName val="REVISED4A PROG PERF-SITE 1"/>
      <sheetName val="GBW"/>
      <sheetName val="BOQ_Direct_selling cost"/>
      <sheetName val="BOQ (2)"/>
      <sheetName val="CABLE DATA"/>
      <sheetName val="beam-reinft-IIInd floor"/>
      <sheetName val="Stock-II"/>
      <sheetName val="R20_R30_work"/>
    </sheetNames>
    <sheetDataSet>
      <sheetData sheetId="0"/>
      <sheetData sheetId="1"/>
      <sheetData sheetId="2"/>
      <sheetData sheetId="3" refreshError="1">
        <row r="2">
          <cell r="B2">
            <v>1</v>
          </cell>
          <cell r="C2">
            <v>25</v>
          </cell>
          <cell r="E2">
            <v>1</v>
          </cell>
          <cell r="F2">
            <v>1.72</v>
          </cell>
        </row>
        <row r="3">
          <cell r="B3">
            <v>2</v>
          </cell>
          <cell r="C3">
            <v>25</v>
          </cell>
          <cell r="E3">
            <v>2</v>
          </cell>
          <cell r="F3">
            <v>1.55</v>
          </cell>
        </row>
        <row r="4">
          <cell r="B4">
            <v>3</v>
          </cell>
          <cell r="C4">
            <v>25</v>
          </cell>
          <cell r="E4">
            <v>3</v>
          </cell>
          <cell r="F4">
            <v>1.4</v>
          </cell>
        </row>
        <row r="5">
          <cell r="B5">
            <v>4</v>
          </cell>
          <cell r="C5">
            <v>25</v>
          </cell>
          <cell r="E5">
            <v>4</v>
          </cell>
          <cell r="F5">
            <v>1.28</v>
          </cell>
        </row>
        <row r="6">
          <cell r="B6">
            <v>5</v>
          </cell>
          <cell r="C6">
            <v>28</v>
          </cell>
          <cell r="E6">
            <v>5</v>
          </cell>
          <cell r="F6">
            <v>1.2</v>
          </cell>
        </row>
        <row r="7">
          <cell r="B7">
            <v>6</v>
          </cell>
          <cell r="C7">
            <v>28.5</v>
          </cell>
          <cell r="E7">
            <v>6</v>
          </cell>
          <cell r="F7">
            <v>1.1200000000000001</v>
          </cell>
        </row>
        <row r="8">
          <cell r="B8">
            <v>7</v>
          </cell>
          <cell r="C8">
            <v>29</v>
          </cell>
          <cell r="E8">
            <v>7</v>
          </cell>
          <cell r="F8">
            <v>1.0900000000000001</v>
          </cell>
        </row>
        <row r="9">
          <cell r="B9">
            <v>8</v>
          </cell>
          <cell r="C9">
            <v>29</v>
          </cell>
          <cell r="E9">
            <v>8</v>
          </cell>
          <cell r="F9">
            <v>1.05</v>
          </cell>
        </row>
        <row r="10">
          <cell r="B10">
            <v>9</v>
          </cell>
          <cell r="C10">
            <v>30</v>
          </cell>
          <cell r="E10">
            <v>9</v>
          </cell>
          <cell r="F10">
            <v>1.02</v>
          </cell>
        </row>
        <row r="11">
          <cell r="B11">
            <v>10</v>
          </cell>
          <cell r="C11">
            <v>30</v>
          </cell>
          <cell r="E11">
            <v>10</v>
          </cell>
          <cell r="F11">
            <v>1</v>
          </cell>
        </row>
        <row r="12">
          <cell r="B12">
            <v>11</v>
          </cell>
          <cell r="C12">
            <v>30</v>
          </cell>
          <cell r="E12">
            <v>11</v>
          </cell>
          <cell r="F12">
            <v>0.98</v>
          </cell>
        </row>
        <row r="13">
          <cell r="B13">
            <v>12</v>
          </cell>
          <cell r="C13">
            <v>31</v>
          </cell>
          <cell r="E13">
            <v>12</v>
          </cell>
          <cell r="F13">
            <v>0.95</v>
          </cell>
        </row>
        <row r="14">
          <cell r="B14">
            <v>13</v>
          </cell>
          <cell r="C14">
            <v>31</v>
          </cell>
          <cell r="E14">
            <v>13</v>
          </cell>
          <cell r="F14">
            <v>0.91</v>
          </cell>
        </row>
        <row r="15">
          <cell r="B15">
            <v>14</v>
          </cell>
          <cell r="C15">
            <v>31</v>
          </cell>
          <cell r="E15">
            <v>14</v>
          </cell>
          <cell r="F15">
            <v>0.9</v>
          </cell>
        </row>
        <row r="16">
          <cell r="B16">
            <v>15</v>
          </cell>
          <cell r="C16">
            <v>32</v>
          </cell>
          <cell r="E16">
            <v>15</v>
          </cell>
          <cell r="F16">
            <v>0.88</v>
          </cell>
        </row>
        <row r="17">
          <cell r="B17">
            <v>16</v>
          </cell>
          <cell r="C17">
            <v>32</v>
          </cell>
          <cell r="E17">
            <v>16</v>
          </cell>
          <cell r="F17">
            <v>0.85</v>
          </cell>
        </row>
        <row r="18">
          <cell r="B18">
            <v>17</v>
          </cell>
          <cell r="C18">
            <v>32</v>
          </cell>
          <cell r="E18">
            <v>17</v>
          </cell>
          <cell r="F18">
            <v>0.83</v>
          </cell>
        </row>
        <row r="19">
          <cell r="B19">
            <v>18</v>
          </cell>
          <cell r="C19">
            <v>33</v>
          </cell>
          <cell r="E19">
            <v>18</v>
          </cell>
          <cell r="F19">
            <v>0.81</v>
          </cell>
        </row>
        <row r="20">
          <cell r="B20">
            <v>19</v>
          </cell>
          <cell r="C20">
            <v>33</v>
          </cell>
          <cell r="E20">
            <v>19</v>
          </cell>
          <cell r="F20">
            <v>0.8</v>
          </cell>
        </row>
        <row r="21">
          <cell r="B21">
            <v>20</v>
          </cell>
          <cell r="C21">
            <v>33</v>
          </cell>
          <cell r="E21">
            <v>20</v>
          </cell>
          <cell r="F21">
            <v>0.78</v>
          </cell>
        </row>
        <row r="22">
          <cell r="B22">
            <v>21</v>
          </cell>
          <cell r="C22">
            <v>33</v>
          </cell>
          <cell r="E22">
            <v>21</v>
          </cell>
          <cell r="F22">
            <v>0.76</v>
          </cell>
        </row>
        <row r="23">
          <cell r="B23">
            <v>22</v>
          </cell>
          <cell r="C23">
            <v>34</v>
          </cell>
          <cell r="E23">
            <v>22</v>
          </cell>
          <cell r="F23">
            <v>0.75</v>
          </cell>
        </row>
        <row r="24">
          <cell r="B24">
            <v>23</v>
          </cell>
          <cell r="C24">
            <v>34</v>
          </cell>
          <cell r="E24">
            <v>23</v>
          </cell>
          <cell r="F24">
            <v>0.73</v>
          </cell>
        </row>
        <row r="25">
          <cell r="B25">
            <v>24</v>
          </cell>
          <cell r="C25">
            <v>35</v>
          </cell>
          <cell r="E25">
            <v>24</v>
          </cell>
          <cell r="F25">
            <v>0.72</v>
          </cell>
        </row>
        <row r="26">
          <cell r="B26">
            <v>25</v>
          </cell>
          <cell r="C26">
            <v>35</v>
          </cell>
          <cell r="E26">
            <v>25</v>
          </cell>
          <cell r="F26">
            <v>0.71</v>
          </cell>
        </row>
        <row r="27">
          <cell r="B27">
            <v>26</v>
          </cell>
          <cell r="C27">
            <v>35</v>
          </cell>
          <cell r="E27">
            <v>26</v>
          </cell>
          <cell r="F27">
            <v>0.69799999999999995</v>
          </cell>
        </row>
        <row r="28">
          <cell r="B28">
            <v>27</v>
          </cell>
          <cell r="C28">
            <v>35</v>
          </cell>
          <cell r="E28">
            <v>27</v>
          </cell>
          <cell r="F28">
            <v>0.68600000000000005</v>
          </cell>
        </row>
        <row r="29">
          <cell r="B29">
            <v>28</v>
          </cell>
          <cell r="C29">
            <v>36</v>
          </cell>
          <cell r="E29">
            <v>28</v>
          </cell>
          <cell r="F29">
            <v>0.67400000000000004</v>
          </cell>
        </row>
        <row r="30">
          <cell r="B30">
            <v>29</v>
          </cell>
          <cell r="C30">
            <v>36</v>
          </cell>
          <cell r="E30">
            <v>29</v>
          </cell>
          <cell r="F30">
            <v>0.66200000000000003</v>
          </cell>
        </row>
        <row r="31">
          <cell r="B31">
            <v>30</v>
          </cell>
          <cell r="C31">
            <v>36</v>
          </cell>
          <cell r="E31">
            <v>30</v>
          </cell>
          <cell r="F31">
            <v>0.65</v>
          </cell>
        </row>
        <row r="32">
          <cell r="B32">
            <v>31</v>
          </cell>
          <cell r="C32">
            <v>36</v>
          </cell>
          <cell r="E32">
            <v>31</v>
          </cell>
          <cell r="F32">
            <v>0.64</v>
          </cell>
        </row>
        <row r="33">
          <cell r="B33">
            <v>32</v>
          </cell>
          <cell r="C33">
            <v>37</v>
          </cell>
          <cell r="E33">
            <v>32</v>
          </cell>
          <cell r="F33">
            <v>0.63</v>
          </cell>
        </row>
        <row r="34">
          <cell r="B34">
            <v>33</v>
          </cell>
          <cell r="C34">
            <v>36</v>
          </cell>
          <cell r="E34">
            <v>33</v>
          </cell>
          <cell r="F34">
            <v>0.62</v>
          </cell>
        </row>
        <row r="35">
          <cell r="B35">
            <v>34</v>
          </cell>
          <cell r="C35">
            <v>37</v>
          </cell>
          <cell r="E35">
            <v>34</v>
          </cell>
          <cell r="F35">
            <v>0.61</v>
          </cell>
        </row>
        <row r="36">
          <cell r="B36">
            <v>35</v>
          </cell>
          <cell r="C36">
            <v>37</v>
          </cell>
          <cell r="E36">
            <v>35</v>
          </cell>
          <cell r="F36">
            <v>0.6</v>
          </cell>
        </row>
        <row r="37">
          <cell r="B37">
            <v>36</v>
          </cell>
          <cell r="C37">
            <v>38</v>
          </cell>
          <cell r="E37">
            <v>36</v>
          </cell>
          <cell r="F37">
            <v>0.59</v>
          </cell>
        </row>
        <row r="38">
          <cell r="B38">
            <v>37</v>
          </cell>
          <cell r="C38">
            <v>38</v>
          </cell>
          <cell r="E38">
            <v>37</v>
          </cell>
          <cell r="F38">
            <v>0.57999999999999996</v>
          </cell>
        </row>
        <row r="39">
          <cell r="B39">
            <v>38</v>
          </cell>
          <cell r="C39">
            <v>38</v>
          </cell>
          <cell r="E39">
            <v>38</v>
          </cell>
          <cell r="F39">
            <v>0.56999999999999995</v>
          </cell>
        </row>
        <row r="40">
          <cell r="B40">
            <v>39</v>
          </cell>
          <cell r="C40">
            <v>38</v>
          </cell>
          <cell r="E40">
            <v>39</v>
          </cell>
          <cell r="F40">
            <v>0.56000000000000005</v>
          </cell>
        </row>
        <row r="41">
          <cell r="B41">
            <v>40</v>
          </cell>
          <cell r="C41">
            <v>39</v>
          </cell>
          <cell r="E41">
            <v>40</v>
          </cell>
          <cell r="F41">
            <v>0.55000000000000004</v>
          </cell>
        </row>
        <row r="42">
          <cell r="B42">
            <v>41</v>
          </cell>
          <cell r="C42">
            <v>39</v>
          </cell>
          <cell r="E42">
            <v>41</v>
          </cell>
          <cell r="F42">
            <v>0.54</v>
          </cell>
        </row>
        <row r="43">
          <cell r="B43">
            <v>42</v>
          </cell>
          <cell r="C43">
            <v>39</v>
          </cell>
          <cell r="E43">
            <v>42</v>
          </cell>
          <cell r="F43">
            <v>0.53</v>
          </cell>
        </row>
        <row r="44">
          <cell r="B44">
            <v>43</v>
          </cell>
          <cell r="C44">
            <v>39</v>
          </cell>
          <cell r="E44">
            <v>43</v>
          </cell>
          <cell r="F44">
            <v>0.52</v>
          </cell>
        </row>
        <row r="45">
          <cell r="B45">
            <v>44</v>
          </cell>
          <cell r="C45">
            <v>39</v>
          </cell>
          <cell r="E45">
            <v>44</v>
          </cell>
          <cell r="F45">
            <v>0.51</v>
          </cell>
        </row>
        <row r="46">
          <cell r="B46">
            <v>45</v>
          </cell>
          <cell r="C46">
            <v>39</v>
          </cell>
          <cell r="E46">
            <v>45</v>
          </cell>
          <cell r="F46">
            <v>0.5</v>
          </cell>
        </row>
        <row r="47">
          <cell r="B47">
            <v>46</v>
          </cell>
          <cell r="C47">
            <v>39</v>
          </cell>
          <cell r="E47">
            <v>50</v>
          </cell>
          <cell r="F47">
            <v>0.46</v>
          </cell>
        </row>
        <row r="48">
          <cell r="B48">
            <v>47</v>
          </cell>
          <cell r="C48">
            <v>40</v>
          </cell>
        </row>
        <row r="49">
          <cell r="B49">
            <v>48</v>
          </cell>
          <cell r="C49">
            <v>40</v>
          </cell>
        </row>
        <row r="50">
          <cell r="B50">
            <v>49</v>
          </cell>
          <cell r="C50">
            <v>40</v>
          </cell>
        </row>
        <row r="51">
          <cell r="B51">
            <v>50</v>
          </cell>
          <cell r="C51">
            <v>40</v>
          </cell>
        </row>
        <row r="52">
          <cell r="B52">
            <v>51</v>
          </cell>
          <cell r="C52">
            <v>41</v>
          </cell>
        </row>
        <row r="53">
          <cell r="B53">
            <v>52</v>
          </cell>
          <cell r="C53">
            <v>41</v>
          </cell>
        </row>
        <row r="54">
          <cell r="B54">
            <v>53</v>
          </cell>
          <cell r="C54">
            <v>41</v>
          </cell>
        </row>
        <row r="55">
          <cell r="B55">
            <v>54</v>
          </cell>
          <cell r="C55">
            <v>41</v>
          </cell>
        </row>
        <row r="56">
          <cell r="B56">
            <v>55</v>
          </cell>
          <cell r="C56">
            <v>42</v>
          </cell>
        </row>
        <row r="57">
          <cell r="B57">
            <v>56</v>
          </cell>
          <cell r="C57">
            <v>42</v>
          </cell>
        </row>
        <row r="58">
          <cell r="B58">
            <v>57</v>
          </cell>
          <cell r="C58">
            <v>42</v>
          </cell>
        </row>
        <row r="59">
          <cell r="B59">
            <v>58</v>
          </cell>
          <cell r="C59">
            <v>42</v>
          </cell>
        </row>
        <row r="60">
          <cell r="B60">
            <v>59</v>
          </cell>
          <cell r="C60">
            <v>42</v>
          </cell>
        </row>
        <row r="61">
          <cell r="B61">
            <v>60</v>
          </cell>
          <cell r="C61">
            <v>42</v>
          </cell>
        </row>
        <row r="62">
          <cell r="B62">
            <v>61</v>
          </cell>
          <cell r="C62">
            <v>42</v>
          </cell>
        </row>
        <row r="63">
          <cell r="B63">
            <v>62</v>
          </cell>
          <cell r="C63">
            <v>43</v>
          </cell>
        </row>
        <row r="64">
          <cell r="B64">
            <v>63</v>
          </cell>
          <cell r="C64">
            <v>43</v>
          </cell>
        </row>
        <row r="65">
          <cell r="B65">
            <v>64</v>
          </cell>
          <cell r="C65">
            <v>43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basic"/>
      <sheetName val="GN-ST-10"/>
      <sheetName val="PRECAST lightconc_II"/>
      <sheetName val="Friends"/>
      <sheetName val="College Details"/>
      <sheetName val="Personal "/>
      <sheetName val="Office"/>
      <sheetName val="CF-det"/>
      <sheetName val="Cleaning &amp; Grubbing"/>
      <sheetName val="GN_ST_10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300x500"/>
      <sheetName val="PRECAST_lightconc-II"/>
      <sheetName val="PRECAST_lightconc_II"/>
      <sheetName val="College_Details"/>
      <sheetName val="Personal_"/>
      <sheetName val="Cleaning_&amp;_Grubbing"/>
      <sheetName val="jidal_dam"/>
      <sheetName val="fran_temp"/>
      <sheetName val="kona_swit"/>
      <sheetName val="template_(8)"/>
      <sheetName val="template_(9)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concrete"/>
      <sheetName val="beam-reinft-IIInd floor"/>
      <sheetName val="八幡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Expenditure plan"/>
      <sheetName val="ORDER BOOKING"/>
      <sheetName val="SITE OVERHEADS"/>
      <sheetName val="labour coeff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Boq Block A"/>
      <sheetName val="zone-8"/>
      <sheetName val="MHNO_LEV"/>
      <sheetName val="M-Book for Conc"/>
      <sheetName val="M-Book for FW"/>
      <sheetName val="upa"/>
      <sheetName val="Design"/>
      <sheetName val="p&amp;m"/>
      <sheetName val="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List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Meas.-Hotel Part"/>
      <sheetName val="BOQ_Direct_selling cost"/>
      <sheetName val="scurve calc (2)"/>
      <sheetName val="Headings"/>
      <sheetName val="factors"/>
      <sheetName val="Direct cost shed A-2 "/>
      <sheetName val="22.12.2011"/>
      <sheetName val="dBase"/>
      <sheetName val="Contract Night Staff"/>
      <sheetName val="Contract Day Staff"/>
      <sheetName val="Day Shift"/>
      <sheetName val="Night Shift"/>
      <sheetName val="Sheet2"/>
      <sheetName val="Fee Rate Summary"/>
      <sheetName val="Civil Boq"/>
      <sheetName val="Data"/>
      <sheetName val="Lead"/>
      <sheetName val="BOQ (2)"/>
      <sheetName val="INPUT SHEET"/>
      <sheetName val="final abstract"/>
      <sheetName val="Detail"/>
      <sheetName val="beam-reinft"/>
      <sheetName val="Fill this out first..."/>
      <sheetName val="2gii"/>
      <sheetName val="Meas__Hotel Part"/>
      <sheetName val="BS8007"/>
      <sheetName val="St.co.91.5lvl"/>
      <sheetName val="공장별판관비배부"/>
      <sheetName val="Build-up"/>
      <sheetName val="cash in flow Summary JV "/>
      <sheetName val="water prop."/>
      <sheetName val="Material "/>
      <sheetName val="GR.slab-reinft"/>
      <sheetName val="Cost Index"/>
      <sheetName val="temp"/>
      <sheetName val="GBW"/>
      <sheetName val="MN T.B."/>
      <sheetName val=" 09.07.10 M顅ᎆ뤀ᨇ԰_x0000_缀_x0000_"/>
      <sheetName val="master"/>
      <sheetName val="Ave.wtd.rates"/>
      <sheetName val="Labour &amp; Plant"/>
      <sheetName val="Cashflow projection"/>
      <sheetName val="Item- Compact"/>
      <sheetName val="PA- Consutant "/>
      <sheetName val="Assumptions"/>
      <sheetName val="IO List"/>
      <sheetName val="Civil Works"/>
      <sheetName val="inWords"/>
      <sheetName val="Sales &amp; Prod"/>
      <sheetName val="TBAL9697 _group wise  sdpl"/>
      <sheetName val="Intake"/>
      <sheetName val="DataInput"/>
      <sheetName val="DataInput-1"/>
      <sheetName val="DI Rate Analysis"/>
      <sheetName val="Economic RisingMain  Ph-I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 09.07.10 M顅ᎆ뤀ᨇ԰?缀?"/>
      <sheetName val="Staff Acco."/>
      <sheetName val="08.07.10헾】_x0005__x0000__x0000__x0000__x0000_ꎋ"/>
      <sheetName val="3cd Annexure"/>
      <sheetName val="HEAD"/>
      <sheetName val="HVAC"/>
      <sheetName val="col-reinft1"/>
      <sheetName val="1.Civil-RA"/>
      <sheetName val="F20 Risk Analysis"/>
      <sheetName val="Change Order Log"/>
      <sheetName val="lookups"/>
      <sheetName val="ref"/>
      <sheetName val="Bin"/>
      <sheetName val="2000 MOR"/>
      <sheetName val="Labour productivity"/>
      <sheetName val="08.07.10헾】_x0005_????ꎋ"/>
      <sheetName val="Costing"/>
      <sheetName val="estm_mech"/>
      <sheetName val="section"/>
      <sheetName val="Structure Bills Qty"/>
      <sheetName val="SUMMARY(E)"/>
      <sheetName val=" 09.07.10 M顅ᎆ뤀ᨇ԰"/>
      <sheetName val=" 09.07.10 M顅ᎆ뤀ᨇ԰_缀_"/>
      <sheetName val="dlvoid"/>
      <sheetName val="DI_Rate_Analysis"/>
      <sheetName val="Economic_RisingMain__Ph-I"/>
      <sheetName val="TAX_BILLS"/>
      <sheetName val="CASH_BILLS"/>
      <sheetName val="LABOUR_BILLS"/>
      <sheetName val="puch_order"/>
      <sheetName val="Sheet1_(2)"/>
      <sheetName val="Project Details.."/>
      <sheetName val="Labour"/>
      <sheetName val="Prelims Breakup"/>
      <sheetName val="B3-B4-B5-B6"/>
      <sheetName val="box-12"/>
      <sheetName val="Rate analysis- BOQ 1 "/>
      <sheetName val="T-P1, FINISHES WORKING "/>
      <sheetName val="Assumption &amp; Exclusion"/>
      <sheetName val="querries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J20">
            <v>0.15082999999999999</v>
          </cell>
          <cell r="K20">
            <v>0.10083</v>
          </cell>
        </row>
      </sheetData>
      <sheetData sheetId="1" refreshError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4 Annex 1 Basic rate"/>
      <sheetName val="DETAILED  BOQ"/>
      <sheetName val="Design"/>
      <sheetName val="FT-05-02IsoBOM"/>
      <sheetName val="strain"/>
      <sheetName val="factors"/>
      <sheetName val="Detail In Door Stad"/>
      <sheetName val="Project Details.."/>
      <sheetName val="refer"/>
      <sheetName val="Load Details(B2)"/>
      <sheetName val="TBAL9697 -group wise  sdpl"/>
      <sheetName val="p&amp;m"/>
      <sheetName val="Build-up"/>
      <sheetName val="RCC,Ret. Wall"/>
      <sheetName val="Detail P&amp;L"/>
      <sheetName val="Assumption Sheet"/>
      <sheetName val="scurve calc (2)"/>
      <sheetName val="Legal Risk Analysis"/>
      <sheetName val="COLUMN"/>
      <sheetName val="Cable data"/>
      <sheetName val="Table"/>
      <sheetName val="Material "/>
      <sheetName val="basic-data"/>
      <sheetName val="mem-property"/>
      <sheetName val="FORM7"/>
      <sheetName val="SPT vs PHI"/>
      <sheetName val="PRECAST lightconc-II"/>
      <sheetName val="APPENDIX B-1"/>
      <sheetName val="Bill 3.1"/>
      <sheetName val="CFLOW"/>
      <sheetName val="Civil Works"/>
      <sheetName val="Gujrat"/>
      <sheetName val="SCHEDULE OF RATES"/>
      <sheetName val="GR.slab-reinft"/>
      <sheetName val="Staff_Acco_"/>
      <sheetName val="Tel__"/>
      <sheetName val="Ext_light"/>
      <sheetName val="Staff_Acco_1"/>
      <sheetName val="DETAILED__BOQ"/>
      <sheetName val="4_Annex_1_Basic_rate"/>
      <sheetName val="Cable_data"/>
      <sheetName val="ANAL"/>
      <sheetName val="CABLE"/>
      <sheetName val="number"/>
      <sheetName val="4-Int- ele(RA)"/>
      <sheetName val="Bill 3 - Site Works"/>
      <sheetName val="schedule1"/>
      <sheetName val="BOQ"/>
      <sheetName val="2gii"/>
      <sheetName val="analysis"/>
      <sheetName val="Precalculation"/>
      <sheetName val="Fill this out first..."/>
      <sheetName val="3MLKQ"/>
      <sheetName val="INDIGINEOUS ITEMS "/>
      <sheetName val="estimate"/>
      <sheetName val="Sheet3"/>
      <sheetName val="sumary"/>
      <sheetName val="Rate Analysis"/>
      <sheetName val="Xenon(R2)"/>
      <sheetName val="Boq Block 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49"/>
  <sheetViews>
    <sheetView topLeftCell="A29" workbookViewId="0">
      <selection activeCell="D44" sqref="D44"/>
    </sheetView>
  </sheetViews>
  <sheetFormatPr defaultRowHeight="15"/>
  <cols>
    <col min="2" max="2" width="9.140625" style="1"/>
    <col min="3" max="3" width="29.7109375" bestFit="1" customWidth="1"/>
    <col min="4" max="4" width="39.140625" customWidth="1"/>
    <col min="5" max="5" width="22.28515625" customWidth="1"/>
  </cols>
  <sheetData>
    <row r="3" spans="2:4">
      <c r="B3" s="5" t="s">
        <v>0</v>
      </c>
      <c r="C3" s="6" t="s">
        <v>1</v>
      </c>
      <c r="D3" s="6"/>
    </row>
    <row r="4" spans="2:4">
      <c r="B4" s="2"/>
      <c r="C4" s="3"/>
      <c r="D4" s="3"/>
    </row>
    <row r="5" spans="2:4">
      <c r="B5" s="2">
        <v>1</v>
      </c>
      <c r="C5" s="3" t="s">
        <v>2</v>
      </c>
      <c r="D5" s="3" t="s">
        <v>242</v>
      </c>
    </row>
    <row r="6" spans="2:4">
      <c r="B6" s="2">
        <v>2</v>
      </c>
      <c r="C6" s="3" t="s">
        <v>39</v>
      </c>
      <c r="D6" s="3" t="s">
        <v>20</v>
      </c>
    </row>
    <row r="7" spans="2:4">
      <c r="B7" s="2">
        <v>3</v>
      </c>
      <c r="C7" s="3" t="s">
        <v>23</v>
      </c>
      <c r="D7" s="3" t="s">
        <v>40</v>
      </c>
    </row>
    <row r="8" spans="2:4">
      <c r="B8" s="2">
        <v>4</v>
      </c>
      <c r="C8" s="3" t="s">
        <v>3</v>
      </c>
      <c r="D8" s="3" t="s">
        <v>41</v>
      </c>
    </row>
    <row r="9" spans="2:4">
      <c r="B9" s="2">
        <v>5</v>
      </c>
      <c r="C9" s="3" t="s">
        <v>4</v>
      </c>
      <c r="D9" s="3" t="s">
        <v>42</v>
      </c>
    </row>
    <row r="10" spans="2:4">
      <c r="B10" s="2">
        <v>6</v>
      </c>
      <c r="C10" s="3" t="s">
        <v>5</v>
      </c>
      <c r="D10" s="3" t="s">
        <v>41</v>
      </c>
    </row>
    <row r="11" spans="2:4">
      <c r="B11" s="2">
        <v>7</v>
      </c>
      <c r="C11" s="3" t="s">
        <v>6</v>
      </c>
      <c r="D11" s="3" t="s">
        <v>41</v>
      </c>
    </row>
    <row r="12" spans="2:4">
      <c r="B12" s="2">
        <v>8</v>
      </c>
      <c r="C12" s="3" t="s">
        <v>7</v>
      </c>
      <c r="D12" s="3" t="s">
        <v>241</v>
      </c>
    </row>
    <row r="13" spans="2:4">
      <c r="B13" s="2">
        <v>9</v>
      </c>
      <c r="C13" s="3" t="s">
        <v>8</v>
      </c>
      <c r="D13" s="3"/>
    </row>
    <row r="14" spans="2:4">
      <c r="B14" s="2">
        <v>10</v>
      </c>
      <c r="C14" s="3" t="s">
        <v>43</v>
      </c>
      <c r="D14" s="3" t="s">
        <v>44</v>
      </c>
    </row>
    <row r="15" spans="2:4">
      <c r="B15" s="2">
        <v>11</v>
      </c>
      <c r="C15" s="3" t="s">
        <v>17</v>
      </c>
      <c r="D15" s="3" t="s">
        <v>41</v>
      </c>
    </row>
    <row r="16" spans="2:4" ht="14.25" customHeight="1">
      <c r="B16" s="2">
        <v>12</v>
      </c>
      <c r="C16" s="3" t="s">
        <v>9</v>
      </c>
      <c r="D16" s="3" t="s">
        <v>41</v>
      </c>
    </row>
    <row r="17" spans="2:5">
      <c r="B17" s="2">
        <v>13</v>
      </c>
      <c r="C17" s="3" t="s">
        <v>10</v>
      </c>
      <c r="D17" s="3" t="s">
        <v>41</v>
      </c>
    </row>
    <row r="18" spans="2:5">
      <c r="B18" s="2">
        <v>14</v>
      </c>
      <c r="C18" s="3" t="s">
        <v>11</v>
      </c>
      <c r="D18" s="3" t="s">
        <v>41</v>
      </c>
    </row>
    <row r="19" spans="2:5">
      <c r="B19" s="2">
        <v>15</v>
      </c>
      <c r="C19" s="3" t="s">
        <v>12</v>
      </c>
      <c r="D19" s="3" t="s">
        <v>41</v>
      </c>
    </row>
    <row r="20" spans="2:5">
      <c r="B20" s="2">
        <v>16</v>
      </c>
      <c r="C20" s="3" t="s">
        <v>13</v>
      </c>
      <c r="D20" s="3" t="s">
        <v>25</v>
      </c>
    </row>
    <row r="21" spans="2:5">
      <c r="B21" s="2">
        <v>17</v>
      </c>
      <c r="C21" s="3" t="s">
        <v>14</v>
      </c>
      <c r="D21" s="3" t="s">
        <v>45</v>
      </c>
    </row>
    <row r="22" spans="2:5">
      <c r="B22" s="2">
        <v>18</v>
      </c>
      <c r="C22" s="3" t="s">
        <v>15</v>
      </c>
      <c r="D22" s="3" t="s">
        <v>41</v>
      </c>
    </row>
    <row r="23" spans="2:5">
      <c r="B23" s="2">
        <v>19</v>
      </c>
      <c r="C23" s="3" t="s">
        <v>16</v>
      </c>
      <c r="D23" s="3" t="s">
        <v>243</v>
      </c>
      <c r="E23" t="s">
        <v>244</v>
      </c>
    </row>
    <row r="24" spans="2:5">
      <c r="B24" s="2">
        <v>20</v>
      </c>
      <c r="C24" s="3" t="s">
        <v>18</v>
      </c>
      <c r="D24" s="3" t="s">
        <v>19</v>
      </c>
      <c r="E24" t="s">
        <v>245</v>
      </c>
    </row>
    <row r="25" spans="2:5">
      <c r="B25" s="2">
        <v>21</v>
      </c>
      <c r="C25" s="3" t="s">
        <v>21</v>
      </c>
      <c r="D25" s="3" t="s">
        <v>22</v>
      </c>
    </row>
    <row r="26" spans="2:5" ht="30">
      <c r="B26" s="2">
        <v>22</v>
      </c>
      <c r="C26" s="3" t="s">
        <v>35</v>
      </c>
      <c r="D26" s="4" t="s">
        <v>24</v>
      </c>
    </row>
    <row r="27" spans="2:5">
      <c r="B27" s="2">
        <v>23</v>
      </c>
      <c r="C27" s="3" t="s">
        <v>26</v>
      </c>
      <c r="D27" s="3" t="s">
        <v>246</v>
      </c>
      <c r="E27" t="s">
        <v>275</v>
      </c>
    </row>
    <row r="28" spans="2:5">
      <c r="B28" s="2">
        <v>24</v>
      </c>
      <c r="C28" s="3" t="s">
        <v>27</v>
      </c>
      <c r="D28" s="3"/>
      <c r="E28" t="s">
        <v>276</v>
      </c>
    </row>
    <row r="29" spans="2:5">
      <c r="B29" s="2">
        <v>25</v>
      </c>
      <c r="C29" s="3" t="s">
        <v>28</v>
      </c>
      <c r="D29" s="3" t="s">
        <v>246</v>
      </c>
    </row>
    <row r="30" spans="2:5">
      <c r="B30" s="2">
        <v>26</v>
      </c>
      <c r="C30" s="3" t="s">
        <v>29</v>
      </c>
      <c r="D30" s="3"/>
    </row>
    <row r="31" spans="2:5" s="76" customFormat="1">
      <c r="B31" s="74">
        <v>27</v>
      </c>
      <c r="C31" s="75" t="s">
        <v>30</v>
      </c>
      <c r="D31" s="75"/>
    </row>
    <row r="32" spans="2:5" s="76" customFormat="1">
      <c r="B32" s="74">
        <v>28</v>
      </c>
      <c r="C32" s="75" t="s">
        <v>31</v>
      </c>
      <c r="D32" s="75"/>
    </row>
    <row r="33" spans="2:6" s="76" customFormat="1">
      <c r="B33" s="74">
        <v>29</v>
      </c>
      <c r="C33" s="75" t="s">
        <v>32</v>
      </c>
      <c r="D33" s="75"/>
    </row>
    <row r="34" spans="2:6" s="76" customFormat="1">
      <c r="B34" s="74">
        <v>30</v>
      </c>
      <c r="C34" s="75" t="s">
        <v>33</v>
      </c>
      <c r="D34" s="75" t="s">
        <v>274</v>
      </c>
      <c r="F34" s="77"/>
    </row>
    <row r="35" spans="2:6" s="76" customFormat="1">
      <c r="B35" s="74">
        <v>31</v>
      </c>
      <c r="C35" s="75" t="s">
        <v>34</v>
      </c>
      <c r="D35" s="75" t="s">
        <v>41</v>
      </c>
      <c r="E35" s="76" t="s">
        <v>277</v>
      </c>
      <c r="F35" s="77"/>
    </row>
    <row r="36" spans="2:6" s="76" customFormat="1">
      <c r="B36" s="74">
        <v>32</v>
      </c>
      <c r="C36" s="75" t="s">
        <v>36</v>
      </c>
      <c r="D36" s="75" t="s">
        <v>41</v>
      </c>
      <c r="F36" s="77"/>
    </row>
    <row r="37" spans="2:6" s="76" customFormat="1">
      <c r="B37" s="74">
        <v>33</v>
      </c>
      <c r="C37" s="75" t="s">
        <v>37</v>
      </c>
      <c r="D37" s="75" t="s">
        <v>247</v>
      </c>
      <c r="F37" s="77"/>
    </row>
    <row r="38" spans="2:6" s="76" customFormat="1">
      <c r="B38" s="74">
        <v>34</v>
      </c>
      <c r="C38" s="75" t="s">
        <v>38</v>
      </c>
      <c r="D38" s="75" t="s">
        <v>247</v>
      </c>
    </row>
    <row r="39" spans="2:6" s="76" customFormat="1">
      <c r="B39" s="74">
        <v>35</v>
      </c>
      <c r="C39" s="75" t="s">
        <v>46</v>
      </c>
      <c r="D39" s="75" t="s">
        <v>41</v>
      </c>
    </row>
    <row r="40" spans="2:6" s="76" customFormat="1">
      <c r="B40" s="74">
        <v>36</v>
      </c>
      <c r="C40" s="75" t="s">
        <v>47</v>
      </c>
      <c r="D40" s="75" t="s">
        <v>41</v>
      </c>
    </row>
    <row r="41" spans="2:6" s="76" customFormat="1">
      <c r="B41" s="74">
        <v>37</v>
      </c>
      <c r="C41" s="75" t="s">
        <v>48</v>
      </c>
      <c r="D41" s="75" t="s">
        <v>41</v>
      </c>
    </row>
    <row r="42" spans="2:6">
      <c r="B42" s="2">
        <v>38</v>
      </c>
      <c r="C42" s="3" t="s">
        <v>49</v>
      </c>
      <c r="D42" s="3"/>
    </row>
    <row r="43" spans="2:6">
      <c r="B43" s="2">
        <v>39</v>
      </c>
      <c r="C43" s="3" t="s">
        <v>50</v>
      </c>
      <c r="D43" s="3" t="s">
        <v>273</v>
      </c>
    </row>
    <row r="44" spans="2:6">
      <c r="B44" s="2">
        <v>40</v>
      </c>
      <c r="C44" s="3" t="s">
        <v>51</v>
      </c>
      <c r="D44" s="3" t="s">
        <v>52</v>
      </c>
    </row>
    <row r="45" spans="2:6">
      <c r="B45" s="2">
        <v>41</v>
      </c>
      <c r="C45" s="3" t="s">
        <v>53</v>
      </c>
      <c r="D45" s="3" t="s">
        <v>54</v>
      </c>
    </row>
    <row r="46" spans="2:6">
      <c r="B46" s="2">
        <v>42</v>
      </c>
      <c r="C46" s="3" t="s">
        <v>55</v>
      </c>
      <c r="D46" s="3" t="s">
        <v>56</v>
      </c>
    </row>
    <row r="49" spans="2:2">
      <c r="B49" s="7" t="s">
        <v>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view="pageBreakPreview" workbookViewId="0">
      <selection activeCell="A6" sqref="A6:K6"/>
    </sheetView>
  </sheetViews>
  <sheetFormatPr defaultRowHeight="12.75"/>
  <cols>
    <col min="1" max="1" width="25.7109375" style="8" customWidth="1"/>
    <col min="2" max="2" width="16.140625" style="8" customWidth="1"/>
    <col min="3" max="3" width="12" style="38" customWidth="1"/>
    <col min="4" max="4" width="9.140625" style="38"/>
    <col min="5" max="5" width="16.7109375" style="38" customWidth="1"/>
    <col min="6" max="6" width="17.85546875" style="8" customWidth="1"/>
    <col min="7" max="7" width="11.5703125" style="8" customWidth="1"/>
    <col min="8" max="8" width="8.5703125" style="8" customWidth="1"/>
    <col min="9" max="9" width="7.5703125" style="8" customWidth="1"/>
    <col min="10" max="10" width="8.85546875" style="8" customWidth="1"/>
    <col min="11" max="11" width="17.5703125" style="8" customWidth="1"/>
    <col min="12" max="256" width="9.140625" style="8"/>
    <col min="257" max="257" width="25.7109375" style="8" customWidth="1"/>
    <col min="258" max="258" width="16.140625" style="8" customWidth="1"/>
    <col min="259" max="259" width="12" style="8" customWidth="1"/>
    <col min="260" max="260" width="9.140625" style="8"/>
    <col min="261" max="261" width="16.7109375" style="8" customWidth="1"/>
    <col min="262" max="262" width="17.85546875" style="8" customWidth="1"/>
    <col min="263" max="263" width="11.5703125" style="8" customWidth="1"/>
    <col min="264" max="264" width="8.5703125" style="8" customWidth="1"/>
    <col min="265" max="265" width="7.5703125" style="8" customWidth="1"/>
    <col min="266" max="266" width="8.85546875" style="8" customWidth="1"/>
    <col min="267" max="267" width="17.5703125" style="8" customWidth="1"/>
    <col min="268" max="512" width="9.140625" style="8"/>
    <col min="513" max="513" width="25.7109375" style="8" customWidth="1"/>
    <col min="514" max="514" width="16.140625" style="8" customWidth="1"/>
    <col min="515" max="515" width="12" style="8" customWidth="1"/>
    <col min="516" max="516" width="9.140625" style="8"/>
    <col min="517" max="517" width="16.7109375" style="8" customWidth="1"/>
    <col min="518" max="518" width="17.85546875" style="8" customWidth="1"/>
    <col min="519" max="519" width="11.5703125" style="8" customWidth="1"/>
    <col min="520" max="520" width="8.5703125" style="8" customWidth="1"/>
    <col min="521" max="521" width="7.5703125" style="8" customWidth="1"/>
    <col min="522" max="522" width="8.85546875" style="8" customWidth="1"/>
    <col min="523" max="523" width="17.5703125" style="8" customWidth="1"/>
    <col min="524" max="768" width="9.140625" style="8"/>
    <col min="769" max="769" width="25.7109375" style="8" customWidth="1"/>
    <col min="770" max="770" width="16.140625" style="8" customWidth="1"/>
    <col min="771" max="771" width="12" style="8" customWidth="1"/>
    <col min="772" max="772" width="9.140625" style="8"/>
    <col min="773" max="773" width="16.7109375" style="8" customWidth="1"/>
    <col min="774" max="774" width="17.85546875" style="8" customWidth="1"/>
    <col min="775" max="775" width="11.5703125" style="8" customWidth="1"/>
    <col min="776" max="776" width="8.5703125" style="8" customWidth="1"/>
    <col min="777" max="777" width="7.5703125" style="8" customWidth="1"/>
    <col min="778" max="778" width="8.85546875" style="8" customWidth="1"/>
    <col min="779" max="779" width="17.5703125" style="8" customWidth="1"/>
    <col min="780" max="1024" width="9.140625" style="8"/>
    <col min="1025" max="1025" width="25.7109375" style="8" customWidth="1"/>
    <col min="1026" max="1026" width="16.140625" style="8" customWidth="1"/>
    <col min="1027" max="1027" width="12" style="8" customWidth="1"/>
    <col min="1028" max="1028" width="9.140625" style="8"/>
    <col min="1029" max="1029" width="16.7109375" style="8" customWidth="1"/>
    <col min="1030" max="1030" width="17.85546875" style="8" customWidth="1"/>
    <col min="1031" max="1031" width="11.5703125" style="8" customWidth="1"/>
    <col min="1032" max="1032" width="8.5703125" style="8" customWidth="1"/>
    <col min="1033" max="1033" width="7.5703125" style="8" customWidth="1"/>
    <col min="1034" max="1034" width="8.85546875" style="8" customWidth="1"/>
    <col min="1035" max="1035" width="17.5703125" style="8" customWidth="1"/>
    <col min="1036" max="1280" width="9.140625" style="8"/>
    <col min="1281" max="1281" width="25.7109375" style="8" customWidth="1"/>
    <col min="1282" max="1282" width="16.140625" style="8" customWidth="1"/>
    <col min="1283" max="1283" width="12" style="8" customWidth="1"/>
    <col min="1284" max="1284" width="9.140625" style="8"/>
    <col min="1285" max="1285" width="16.7109375" style="8" customWidth="1"/>
    <col min="1286" max="1286" width="17.85546875" style="8" customWidth="1"/>
    <col min="1287" max="1287" width="11.5703125" style="8" customWidth="1"/>
    <col min="1288" max="1288" width="8.5703125" style="8" customWidth="1"/>
    <col min="1289" max="1289" width="7.5703125" style="8" customWidth="1"/>
    <col min="1290" max="1290" width="8.85546875" style="8" customWidth="1"/>
    <col min="1291" max="1291" width="17.5703125" style="8" customWidth="1"/>
    <col min="1292" max="1536" width="9.140625" style="8"/>
    <col min="1537" max="1537" width="25.7109375" style="8" customWidth="1"/>
    <col min="1538" max="1538" width="16.140625" style="8" customWidth="1"/>
    <col min="1539" max="1539" width="12" style="8" customWidth="1"/>
    <col min="1540" max="1540" width="9.140625" style="8"/>
    <col min="1541" max="1541" width="16.7109375" style="8" customWidth="1"/>
    <col min="1542" max="1542" width="17.85546875" style="8" customWidth="1"/>
    <col min="1543" max="1543" width="11.5703125" style="8" customWidth="1"/>
    <col min="1544" max="1544" width="8.5703125" style="8" customWidth="1"/>
    <col min="1545" max="1545" width="7.5703125" style="8" customWidth="1"/>
    <col min="1546" max="1546" width="8.85546875" style="8" customWidth="1"/>
    <col min="1547" max="1547" width="17.5703125" style="8" customWidth="1"/>
    <col min="1548" max="1792" width="9.140625" style="8"/>
    <col min="1793" max="1793" width="25.7109375" style="8" customWidth="1"/>
    <col min="1794" max="1794" width="16.140625" style="8" customWidth="1"/>
    <col min="1795" max="1795" width="12" style="8" customWidth="1"/>
    <col min="1796" max="1796" width="9.140625" style="8"/>
    <col min="1797" max="1797" width="16.7109375" style="8" customWidth="1"/>
    <col min="1798" max="1798" width="17.85546875" style="8" customWidth="1"/>
    <col min="1799" max="1799" width="11.5703125" style="8" customWidth="1"/>
    <col min="1800" max="1800" width="8.5703125" style="8" customWidth="1"/>
    <col min="1801" max="1801" width="7.5703125" style="8" customWidth="1"/>
    <col min="1802" max="1802" width="8.85546875" style="8" customWidth="1"/>
    <col min="1803" max="1803" width="17.5703125" style="8" customWidth="1"/>
    <col min="1804" max="2048" width="9.140625" style="8"/>
    <col min="2049" max="2049" width="25.7109375" style="8" customWidth="1"/>
    <col min="2050" max="2050" width="16.140625" style="8" customWidth="1"/>
    <col min="2051" max="2051" width="12" style="8" customWidth="1"/>
    <col min="2052" max="2052" width="9.140625" style="8"/>
    <col min="2053" max="2053" width="16.7109375" style="8" customWidth="1"/>
    <col min="2054" max="2054" width="17.85546875" style="8" customWidth="1"/>
    <col min="2055" max="2055" width="11.5703125" style="8" customWidth="1"/>
    <col min="2056" max="2056" width="8.5703125" style="8" customWidth="1"/>
    <col min="2057" max="2057" width="7.5703125" style="8" customWidth="1"/>
    <col min="2058" max="2058" width="8.85546875" style="8" customWidth="1"/>
    <col min="2059" max="2059" width="17.5703125" style="8" customWidth="1"/>
    <col min="2060" max="2304" width="9.140625" style="8"/>
    <col min="2305" max="2305" width="25.7109375" style="8" customWidth="1"/>
    <col min="2306" max="2306" width="16.140625" style="8" customWidth="1"/>
    <col min="2307" max="2307" width="12" style="8" customWidth="1"/>
    <col min="2308" max="2308" width="9.140625" style="8"/>
    <col min="2309" max="2309" width="16.7109375" style="8" customWidth="1"/>
    <col min="2310" max="2310" width="17.85546875" style="8" customWidth="1"/>
    <col min="2311" max="2311" width="11.5703125" style="8" customWidth="1"/>
    <col min="2312" max="2312" width="8.5703125" style="8" customWidth="1"/>
    <col min="2313" max="2313" width="7.5703125" style="8" customWidth="1"/>
    <col min="2314" max="2314" width="8.85546875" style="8" customWidth="1"/>
    <col min="2315" max="2315" width="17.5703125" style="8" customWidth="1"/>
    <col min="2316" max="2560" width="9.140625" style="8"/>
    <col min="2561" max="2561" width="25.7109375" style="8" customWidth="1"/>
    <col min="2562" max="2562" width="16.140625" style="8" customWidth="1"/>
    <col min="2563" max="2563" width="12" style="8" customWidth="1"/>
    <col min="2564" max="2564" width="9.140625" style="8"/>
    <col min="2565" max="2565" width="16.7109375" style="8" customWidth="1"/>
    <col min="2566" max="2566" width="17.85546875" style="8" customWidth="1"/>
    <col min="2567" max="2567" width="11.5703125" style="8" customWidth="1"/>
    <col min="2568" max="2568" width="8.5703125" style="8" customWidth="1"/>
    <col min="2569" max="2569" width="7.5703125" style="8" customWidth="1"/>
    <col min="2570" max="2570" width="8.85546875" style="8" customWidth="1"/>
    <col min="2571" max="2571" width="17.5703125" style="8" customWidth="1"/>
    <col min="2572" max="2816" width="9.140625" style="8"/>
    <col min="2817" max="2817" width="25.7109375" style="8" customWidth="1"/>
    <col min="2818" max="2818" width="16.140625" style="8" customWidth="1"/>
    <col min="2819" max="2819" width="12" style="8" customWidth="1"/>
    <col min="2820" max="2820" width="9.140625" style="8"/>
    <col min="2821" max="2821" width="16.7109375" style="8" customWidth="1"/>
    <col min="2822" max="2822" width="17.85546875" style="8" customWidth="1"/>
    <col min="2823" max="2823" width="11.5703125" style="8" customWidth="1"/>
    <col min="2824" max="2824" width="8.5703125" style="8" customWidth="1"/>
    <col min="2825" max="2825" width="7.5703125" style="8" customWidth="1"/>
    <col min="2826" max="2826" width="8.85546875" style="8" customWidth="1"/>
    <col min="2827" max="2827" width="17.5703125" style="8" customWidth="1"/>
    <col min="2828" max="3072" width="9.140625" style="8"/>
    <col min="3073" max="3073" width="25.7109375" style="8" customWidth="1"/>
    <col min="3074" max="3074" width="16.140625" style="8" customWidth="1"/>
    <col min="3075" max="3075" width="12" style="8" customWidth="1"/>
    <col min="3076" max="3076" width="9.140625" style="8"/>
    <col min="3077" max="3077" width="16.7109375" style="8" customWidth="1"/>
    <col min="3078" max="3078" width="17.85546875" style="8" customWidth="1"/>
    <col min="3079" max="3079" width="11.5703125" style="8" customWidth="1"/>
    <col min="3080" max="3080" width="8.5703125" style="8" customWidth="1"/>
    <col min="3081" max="3081" width="7.5703125" style="8" customWidth="1"/>
    <col min="3082" max="3082" width="8.85546875" style="8" customWidth="1"/>
    <col min="3083" max="3083" width="17.5703125" style="8" customWidth="1"/>
    <col min="3084" max="3328" width="9.140625" style="8"/>
    <col min="3329" max="3329" width="25.7109375" style="8" customWidth="1"/>
    <col min="3330" max="3330" width="16.140625" style="8" customWidth="1"/>
    <col min="3331" max="3331" width="12" style="8" customWidth="1"/>
    <col min="3332" max="3332" width="9.140625" style="8"/>
    <col min="3333" max="3333" width="16.7109375" style="8" customWidth="1"/>
    <col min="3334" max="3334" width="17.85546875" style="8" customWidth="1"/>
    <col min="3335" max="3335" width="11.5703125" style="8" customWidth="1"/>
    <col min="3336" max="3336" width="8.5703125" style="8" customWidth="1"/>
    <col min="3337" max="3337" width="7.5703125" style="8" customWidth="1"/>
    <col min="3338" max="3338" width="8.85546875" style="8" customWidth="1"/>
    <col min="3339" max="3339" width="17.5703125" style="8" customWidth="1"/>
    <col min="3340" max="3584" width="9.140625" style="8"/>
    <col min="3585" max="3585" width="25.7109375" style="8" customWidth="1"/>
    <col min="3586" max="3586" width="16.140625" style="8" customWidth="1"/>
    <col min="3587" max="3587" width="12" style="8" customWidth="1"/>
    <col min="3588" max="3588" width="9.140625" style="8"/>
    <col min="3589" max="3589" width="16.7109375" style="8" customWidth="1"/>
    <col min="3590" max="3590" width="17.85546875" style="8" customWidth="1"/>
    <col min="3591" max="3591" width="11.5703125" style="8" customWidth="1"/>
    <col min="3592" max="3592" width="8.5703125" style="8" customWidth="1"/>
    <col min="3593" max="3593" width="7.5703125" style="8" customWidth="1"/>
    <col min="3594" max="3594" width="8.85546875" style="8" customWidth="1"/>
    <col min="3595" max="3595" width="17.5703125" style="8" customWidth="1"/>
    <col min="3596" max="3840" width="9.140625" style="8"/>
    <col min="3841" max="3841" width="25.7109375" style="8" customWidth="1"/>
    <col min="3842" max="3842" width="16.140625" style="8" customWidth="1"/>
    <col min="3843" max="3843" width="12" style="8" customWidth="1"/>
    <col min="3844" max="3844" width="9.140625" style="8"/>
    <col min="3845" max="3845" width="16.7109375" style="8" customWidth="1"/>
    <col min="3846" max="3846" width="17.85546875" style="8" customWidth="1"/>
    <col min="3847" max="3847" width="11.5703125" style="8" customWidth="1"/>
    <col min="3848" max="3848" width="8.5703125" style="8" customWidth="1"/>
    <col min="3849" max="3849" width="7.5703125" style="8" customWidth="1"/>
    <col min="3850" max="3850" width="8.85546875" style="8" customWidth="1"/>
    <col min="3851" max="3851" width="17.5703125" style="8" customWidth="1"/>
    <col min="3852" max="4096" width="9.140625" style="8"/>
    <col min="4097" max="4097" width="25.7109375" style="8" customWidth="1"/>
    <col min="4098" max="4098" width="16.140625" style="8" customWidth="1"/>
    <col min="4099" max="4099" width="12" style="8" customWidth="1"/>
    <col min="4100" max="4100" width="9.140625" style="8"/>
    <col min="4101" max="4101" width="16.7109375" style="8" customWidth="1"/>
    <col min="4102" max="4102" width="17.85546875" style="8" customWidth="1"/>
    <col min="4103" max="4103" width="11.5703125" style="8" customWidth="1"/>
    <col min="4104" max="4104" width="8.5703125" style="8" customWidth="1"/>
    <col min="4105" max="4105" width="7.5703125" style="8" customWidth="1"/>
    <col min="4106" max="4106" width="8.85546875" style="8" customWidth="1"/>
    <col min="4107" max="4107" width="17.5703125" style="8" customWidth="1"/>
    <col min="4108" max="4352" width="9.140625" style="8"/>
    <col min="4353" max="4353" width="25.7109375" style="8" customWidth="1"/>
    <col min="4354" max="4354" width="16.140625" style="8" customWidth="1"/>
    <col min="4355" max="4355" width="12" style="8" customWidth="1"/>
    <col min="4356" max="4356" width="9.140625" style="8"/>
    <col min="4357" max="4357" width="16.7109375" style="8" customWidth="1"/>
    <col min="4358" max="4358" width="17.85546875" style="8" customWidth="1"/>
    <col min="4359" max="4359" width="11.5703125" style="8" customWidth="1"/>
    <col min="4360" max="4360" width="8.5703125" style="8" customWidth="1"/>
    <col min="4361" max="4361" width="7.5703125" style="8" customWidth="1"/>
    <col min="4362" max="4362" width="8.85546875" style="8" customWidth="1"/>
    <col min="4363" max="4363" width="17.5703125" style="8" customWidth="1"/>
    <col min="4364" max="4608" width="9.140625" style="8"/>
    <col min="4609" max="4609" width="25.7109375" style="8" customWidth="1"/>
    <col min="4610" max="4610" width="16.140625" style="8" customWidth="1"/>
    <col min="4611" max="4611" width="12" style="8" customWidth="1"/>
    <col min="4612" max="4612" width="9.140625" style="8"/>
    <col min="4613" max="4613" width="16.7109375" style="8" customWidth="1"/>
    <col min="4614" max="4614" width="17.85546875" style="8" customWidth="1"/>
    <col min="4615" max="4615" width="11.5703125" style="8" customWidth="1"/>
    <col min="4616" max="4616" width="8.5703125" style="8" customWidth="1"/>
    <col min="4617" max="4617" width="7.5703125" style="8" customWidth="1"/>
    <col min="4618" max="4618" width="8.85546875" style="8" customWidth="1"/>
    <col min="4619" max="4619" width="17.5703125" style="8" customWidth="1"/>
    <col min="4620" max="4864" width="9.140625" style="8"/>
    <col min="4865" max="4865" width="25.7109375" style="8" customWidth="1"/>
    <col min="4866" max="4866" width="16.140625" style="8" customWidth="1"/>
    <col min="4867" max="4867" width="12" style="8" customWidth="1"/>
    <col min="4868" max="4868" width="9.140625" style="8"/>
    <col min="4869" max="4869" width="16.7109375" style="8" customWidth="1"/>
    <col min="4870" max="4870" width="17.85546875" style="8" customWidth="1"/>
    <col min="4871" max="4871" width="11.5703125" style="8" customWidth="1"/>
    <col min="4872" max="4872" width="8.5703125" style="8" customWidth="1"/>
    <col min="4873" max="4873" width="7.5703125" style="8" customWidth="1"/>
    <col min="4874" max="4874" width="8.85546875" style="8" customWidth="1"/>
    <col min="4875" max="4875" width="17.5703125" style="8" customWidth="1"/>
    <col min="4876" max="5120" width="9.140625" style="8"/>
    <col min="5121" max="5121" width="25.7109375" style="8" customWidth="1"/>
    <col min="5122" max="5122" width="16.140625" style="8" customWidth="1"/>
    <col min="5123" max="5123" width="12" style="8" customWidth="1"/>
    <col min="5124" max="5124" width="9.140625" style="8"/>
    <col min="5125" max="5125" width="16.7109375" style="8" customWidth="1"/>
    <col min="5126" max="5126" width="17.85546875" style="8" customWidth="1"/>
    <col min="5127" max="5127" width="11.5703125" style="8" customWidth="1"/>
    <col min="5128" max="5128" width="8.5703125" style="8" customWidth="1"/>
    <col min="5129" max="5129" width="7.5703125" style="8" customWidth="1"/>
    <col min="5130" max="5130" width="8.85546875" style="8" customWidth="1"/>
    <col min="5131" max="5131" width="17.5703125" style="8" customWidth="1"/>
    <col min="5132" max="5376" width="9.140625" style="8"/>
    <col min="5377" max="5377" width="25.7109375" style="8" customWidth="1"/>
    <col min="5378" max="5378" width="16.140625" style="8" customWidth="1"/>
    <col min="5379" max="5379" width="12" style="8" customWidth="1"/>
    <col min="5380" max="5380" width="9.140625" style="8"/>
    <col min="5381" max="5381" width="16.7109375" style="8" customWidth="1"/>
    <col min="5382" max="5382" width="17.85546875" style="8" customWidth="1"/>
    <col min="5383" max="5383" width="11.5703125" style="8" customWidth="1"/>
    <col min="5384" max="5384" width="8.5703125" style="8" customWidth="1"/>
    <col min="5385" max="5385" width="7.5703125" style="8" customWidth="1"/>
    <col min="5386" max="5386" width="8.85546875" style="8" customWidth="1"/>
    <col min="5387" max="5387" width="17.5703125" style="8" customWidth="1"/>
    <col min="5388" max="5632" width="9.140625" style="8"/>
    <col min="5633" max="5633" width="25.7109375" style="8" customWidth="1"/>
    <col min="5634" max="5634" width="16.140625" style="8" customWidth="1"/>
    <col min="5635" max="5635" width="12" style="8" customWidth="1"/>
    <col min="5636" max="5636" width="9.140625" style="8"/>
    <col min="5637" max="5637" width="16.7109375" style="8" customWidth="1"/>
    <col min="5638" max="5638" width="17.85546875" style="8" customWidth="1"/>
    <col min="5639" max="5639" width="11.5703125" style="8" customWidth="1"/>
    <col min="5640" max="5640" width="8.5703125" style="8" customWidth="1"/>
    <col min="5641" max="5641" width="7.5703125" style="8" customWidth="1"/>
    <col min="5642" max="5642" width="8.85546875" style="8" customWidth="1"/>
    <col min="5643" max="5643" width="17.5703125" style="8" customWidth="1"/>
    <col min="5644" max="5888" width="9.140625" style="8"/>
    <col min="5889" max="5889" width="25.7109375" style="8" customWidth="1"/>
    <col min="5890" max="5890" width="16.140625" style="8" customWidth="1"/>
    <col min="5891" max="5891" width="12" style="8" customWidth="1"/>
    <col min="5892" max="5892" width="9.140625" style="8"/>
    <col min="5893" max="5893" width="16.7109375" style="8" customWidth="1"/>
    <col min="5894" max="5894" width="17.85546875" style="8" customWidth="1"/>
    <col min="5895" max="5895" width="11.5703125" style="8" customWidth="1"/>
    <col min="5896" max="5896" width="8.5703125" style="8" customWidth="1"/>
    <col min="5897" max="5897" width="7.5703125" style="8" customWidth="1"/>
    <col min="5898" max="5898" width="8.85546875" style="8" customWidth="1"/>
    <col min="5899" max="5899" width="17.5703125" style="8" customWidth="1"/>
    <col min="5900" max="6144" width="9.140625" style="8"/>
    <col min="6145" max="6145" width="25.7109375" style="8" customWidth="1"/>
    <col min="6146" max="6146" width="16.140625" style="8" customWidth="1"/>
    <col min="6147" max="6147" width="12" style="8" customWidth="1"/>
    <col min="6148" max="6148" width="9.140625" style="8"/>
    <col min="6149" max="6149" width="16.7109375" style="8" customWidth="1"/>
    <col min="6150" max="6150" width="17.85546875" style="8" customWidth="1"/>
    <col min="6151" max="6151" width="11.5703125" style="8" customWidth="1"/>
    <col min="6152" max="6152" width="8.5703125" style="8" customWidth="1"/>
    <col min="6153" max="6153" width="7.5703125" style="8" customWidth="1"/>
    <col min="6154" max="6154" width="8.85546875" style="8" customWidth="1"/>
    <col min="6155" max="6155" width="17.5703125" style="8" customWidth="1"/>
    <col min="6156" max="6400" width="9.140625" style="8"/>
    <col min="6401" max="6401" width="25.7109375" style="8" customWidth="1"/>
    <col min="6402" max="6402" width="16.140625" style="8" customWidth="1"/>
    <col min="6403" max="6403" width="12" style="8" customWidth="1"/>
    <col min="6404" max="6404" width="9.140625" style="8"/>
    <col min="6405" max="6405" width="16.7109375" style="8" customWidth="1"/>
    <col min="6406" max="6406" width="17.85546875" style="8" customWidth="1"/>
    <col min="6407" max="6407" width="11.5703125" style="8" customWidth="1"/>
    <col min="6408" max="6408" width="8.5703125" style="8" customWidth="1"/>
    <col min="6409" max="6409" width="7.5703125" style="8" customWidth="1"/>
    <col min="6410" max="6410" width="8.85546875" style="8" customWidth="1"/>
    <col min="6411" max="6411" width="17.5703125" style="8" customWidth="1"/>
    <col min="6412" max="6656" width="9.140625" style="8"/>
    <col min="6657" max="6657" width="25.7109375" style="8" customWidth="1"/>
    <col min="6658" max="6658" width="16.140625" style="8" customWidth="1"/>
    <col min="6659" max="6659" width="12" style="8" customWidth="1"/>
    <col min="6660" max="6660" width="9.140625" style="8"/>
    <col min="6661" max="6661" width="16.7109375" style="8" customWidth="1"/>
    <col min="6662" max="6662" width="17.85546875" style="8" customWidth="1"/>
    <col min="6663" max="6663" width="11.5703125" style="8" customWidth="1"/>
    <col min="6664" max="6664" width="8.5703125" style="8" customWidth="1"/>
    <col min="6665" max="6665" width="7.5703125" style="8" customWidth="1"/>
    <col min="6666" max="6666" width="8.85546875" style="8" customWidth="1"/>
    <col min="6667" max="6667" width="17.5703125" style="8" customWidth="1"/>
    <col min="6668" max="6912" width="9.140625" style="8"/>
    <col min="6913" max="6913" width="25.7109375" style="8" customWidth="1"/>
    <col min="6914" max="6914" width="16.140625" style="8" customWidth="1"/>
    <col min="6915" max="6915" width="12" style="8" customWidth="1"/>
    <col min="6916" max="6916" width="9.140625" style="8"/>
    <col min="6917" max="6917" width="16.7109375" style="8" customWidth="1"/>
    <col min="6918" max="6918" width="17.85546875" style="8" customWidth="1"/>
    <col min="6919" max="6919" width="11.5703125" style="8" customWidth="1"/>
    <col min="6920" max="6920" width="8.5703125" style="8" customWidth="1"/>
    <col min="6921" max="6921" width="7.5703125" style="8" customWidth="1"/>
    <col min="6922" max="6922" width="8.85546875" style="8" customWidth="1"/>
    <col min="6923" max="6923" width="17.5703125" style="8" customWidth="1"/>
    <col min="6924" max="7168" width="9.140625" style="8"/>
    <col min="7169" max="7169" width="25.7109375" style="8" customWidth="1"/>
    <col min="7170" max="7170" width="16.140625" style="8" customWidth="1"/>
    <col min="7171" max="7171" width="12" style="8" customWidth="1"/>
    <col min="7172" max="7172" width="9.140625" style="8"/>
    <col min="7173" max="7173" width="16.7109375" style="8" customWidth="1"/>
    <col min="7174" max="7174" width="17.85546875" style="8" customWidth="1"/>
    <col min="7175" max="7175" width="11.5703125" style="8" customWidth="1"/>
    <col min="7176" max="7176" width="8.5703125" style="8" customWidth="1"/>
    <col min="7177" max="7177" width="7.5703125" style="8" customWidth="1"/>
    <col min="7178" max="7178" width="8.85546875" style="8" customWidth="1"/>
    <col min="7179" max="7179" width="17.5703125" style="8" customWidth="1"/>
    <col min="7180" max="7424" width="9.140625" style="8"/>
    <col min="7425" max="7425" width="25.7109375" style="8" customWidth="1"/>
    <col min="7426" max="7426" width="16.140625" style="8" customWidth="1"/>
    <col min="7427" max="7427" width="12" style="8" customWidth="1"/>
    <col min="7428" max="7428" width="9.140625" style="8"/>
    <col min="7429" max="7429" width="16.7109375" style="8" customWidth="1"/>
    <col min="7430" max="7430" width="17.85546875" style="8" customWidth="1"/>
    <col min="7431" max="7431" width="11.5703125" style="8" customWidth="1"/>
    <col min="7432" max="7432" width="8.5703125" style="8" customWidth="1"/>
    <col min="7433" max="7433" width="7.5703125" style="8" customWidth="1"/>
    <col min="7434" max="7434" width="8.85546875" style="8" customWidth="1"/>
    <col min="7435" max="7435" width="17.5703125" style="8" customWidth="1"/>
    <col min="7436" max="7680" width="9.140625" style="8"/>
    <col min="7681" max="7681" width="25.7109375" style="8" customWidth="1"/>
    <col min="7682" max="7682" width="16.140625" style="8" customWidth="1"/>
    <col min="7683" max="7683" width="12" style="8" customWidth="1"/>
    <col min="7684" max="7684" width="9.140625" style="8"/>
    <col min="7685" max="7685" width="16.7109375" style="8" customWidth="1"/>
    <col min="7686" max="7686" width="17.85546875" style="8" customWidth="1"/>
    <col min="7687" max="7687" width="11.5703125" style="8" customWidth="1"/>
    <col min="7688" max="7688" width="8.5703125" style="8" customWidth="1"/>
    <col min="7689" max="7689" width="7.5703125" style="8" customWidth="1"/>
    <col min="7690" max="7690" width="8.85546875" style="8" customWidth="1"/>
    <col min="7691" max="7691" width="17.5703125" style="8" customWidth="1"/>
    <col min="7692" max="7936" width="9.140625" style="8"/>
    <col min="7937" max="7937" width="25.7109375" style="8" customWidth="1"/>
    <col min="7938" max="7938" width="16.140625" style="8" customWidth="1"/>
    <col min="7939" max="7939" width="12" style="8" customWidth="1"/>
    <col min="7940" max="7940" width="9.140625" style="8"/>
    <col min="7941" max="7941" width="16.7109375" style="8" customWidth="1"/>
    <col min="7942" max="7942" width="17.85546875" style="8" customWidth="1"/>
    <col min="7943" max="7943" width="11.5703125" style="8" customWidth="1"/>
    <col min="7944" max="7944" width="8.5703125" style="8" customWidth="1"/>
    <col min="7945" max="7945" width="7.5703125" style="8" customWidth="1"/>
    <col min="7946" max="7946" width="8.85546875" style="8" customWidth="1"/>
    <col min="7947" max="7947" width="17.5703125" style="8" customWidth="1"/>
    <col min="7948" max="8192" width="9.140625" style="8"/>
    <col min="8193" max="8193" width="25.7109375" style="8" customWidth="1"/>
    <col min="8194" max="8194" width="16.140625" style="8" customWidth="1"/>
    <col min="8195" max="8195" width="12" style="8" customWidth="1"/>
    <col min="8196" max="8196" width="9.140625" style="8"/>
    <col min="8197" max="8197" width="16.7109375" style="8" customWidth="1"/>
    <col min="8198" max="8198" width="17.85546875" style="8" customWidth="1"/>
    <col min="8199" max="8199" width="11.5703125" style="8" customWidth="1"/>
    <col min="8200" max="8200" width="8.5703125" style="8" customWidth="1"/>
    <col min="8201" max="8201" width="7.5703125" style="8" customWidth="1"/>
    <col min="8202" max="8202" width="8.85546875" style="8" customWidth="1"/>
    <col min="8203" max="8203" width="17.5703125" style="8" customWidth="1"/>
    <col min="8204" max="8448" width="9.140625" style="8"/>
    <col min="8449" max="8449" width="25.7109375" style="8" customWidth="1"/>
    <col min="8450" max="8450" width="16.140625" style="8" customWidth="1"/>
    <col min="8451" max="8451" width="12" style="8" customWidth="1"/>
    <col min="8452" max="8452" width="9.140625" style="8"/>
    <col min="8453" max="8453" width="16.7109375" style="8" customWidth="1"/>
    <col min="8454" max="8454" width="17.85546875" style="8" customWidth="1"/>
    <col min="8455" max="8455" width="11.5703125" style="8" customWidth="1"/>
    <col min="8456" max="8456" width="8.5703125" style="8" customWidth="1"/>
    <col min="8457" max="8457" width="7.5703125" style="8" customWidth="1"/>
    <col min="8458" max="8458" width="8.85546875" style="8" customWidth="1"/>
    <col min="8459" max="8459" width="17.5703125" style="8" customWidth="1"/>
    <col min="8460" max="8704" width="9.140625" style="8"/>
    <col min="8705" max="8705" width="25.7109375" style="8" customWidth="1"/>
    <col min="8706" max="8706" width="16.140625" style="8" customWidth="1"/>
    <col min="8707" max="8707" width="12" style="8" customWidth="1"/>
    <col min="8708" max="8708" width="9.140625" style="8"/>
    <col min="8709" max="8709" width="16.7109375" style="8" customWidth="1"/>
    <col min="8710" max="8710" width="17.85546875" style="8" customWidth="1"/>
    <col min="8711" max="8711" width="11.5703125" style="8" customWidth="1"/>
    <col min="8712" max="8712" width="8.5703125" style="8" customWidth="1"/>
    <col min="8713" max="8713" width="7.5703125" style="8" customWidth="1"/>
    <col min="8714" max="8714" width="8.85546875" style="8" customWidth="1"/>
    <col min="8715" max="8715" width="17.5703125" style="8" customWidth="1"/>
    <col min="8716" max="8960" width="9.140625" style="8"/>
    <col min="8961" max="8961" width="25.7109375" style="8" customWidth="1"/>
    <col min="8962" max="8962" width="16.140625" style="8" customWidth="1"/>
    <col min="8963" max="8963" width="12" style="8" customWidth="1"/>
    <col min="8964" max="8964" width="9.140625" style="8"/>
    <col min="8965" max="8965" width="16.7109375" style="8" customWidth="1"/>
    <col min="8966" max="8966" width="17.85546875" style="8" customWidth="1"/>
    <col min="8967" max="8967" width="11.5703125" style="8" customWidth="1"/>
    <col min="8968" max="8968" width="8.5703125" style="8" customWidth="1"/>
    <col min="8969" max="8969" width="7.5703125" style="8" customWidth="1"/>
    <col min="8970" max="8970" width="8.85546875" style="8" customWidth="1"/>
    <col min="8971" max="8971" width="17.5703125" style="8" customWidth="1"/>
    <col min="8972" max="9216" width="9.140625" style="8"/>
    <col min="9217" max="9217" width="25.7109375" style="8" customWidth="1"/>
    <col min="9218" max="9218" width="16.140625" style="8" customWidth="1"/>
    <col min="9219" max="9219" width="12" style="8" customWidth="1"/>
    <col min="9220" max="9220" width="9.140625" style="8"/>
    <col min="9221" max="9221" width="16.7109375" style="8" customWidth="1"/>
    <col min="9222" max="9222" width="17.85546875" style="8" customWidth="1"/>
    <col min="9223" max="9223" width="11.5703125" style="8" customWidth="1"/>
    <col min="9224" max="9224" width="8.5703125" style="8" customWidth="1"/>
    <col min="9225" max="9225" width="7.5703125" style="8" customWidth="1"/>
    <col min="9226" max="9226" width="8.85546875" style="8" customWidth="1"/>
    <col min="9227" max="9227" width="17.5703125" style="8" customWidth="1"/>
    <col min="9228" max="9472" width="9.140625" style="8"/>
    <col min="9473" max="9473" width="25.7109375" style="8" customWidth="1"/>
    <col min="9474" max="9474" width="16.140625" style="8" customWidth="1"/>
    <col min="9475" max="9475" width="12" style="8" customWidth="1"/>
    <col min="9476" max="9476" width="9.140625" style="8"/>
    <col min="9477" max="9477" width="16.7109375" style="8" customWidth="1"/>
    <col min="9478" max="9478" width="17.85546875" style="8" customWidth="1"/>
    <col min="9479" max="9479" width="11.5703125" style="8" customWidth="1"/>
    <col min="9480" max="9480" width="8.5703125" style="8" customWidth="1"/>
    <col min="9481" max="9481" width="7.5703125" style="8" customWidth="1"/>
    <col min="9482" max="9482" width="8.85546875" style="8" customWidth="1"/>
    <col min="9483" max="9483" width="17.5703125" style="8" customWidth="1"/>
    <col min="9484" max="9728" width="9.140625" style="8"/>
    <col min="9729" max="9729" width="25.7109375" style="8" customWidth="1"/>
    <col min="9730" max="9730" width="16.140625" style="8" customWidth="1"/>
    <col min="9731" max="9731" width="12" style="8" customWidth="1"/>
    <col min="9732" max="9732" width="9.140625" style="8"/>
    <col min="9733" max="9733" width="16.7109375" style="8" customWidth="1"/>
    <col min="9734" max="9734" width="17.85546875" style="8" customWidth="1"/>
    <col min="9735" max="9735" width="11.5703125" style="8" customWidth="1"/>
    <col min="9736" max="9736" width="8.5703125" style="8" customWidth="1"/>
    <col min="9737" max="9737" width="7.5703125" style="8" customWidth="1"/>
    <col min="9738" max="9738" width="8.85546875" style="8" customWidth="1"/>
    <col min="9739" max="9739" width="17.5703125" style="8" customWidth="1"/>
    <col min="9740" max="9984" width="9.140625" style="8"/>
    <col min="9985" max="9985" width="25.7109375" style="8" customWidth="1"/>
    <col min="9986" max="9986" width="16.140625" style="8" customWidth="1"/>
    <col min="9987" max="9987" width="12" style="8" customWidth="1"/>
    <col min="9988" max="9988" width="9.140625" style="8"/>
    <col min="9989" max="9989" width="16.7109375" style="8" customWidth="1"/>
    <col min="9990" max="9990" width="17.85546875" style="8" customWidth="1"/>
    <col min="9991" max="9991" width="11.5703125" style="8" customWidth="1"/>
    <col min="9992" max="9992" width="8.5703125" style="8" customWidth="1"/>
    <col min="9993" max="9993" width="7.5703125" style="8" customWidth="1"/>
    <col min="9994" max="9994" width="8.85546875" style="8" customWidth="1"/>
    <col min="9995" max="9995" width="17.5703125" style="8" customWidth="1"/>
    <col min="9996" max="10240" width="9.140625" style="8"/>
    <col min="10241" max="10241" width="25.7109375" style="8" customWidth="1"/>
    <col min="10242" max="10242" width="16.140625" style="8" customWidth="1"/>
    <col min="10243" max="10243" width="12" style="8" customWidth="1"/>
    <col min="10244" max="10244" width="9.140625" style="8"/>
    <col min="10245" max="10245" width="16.7109375" style="8" customWidth="1"/>
    <col min="10246" max="10246" width="17.85546875" style="8" customWidth="1"/>
    <col min="10247" max="10247" width="11.5703125" style="8" customWidth="1"/>
    <col min="10248" max="10248" width="8.5703125" style="8" customWidth="1"/>
    <col min="10249" max="10249" width="7.5703125" style="8" customWidth="1"/>
    <col min="10250" max="10250" width="8.85546875" style="8" customWidth="1"/>
    <col min="10251" max="10251" width="17.5703125" style="8" customWidth="1"/>
    <col min="10252" max="10496" width="9.140625" style="8"/>
    <col min="10497" max="10497" width="25.7109375" style="8" customWidth="1"/>
    <col min="10498" max="10498" width="16.140625" style="8" customWidth="1"/>
    <col min="10499" max="10499" width="12" style="8" customWidth="1"/>
    <col min="10500" max="10500" width="9.140625" style="8"/>
    <col min="10501" max="10501" width="16.7109375" style="8" customWidth="1"/>
    <col min="10502" max="10502" width="17.85546875" style="8" customWidth="1"/>
    <col min="10503" max="10503" width="11.5703125" style="8" customWidth="1"/>
    <col min="10504" max="10504" width="8.5703125" style="8" customWidth="1"/>
    <col min="10505" max="10505" width="7.5703125" style="8" customWidth="1"/>
    <col min="10506" max="10506" width="8.85546875" style="8" customWidth="1"/>
    <col min="10507" max="10507" width="17.5703125" style="8" customWidth="1"/>
    <col min="10508" max="10752" width="9.140625" style="8"/>
    <col min="10753" max="10753" width="25.7109375" style="8" customWidth="1"/>
    <col min="10754" max="10754" width="16.140625" style="8" customWidth="1"/>
    <col min="10755" max="10755" width="12" style="8" customWidth="1"/>
    <col min="10756" max="10756" width="9.140625" style="8"/>
    <col min="10757" max="10757" width="16.7109375" style="8" customWidth="1"/>
    <col min="10758" max="10758" width="17.85546875" style="8" customWidth="1"/>
    <col min="10759" max="10759" width="11.5703125" style="8" customWidth="1"/>
    <col min="10760" max="10760" width="8.5703125" style="8" customWidth="1"/>
    <col min="10761" max="10761" width="7.5703125" style="8" customWidth="1"/>
    <col min="10762" max="10762" width="8.85546875" style="8" customWidth="1"/>
    <col min="10763" max="10763" width="17.5703125" style="8" customWidth="1"/>
    <col min="10764" max="11008" width="9.140625" style="8"/>
    <col min="11009" max="11009" width="25.7109375" style="8" customWidth="1"/>
    <col min="11010" max="11010" width="16.140625" style="8" customWidth="1"/>
    <col min="11011" max="11011" width="12" style="8" customWidth="1"/>
    <col min="11012" max="11012" width="9.140625" style="8"/>
    <col min="11013" max="11013" width="16.7109375" style="8" customWidth="1"/>
    <col min="11014" max="11014" width="17.85546875" style="8" customWidth="1"/>
    <col min="11015" max="11015" width="11.5703125" style="8" customWidth="1"/>
    <col min="11016" max="11016" width="8.5703125" style="8" customWidth="1"/>
    <col min="11017" max="11017" width="7.5703125" style="8" customWidth="1"/>
    <col min="11018" max="11018" width="8.85546875" style="8" customWidth="1"/>
    <col min="11019" max="11019" width="17.5703125" style="8" customWidth="1"/>
    <col min="11020" max="11264" width="9.140625" style="8"/>
    <col min="11265" max="11265" width="25.7109375" style="8" customWidth="1"/>
    <col min="11266" max="11266" width="16.140625" style="8" customWidth="1"/>
    <col min="11267" max="11267" width="12" style="8" customWidth="1"/>
    <col min="11268" max="11268" width="9.140625" style="8"/>
    <col min="11269" max="11269" width="16.7109375" style="8" customWidth="1"/>
    <col min="11270" max="11270" width="17.85546875" style="8" customWidth="1"/>
    <col min="11271" max="11271" width="11.5703125" style="8" customWidth="1"/>
    <col min="11272" max="11272" width="8.5703125" style="8" customWidth="1"/>
    <col min="11273" max="11273" width="7.5703125" style="8" customWidth="1"/>
    <col min="11274" max="11274" width="8.85546875" style="8" customWidth="1"/>
    <col min="11275" max="11275" width="17.5703125" style="8" customWidth="1"/>
    <col min="11276" max="11520" width="9.140625" style="8"/>
    <col min="11521" max="11521" width="25.7109375" style="8" customWidth="1"/>
    <col min="11522" max="11522" width="16.140625" style="8" customWidth="1"/>
    <col min="11523" max="11523" width="12" style="8" customWidth="1"/>
    <col min="11524" max="11524" width="9.140625" style="8"/>
    <col min="11525" max="11525" width="16.7109375" style="8" customWidth="1"/>
    <col min="11526" max="11526" width="17.85546875" style="8" customWidth="1"/>
    <col min="11527" max="11527" width="11.5703125" style="8" customWidth="1"/>
    <col min="11528" max="11528" width="8.5703125" style="8" customWidth="1"/>
    <col min="11529" max="11529" width="7.5703125" style="8" customWidth="1"/>
    <col min="11530" max="11530" width="8.85546875" style="8" customWidth="1"/>
    <col min="11531" max="11531" width="17.5703125" style="8" customWidth="1"/>
    <col min="11532" max="11776" width="9.140625" style="8"/>
    <col min="11777" max="11777" width="25.7109375" style="8" customWidth="1"/>
    <col min="11778" max="11778" width="16.140625" style="8" customWidth="1"/>
    <col min="11779" max="11779" width="12" style="8" customWidth="1"/>
    <col min="11780" max="11780" width="9.140625" style="8"/>
    <col min="11781" max="11781" width="16.7109375" style="8" customWidth="1"/>
    <col min="11782" max="11782" width="17.85546875" style="8" customWidth="1"/>
    <col min="11783" max="11783" width="11.5703125" style="8" customWidth="1"/>
    <col min="11784" max="11784" width="8.5703125" style="8" customWidth="1"/>
    <col min="11785" max="11785" width="7.5703125" style="8" customWidth="1"/>
    <col min="11786" max="11786" width="8.85546875" style="8" customWidth="1"/>
    <col min="11787" max="11787" width="17.5703125" style="8" customWidth="1"/>
    <col min="11788" max="12032" width="9.140625" style="8"/>
    <col min="12033" max="12033" width="25.7109375" style="8" customWidth="1"/>
    <col min="12034" max="12034" width="16.140625" style="8" customWidth="1"/>
    <col min="12035" max="12035" width="12" style="8" customWidth="1"/>
    <col min="12036" max="12036" width="9.140625" style="8"/>
    <col min="12037" max="12037" width="16.7109375" style="8" customWidth="1"/>
    <col min="12038" max="12038" width="17.85546875" style="8" customWidth="1"/>
    <col min="12039" max="12039" width="11.5703125" style="8" customWidth="1"/>
    <col min="12040" max="12040" width="8.5703125" style="8" customWidth="1"/>
    <col min="12041" max="12041" width="7.5703125" style="8" customWidth="1"/>
    <col min="12042" max="12042" width="8.85546875" style="8" customWidth="1"/>
    <col min="12043" max="12043" width="17.5703125" style="8" customWidth="1"/>
    <col min="12044" max="12288" width="9.140625" style="8"/>
    <col min="12289" max="12289" width="25.7109375" style="8" customWidth="1"/>
    <col min="12290" max="12290" width="16.140625" style="8" customWidth="1"/>
    <col min="12291" max="12291" width="12" style="8" customWidth="1"/>
    <col min="12292" max="12292" width="9.140625" style="8"/>
    <col min="12293" max="12293" width="16.7109375" style="8" customWidth="1"/>
    <col min="12294" max="12294" width="17.85546875" style="8" customWidth="1"/>
    <col min="12295" max="12295" width="11.5703125" style="8" customWidth="1"/>
    <col min="12296" max="12296" width="8.5703125" style="8" customWidth="1"/>
    <col min="12297" max="12297" width="7.5703125" style="8" customWidth="1"/>
    <col min="12298" max="12298" width="8.85546875" style="8" customWidth="1"/>
    <col min="12299" max="12299" width="17.5703125" style="8" customWidth="1"/>
    <col min="12300" max="12544" width="9.140625" style="8"/>
    <col min="12545" max="12545" width="25.7109375" style="8" customWidth="1"/>
    <col min="12546" max="12546" width="16.140625" style="8" customWidth="1"/>
    <col min="12547" max="12547" width="12" style="8" customWidth="1"/>
    <col min="12548" max="12548" width="9.140625" style="8"/>
    <col min="12549" max="12549" width="16.7109375" style="8" customWidth="1"/>
    <col min="12550" max="12550" width="17.85546875" style="8" customWidth="1"/>
    <col min="12551" max="12551" width="11.5703125" style="8" customWidth="1"/>
    <col min="12552" max="12552" width="8.5703125" style="8" customWidth="1"/>
    <col min="12553" max="12553" width="7.5703125" style="8" customWidth="1"/>
    <col min="12554" max="12554" width="8.85546875" style="8" customWidth="1"/>
    <col min="12555" max="12555" width="17.5703125" style="8" customWidth="1"/>
    <col min="12556" max="12800" width="9.140625" style="8"/>
    <col min="12801" max="12801" width="25.7109375" style="8" customWidth="1"/>
    <col min="12802" max="12802" width="16.140625" style="8" customWidth="1"/>
    <col min="12803" max="12803" width="12" style="8" customWidth="1"/>
    <col min="12804" max="12804" width="9.140625" style="8"/>
    <col min="12805" max="12805" width="16.7109375" style="8" customWidth="1"/>
    <col min="12806" max="12806" width="17.85546875" style="8" customWidth="1"/>
    <col min="12807" max="12807" width="11.5703125" style="8" customWidth="1"/>
    <col min="12808" max="12808" width="8.5703125" style="8" customWidth="1"/>
    <col min="12809" max="12809" width="7.5703125" style="8" customWidth="1"/>
    <col min="12810" max="12810" width="8.85546875" style="8" customWidth="1"/>
    <col min="12811" max="12811" width="17.5703125" style="8" customWidth="1"/>
    <col min="12812" max="13056" width="9.140625" style="8"/>
    <col min="13057" max="13057" width="25.7109375" style="8" customWidth="1"/>
    <col min="13058" max="13058" width="16.140625" style="8" customWidth="1"/>
    <col min="13059" max="13059" width="12" style="8" customWidth="1"/>
    <col min="13060" max="13060" width="9.140625" style="8"/>
    <col min="13061" max="13061" width="16.7109375" style="8" customWidth="1"/>
    <col min="13062" max="13062" width="17.85546875" style="8" customWidth="1"/>
    <col min="13063" max="13063" width="11.5703125" style="8" customWidth="1"/>
    <col min="13064" max="13064" width="8.5703125" style="8" customWidth="1"/>
    <col min="13065" max="13065" width="7.5703125" style="8" customWidth="1"/>
    <col min="13066" max="13066" width="8.85546875" style="8" customWidth="1"/>
    <col min="13067" max="13067" width="17.5703125" style="8" customWidth="1"/>
    <col min="13068" max="13312" width="9.140625" style="8"/>
    <col min="13313" max="13313" width="25.7109375" style="8" customWidth="1"/>
    <col min="13314" max="13314" width="16.140625" style="8" customWidth="1"/>
    <col min="13315" max="13315" width="12" style="8" customWidth="1"/>
    <col min="13316" max="13316" width="9.140625" style="8"/>
    <col min="13317" max="13317" width="16.7109375" style="8" customWidth="1"/>
    <col min="13318" max="13318" width="17.85546875" style="8" customWidth="1"/>
    <col min="13319" max="13319" width="11.5703125" style="8" customWidth="1"/>
    <col min="13320" max="13320" width="8.5703125" style="8" customWidth="1"/>
    <col min="13321" max="13321" width="7.5703125" style="8" customWidth="1"/>
    <col min="13322" max="13322" width="8.85546875" style="8" customWidth="1"/>
    <col min="13323" max="13323" width="17.5703125" style="8" customWidth="1"/>
    <col min="13324" max="13568" width="9.140625" style="8"/>
    <col min="13569" max="13569" width="25.7109375" style="8" customWidth="1"/>
    <col min="13570" max="13570" width="16.140625" style="8" customWidth="1"/>
    <col min="13571" max="13571" width="12" style="8" customWidth="1"/>
    <col min="13572" max="13572" width="9.140625" style="8"/>
    <col min="13573" max="13573" width="16.7109375" style="8" customWidth="1"/>
    <col min="13574" max="13574" width="17.85546875" style="8" customWidth="1"/>
    <col min="13575" max="13575" width="11.5703125" style="8" customWidth="1"/>
    <col min="13576" max="13576" width="8.5703125" style="8" customWidth="1"/>
    <col min="13577" max="13577" width="7.5703125" style="8" customWidth="1"/>
    <col min="13578" max="13578" width="8.85546875" style="8" customWidth="1"/>
    <col min="13579" max="13579" width="17.5703125" style="8" customWidth="1"/>
    <col min="13580" max="13824" width="9.140625" style="8"/>
    <col min="13825" max="13825" width="25.7109375" style="8" customWidth="1"/>
    <col min="13826" max="13826" width="16.140625" style="8" customWidth="1"/>
    <col min="13827" max="13827" width="12" style="8" customWidth="1"/>
    <col min="13828" max="13828" width="9.140625" style="8"/>
    <col min="13829" max="13829" width="16.7109375" style="8" customWidth="1"/>
    <col min="13830" max="13830" width="17.85546875" style="8" customWidth="1"/>
    <col min="13831" max="13831" width="11.5703125" style="8" customWidth="1"/>
    <col min="13832" max="13832" width="8.5703125" style="8" customWidth="1"/>
    <col min="13833" max="13833" width="7.5703125" style="8" customWidth="1"/>
    <col min="13834" max="13834" width="8.85546875" style="8" customWidth="1"/>
    <col min="13835" max="13835" width="17.5703125" style="8" customWidth="1"/>
    <col min="13836" max="14080" width="9.140625" style="8"/>
    <col min="14081" max="14081" width="25.7109375" style="8" customWidth="1"/>
    <col min="14082" max="14082" width="16.140625" style="8" customWidth="1"/>
    <col min="14083" max="14083" width="12" style="8" customWidth="1"/>
    <col min="14084" max="14084" width="9.140625" style="8"/>
    <col min="14085" max="14085" width="16.7109375" style="8" customWidth="1"/>
    <col min="14086" max="14086" width="17.85546875" style="8" customWidth="1"/>
    <col min="14087" max="14087" width="11.5703125" style="8" customWidth="1"/>
    <col min="14088" max="14088" width="8.5703125" style="8" customWidth="1"/>
    <col min="14089" max="14089" width="7.5703125" style="8" customWidth="1"/>
    <col min="14090" max="14090" width="8.85546875" style="8" customWidth="1"/>
    <col min="14091" max="14091" width="17.5703125" style="8" customWidth="1"/>
    <col min="14092" max="14336" width="9.140625" style="8"/>
    <col min="14337" max="14337" width="25.7109375" style="8" customWidth="1"/>
    <col min="14338" max="14338" width="16.140625" style="8" customWidth="1"/>
    <col min="14339" max="14339" width="12" style="8" customWidth="1"/>
    <col min="14340" max="14340" width="9.140625" style="8"/>
    <col min="14341" max="14341" width="16.7109375" style="8" customWidth="1"/>
    <col min="14342" max="14342" width="17.85546875" style="8" customWidth="1"/>
    <col min="14343" max="14343" width="11.5703125" style="8" customWidth="1"/>
    <col min="14344" max="14344" width="8.5703125" style="8" customWidth="1"/>
    <col min="14345" max="14345" width="7.5703125" style="8" customWidth="1"/>
    <col min="14346" max="14346" width="8.85546875" style="8" customWidth="1"/>
    <col min="14347" max="14347" width="17.5703125" style="8" customWidth="1"/>
    <col min="14348" max="14592" width="9.140625" style="8"/>
    <col min="14593" max="14593" width="25.7109375" style="8" customWidth="1"/>
    <col min="14594" max="14594" width="16.140625" style="8" customWidth="1"/>
    <col min="14595" max="14595" width="12" style="8" customWidth="1"/>
    <col min="14596" max="14596" width="9.140625" style="8"/>
    <col min="14597" max="14597" width="16.7109375" style="8" customWidth="1"/>
    <col min="14598" max="14598" width="17.85546875" style="8" customWidth="1"/>
    <col min="14599" max="14599" width="11.5703125" style="8" customWidth="1"/>
    <col min="14600" max="14600" width="8.5703125" style="8" customWidth="1"/>
    <col min="14601" max="14601" width="7.5703125" style="8" customWidth="1"/>
    <col min="14602" max="14602" width="8.85546875" style="8" customWidth="1"/>
    <col min="14603" max="14603" width="17.5703125" style="8" customWidth="1"/>
    <col min="14604" max="14848" width="9.140625" style="8"/>
    <col min="14849" max="14849" width="25.7109375" style="8" customWidth="1"/>
    <col min="14850" max="14850" width="16.140625" style="8" customWidth="1"/>
    <col min="14851" max="14851" width="12" style="8" customWidth="1"/>
    <col min="14852" max="14852" width="9.140625" style="8"/>
    <col min="14853" max="14853" width="16.7109375" style="8" customWidth="1"/>
    <col min="14854" max="14854" width="17.85546875" style="8" customWidth="1"/>
    <col min="14855" max="14855" width="11.5703125" style="8" customWidth="1"/>
    <col min="14856" max="14856" width="8.5703125" style="8" customWidth="1"/>
    <col min="14857" max="14857" width="7.5703125" style="8" customWidth="1"/>
    <col min="14858" max="14858" width="8.85546875" style="8" customWidth="1"/>
    <col min="14859" max="14859" width="17.5703125" style="8" customWidth="1"/>
    <col min="14860" max="15104" width="9.140625" style="8"/>
    <col min="15105" max="15105" width="25.7109375" style="8" customWidth="1"/>
    <col min="15106" max="15106" width="16.140625" style="8" customWidth="1"/>
    <col min="15107" max="15107" width="12" style="8" customWidth="1"/>
    <col min="15108" max="15108" width="9.140625" style="8"/>
    <col min="15109" max="15109" width="16.7109375" style="8" customWidth="1"/>
    <col min="15110" max="15110" width="17.85546875" style="8" customWidth="1"/>
    <col min="15111" max="15111" width="11.5703125" style="8" customWidth="1"/>
    <col min="15112" max="15112" width="8.5703125" style="8" customWidth="1"/>
    <col min="15113" max="15113" width="7.5703125" style="8" customWidth="1"/>
    <col min="15114" max="15114" width="8.85546875" style="8" customWidth="1"/>
    <col min="15115" max="15115" width="17.5703125" style="8" customWidth="1"/>
    <col min="15116" max="15360" width="9.140625" style="8"/>
    <col min="15361" max="15361" width="25.7109375" style="8" customWidth="1"/>
    <col min="15362" max="15362" width="16.140625" style="8" customWidth="1"/>
    <col min="15363" max="15363" width="12" style="8" customWidth="1"/>
    <col min="15364" max="15364" width="9.140625" style="8"/>
    <col min="15365" max="15365" width="16.7109375" style="8" customWidth="1"/>
    <col min="15366" max="15366" width="17.85546875" style="8" customWidth="1"/>
    <col min="15367" max="15367" width="11.5703125" style="8" customWidth="1"/>
    <col min="15368" max="15368" width="8.5703125" style="8" customWidth="1"/>
    <col min="15369" max="15369" width="7.5703125" style="8" customWidth="1"/>
    <col min="15370" max="15370" width="8.85546875" style="8" customWidth="1"/>
    <col min="15371" max="15371" width="17.5703125" style="8" customWidth="1"/>
    <col min="15372" max="15616" width="9.140625" style="8"/>
    <col min="15617" max="15617" width="25.7109375" style="8" customWidth="1"/>
    <col min="15618" max="15618" width="16.140625" style="8" customWidth="1"/>
    <col min="15619" max="15619" width="12" style="8" customWidth="1"/>
    <col min="15620" max="15620" width="9.140625" style="8"/>
    <col min="15621" max="15621" width="16.7109375" style="8" customWidth="1"/>
    <col min="15622" max="15622" width="17.85546875" style="8" customWidth="1"/>
    <col min="15623" max="15623" width="11.5703125" style="8" customWidth="1"/>
    <col min="15624" max="15624" width="8.5703125" style="8" customWidth="1"/>
    <col min="15625" max="15625" width="7.5703125" style="8" customWidth="1"/>
    <col min="15626" max="15626" width="8.85546875" style="8" customWidth="1"/>
    <col min="15627" max="15627" width="17.5703125" style="8" customWidth="1"/>
    <col min="15628" max="15872" width="9.140625" style="8"/>
    <col min="15873" max="15873" width="25.7109375" style="8" customWidth="1"/>
    <col min="15874" max="15874" width="16.140625" style="8" customWidth="1"/>
    <col min="15875" max="15875" width="12" style="8" customWidth="1"/>
    <col min="15876" max="15876" width="9.140625" style="8"/>
    <col min="15877" max="15877" width="16.7109375" style="8" customWidth="1"/>
    <col min="15878" max="15878" width="17.85546875" style="8" customWidth="1"/>
    <col min="15879" max="15879" width="11.5703125" style="8" customWidth="1"/>
    <col min="15880" max="15880" width="8.5703125" style="8" customWidth="1"/>
    <col min="15881" max="15881" width="7.5703125" style="8" customWidth="1"/>
    <col min="15882" max="15882" width="8.85546875" style="8" customWidth="1"/>
    <col min="15883" max="15883" width="17.5703125" style="8" customWidth="1"/>
    <col min="15884" max="16128" width="9.140625" style="8"/>
    <col min="16129" max="16129" width="25.7109375" style="8" customWidth="1"/>
    <col min="16130" max="16130" width="16.140625" style="8" customWidth="1"/>
    <col min="16131" max="16131" width="12" style="8" customWidth="1"/>
    <col min="16132" max="16132" width="9.140625" style="8"/>
    <col min="16133" max="16133" width="16.7109375" style="8" customWidth="1"/>
    <col min="16134" max="16134" width="17.85546875" style="8" customWidth="1"/>
    <col min="16135" max="16135" width="11.5703125" style="8" customWidth="1"/>
    <col min="16136" max="16136" width="8.5703125" style="8" customWidth="1"/>
    <col min="16137" max="16137" width="7.5703125" style="8" customWidth="1"/>
    <col min="16138" max="16138" width="8.85546875" style="8" customWidth="1"/>
    <col min="16139" max="16139" width="17.5703125" style="8" customWidth="1"/>
    <col min="16140" max="16384" width="9.140625" style="8"/>
  </cols>
  <sheetData>
    <row r="1" spans="1:11" ht="18">
      <c r="A1" s="78" t="s">
        <v>58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5">
      <c r="A2" s="9" t="s">
        <v>59</v>
      </c>
      <c r="B2" s="79" t="s">
        <v>60</v>
      </c>
      <c r="C2" s="79"/>
      <c r="D2" s="79"/>
      <c r="E2" s="10" t="s">
        <v>61</v>
      </c>
      <c r="F2" s="10" t="s">
        <v>62</v>
      </c>
      <c r="G2" s="80" t="s">
        <v>63</v>
      </c>
      <c r="H2" s="80"/>
      <c r="I2" s="11">
        <v>2000</v>
      </c>
      <c r="J2" s="12" t="s">
        <v>64</v>
      </c>
      <c r="K2" s="13">
        <v>3</v>
      </c>
    </row>
    <row r="3" spans="1:11" ht="15" customHeight="1">
      <c r="A3" s="9" t="s">
        <v>65</v>
      </c>
      <c r="B3" s="80" t="s">
        <v>66</v>
      </c>
      <c r="C3" s="80"/>
      <c r="D3" s="80"/>
      <c r="E3" s="10" t="s">
        <v>67</v>
      </c>
      <c r="F3" s="10" t="s">
        <v>68</v>
      </c>
      <c r="G3" s="80" t="s">
        <v>69</v>
      </c>
      <c r="H3" s="80"/>
      <c r="I3" s="80"/>
      <c r="J3" s="80"/>
      <c r="K3" s="14" t="s">
        <v>70</v>
      </c>
    </row>
    <row r="4" spans="1:11" ht="15" customHeight="1">
      <c r="A4" s="9" t="s">
        <v>71</v>
      </c>
      <c r="B4" s="81" t="s">
        <v>72</v>
      </c>
      <c r="C4" s="80"/>
      <c r="D4" s="80"/>
      <c r="E4" s="15"/>
      <c r="F4" s="16"/>
      <c r="G4" s="80" t="s">
        <v>73</v>
      </c>
      <c r="H4" s="80"/>
      <c r="I4" s="80"/>
      <c r="J4" s="80"/>
      <c r="K4" s="14" t="s">
        <v>74</v>
      </c>
    </row>
    <row r="5" spans="1:11" ht="15" customHeight="1">
      <c r="A5" s="9" t="s">
        <v>75</v>
      </c>
      <c r="B5" s="89" t="s">
        <v>76</v>
      </c>
      <c r="C5" s="90"/>
      <c r="D5" s="91"/>
      <c r="E5" s="15"/>
      <c r="F5" s="16"/>
      <c r="G5" s="80" t="s">
        <v>77</v>
      </c>
      <c r="H5" s="80"/>
      <c r="I5" s="80"/>
      <c r="J5" s="80"/>
      <c r="K5" s="12" t="s">
        <v>78</v>
      </c>
    </row>
    <row r="6" spans="1:11" ht="15" customHeigh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5" customHeight="1" thickBot="1">
      <c r="A7" s="85" t="s">
        <v>79</v>
      </c>
      <c r="B7" s="85"/>
      <c r="C7" s="85"/>
      <c r="D7" s="85"/>
      <c r="E7" s="85"/>
      <c r="F7" s="85"/>
      <c r="G7" s="85"/>
      <c r="H7" s="85"/>
      <c r="I7" s="85"/>
      <c r="J7" s="85"/>
      <c r="K7" s="85"/>
    </row>
    <row r="8" spans="1:11" ht="14.25" customHeight="1">
      <c r="A8" s="85" t="s">
        <v>80</v>
      </c>
      <c r="B8" s="85"/>
      <c r="C8" s="92"/>
      <c r="D8" s="93"/>
      <c r="E8" s="94"/>
      <c r="F8" s="95" t="s">
        <v>81</v>
      </c>
      <c r="G8" s="96"/>
      <c r="H8" s="92"/>
      <c r="I8" s="93"/>
      <c r="J8" s="93"/>
      <c r="K8" s="94"/>
    </row>
    <row r="9" spans="1:11" ht="14.25" customHeight="1">
      <c r="A9" s="85" t="s">
        <v>82</v>
      </c>
      <c r="B9" s="85"/>
      <c r="C9" s="82"/>
      <c r="D9" s="83"/>
      <c r="E9" s="84"/>
      <c r="F9" s="97"/>
      <c r="G9" s="98"/>
      <c r="H9" s="82"/>
      <c r="I9" s="83"/>
      <c r="J9" s="83"/>
      <c r="K9" s="84"/>
    </row>
    <row r="10" spans="1:11" ht="14.25" customHeight="1">
      <c r="A10" s="85"/>
      <c r="B10" s="85"/>
      <c r="C10" s="82"/>
      <c r="D10" s="83"/>
      <c r="E10" s="84"/>
      <c r="F10" s="97"/>
      <c r="G10" s="98"/>
      <c r="H10" s="86"/>
      <c r="I10" s="87"/>
      <c r="J10" s="87"/>
      <c r="K10" s="88"/>
    </row>
    <row r="11" spans="1:11" ht="12.75" customHeight="1">
      <c r="A11" s="85"/>
      <c r="B11" s="85"/>
      <c r="C11" s="82"/>
      <c r="D11" s="83"/>
      <c r="E11" s="84"/>
      <c r="F11" s="97"/>
      <c r="G11" s="98"/>
      <c r="H11" s="86"/>
      <c r="I11" s="87"/>
      <c r="J11" s="87"/>
      <c r="K11" s="88"/>
    </row>
    <row r="12" spans="1:11" ht="12.75" customHeight="1" thickBot="1">
      <c r="A12" s="85"/>
      <c r="B12" s="85"/>
      <c r="C12" s="111"/>
      <c r="D12" s="112"/>
      <c r="E12" s="113"/>
      <c r="F12" s="99"/>
      <c r="G12" s="100"/>
      <c r="H12" s="111"/>
      <c r="I12" s="112"/>
      <c r="J12" s="112"/>
      <c r="K12" s="113"/>
    </row>
    <row r="13" spans="1:11" ht="13.5" customHeight="1">
      <c r="A13" s="109" t="s">
        <v>83</v>
      </c>
      <c r="B13" s="109"/>
      <c r="C13" s="114"/>
      <c r="D13" s="114"/>
      <c r="E13" s="114"/>
      <c r="F13" s="115" t="s">
        <v>84</v>
      </c>
      <c r="G13" s="115"/>
      <c r="H13" s="116"/>
      <c r="I13" s="117"/>
      <c r="J13" s="117"/>
      <c r="K13" s="117"/>
    </row>
    <row r="14" spans="1:11" ht="13.5" customHeight="1">
      <c r="A14" s="101" t="s">
        <v>85</v>
      </c>
      <c r="B14" s="102"/>
      <c r="C14" s="103"/>
      <c r="D14" s="104"/>
      <c r="E14" s="104"/>
      <c r="F14" s="105" t="s">
        <v>86</v>
      </c>
      <c r="G14" s="106"/>
      <c r="H14" s="107"/>
      <c r="I14" s="108"/>
      <c r="J14" s="108"/>
      <c r="K14" s="108"/>
    </row>
    <row r="15" spans="1:11" ht="13.5" customHeight="1">
      <c r="A15" s="109" t="s">
        <v>87</v>
      </c>
      <c r="B15" s="109"/>
      <c r="C15" s="110"/>
      <c r="D15" s="110"/>
      <c r="E15" s="110"/>
      <c r="F15" s="105" t="s">
        <v>88</v>
      </c>
      <c r="G15" s="106"/>
      <c r="H15" s="107"/>
      <c r="I15" s="108"/>
      <c r="J15" s="108"/>
      <c r="K15" s="108"/>
    </row>
    <row r="16" spans="1:11" ht="13.5" customHeight="1">
      <c r="A16" s="109" t="s">
        <v>89</v>
      </c>
      <c r="B16" s="109"/>
      <c r="C16" s="126"/>
      <c r="D16" s="127"/>
      <c r="E16" s="127"/>
      <c r="F16" s="105" t="s">
        <v>90</v>
      </c>
      <c r="G16" s="106"/>
      <c r="H16" s="107"/>
      <c r="I16" s="108"/>
      <c r="J16" s="108"/>
      <c r="K16" s="108"/>
    </row>
    <row r="17" spans="1:11" ht="13.5" customHeight="1">
      <c r="A17" s="109" t="s">
        <v>91</v>
      </c>
      <c r="B17" s="109"/>
      <c r="C17" s="103"/>
      <c r="D17" s="104"/>
      <c r="E17" s="104"/>
      <c r="F17" s="125" t="s">
        <v>92</v>
      </c>
      <c r="G17" s="125"/>
      <c r="H17" s="128"/>
      <c r="I17" s="129"/>
      <c r="J17" s="129"/>
      <c r="K17" s="130"/>
    </row>
    <row r="18" spans="1:11" ht="13.5" customHeight="1">
      <c r="A18" s="109" t="s">
        <v>93</v>
      </c>
      <c r="B18" s="109"/>
      <c r="C18" s="118"/>
      <c r="D18" s="119"/>
      <c r="E18" s="120"/>
      <c r="F18" s="105" t="s">
        <v>94</v>
      </c>
      <c r="G18" s="106"/>
      <c r="H18" s="121"/>
      <c r="I18" s="122"/>
      <c r="J18" s="122"/>
      <c r="K18" s="123"/>
    </row>
    <row r="19" spans="1:11" ht="13.5" customHeight="1">
      <c r="A19" s="109" t="s">
        <v>95</v>
      </c>
      <c r="B19" s="109"/>
      <c r="C19" s="124"/>
      <c r="D19" s="124"/>
      <c r="E19" s="124"/>
      <c r="F19" s="125" t="s">
        <v>95</v>
      </c>
      <c r="G19" s="125"/>
      <c r="H19" s="79"/>
      <c r="I19" s="79"/>
      <c r="J19" s="79"/>
      <c r="K19" s="79"/>
    </row>
    <row r="20" spans="1:11" ht="13.5" customHeight="1">
      <c r="A20" s="109" t="s">
        <v>89</v>
      </c>
      <c r="B20" s="109"/>
      <c r="C20" s="138"/>
      <c r="D20" s="139"/>
      <c r="E20" s="124"/>
      <c r="F20" s="125" t="s">
        <v>89</v>
      </c>
      <c r="G20" s="125"/>
      <c r="H20" s="140"/>
      <c r="I20" s="141"/>
      <c r="J20" s="79"/>
      <c r="K20" s="79"/>
    </row>
    <row r="21" spans="1:11" ht="14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</row>
    <row r="22" spans="1:11" ht="14.25">
      <c r="A22" s="142" t="s">
        <v>96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</row>
    <row r="23" spans="1:11" ht="16.5">
      <c r="A23" s="131" t="s">
        <v>97</v>
      </c>
      <c r="B23" s="131"/>
      <c r="C23" s="132" t="s">
        <v>98</v>
      </c>
      <c r="D23" s="132"/>
      <c r="E23" s="132"/>
      <c r="F23" s="133" t="s">
        <v>99</v>
      </c>
      <c r="G23" s="133"/>
      <c r="H23" s="134" t="s">
        <v>98</v>
      </c>
      <c r="I23" s="135"/>
      <c r="J23" s="135"/>
      <c r="K23" s="135"/>
    </row>
    <row r="24" spans="1:11" ht="16.5" customHeight="1">
      <c r="A24" s="109" t="s">
        <v>100</v>
      </c>
      <c r="B24" s="109"/>
      <c r="C24" s="132" t="s">
        <v>101</v>
      </c>
      <c r="D24" s="132"/>
      <c r="E24" s="132"/>
      <c r="F24" s="109" t="s">
        <v>102</v>
      </c>
      <c r="G24" s="109"/>
      <c r="H24" s="136" t="s">
        <v>103</v>
      </c>
      <c r="I24" s="137"/>
      <c r="J24" s="12" t="s">
        <v>104</v>
      </c>
      <c r="K24" s="14" t="s">
        <v>105</v>
      </c>
    </row>
    <row r="25" spans="1:11" ht="15" customHeight="1">
      <c r="A25" s="151" t="s">
        <v>106</v>
      </c>
      <c r="B25" s="102"/>
      <c r="C25" s="147" t="s">
        <v>107</v>
      </c>
      <c r="D25" s="148"/>
      <c r="E25" s="149"/>
      <c r="F25" s="143" t="s">
        <v>108</v>
      </c>
      <c r="G25" s="144"/>
      <c r="H25" s="121" t="s">
        <v>109</v>
      </c>
      <c r="I25" s="122"/>
      <c r="J25" s="122"/>
      <c r="K25" s="123"/>
    </row>
    <row r="26" spans="1:11" ht="16.5" customHeight="1">
      <c r="A26" s="109" t="s">
        <v>110</v>
      </c>
      <c r="B26" s="109"/>
      <c r="C26" s="132" t="s">
        <v>111</v>
      </c>
      <c r="D26" s="132"/>
      <c r="E26" s="132"/>
      <c r="F26" s="143" t="s">
        <v>112</v>
      </c>
      <c r="G26" s="144"/>
      <c r="H26" s="136" t="s">
        <v>113</v>
      </c>
      <c r="I26" s="145"/>
      <c r="J26" s="145"/>
      <c r="K26" s="137"/>
    </row>
    <row r="27" spans="1:11" ht="30.75" customHeight="1">
      <c r="A27" s="109" t="s">
        <v>114</v>
      </c>
      <c r="B27" s="109"/>
      <c r="C27" s="132" t="s">
        <v>115</v>
      </c>
      <c r="D27" s="132"/>
      <c r="E27" s="132"/>
      <c r="F27" s="143" t="s">
        <v>116</v>
      </c>
      <c r="G27" s="144"/>
      <c r="H27" s="136"/>
      <c r="I27" s="145"/>
      <c r="J27" s="145"/>
      <c r="K27" s="137"/>
    </row>
    <row r="28" spans="1:11" ht="15" customHeight="1">
      <c r="A28" s="146" t="s">
        <v>117</v>
      </c>
      <c r="B28" s="146"/>
      <c r="C28" s="147"/>
      <c r="D28" s="148"/>
      <c r="E28" s="149"/>
      <c r="F28" s="146" t="s">
        <v>118</v>
      </c>
      <c r="G28" s="150"/>
      <c r="H28" s="79" t="s">
        <v>119</v>
      </c>
      <c r="I28" s="79"/>
      <c r="J28" s="79"/>
      <c r="K28" s="79"/>
    </row>
    <row r="29" spans="1:11" ht="27" customHeight="1">
      <c r="A29" s="109" t="s">
        <v>120</v>
      </c>
      <c r="B29" s="109"/>
      <c r="C29" s="160" t="s">
        <v>121</v>
      </c>
      <c r="D29" s="161"/>
      <c r="E29" s="162"/>
      <c r="F29" s="109" t="s">
        <v>122</v>
      </c>
      <c r="G29" s="109"/>
      <c r="H29" s="79" t="s">
        <v>123</v>
      </c>
      <c r="I29" s="79"/>
      <c r="J29" s="79"/>
      <c r="K29" s="79"/>
    </row>
    <row r="30" spans="1:11" ht="14.25" customHeight="1">
      <c r="A30" s="163" t="s">
        <v>124</v>
      </c>
      <c r="B30" s="164"/>
      <c r="C30" s="165" t="s">
        <v>125</v>
      </c>
      <c r="D30" s="165"/>
      <c r="E30" s="165"/>
      <c r="F30" s="109" t="s">
        <v>126</v>
      </c>
      <c r="G30" s="109"/>
      <c r="H30" s="166" t="s">
        <v>127</v>
      </c>
      <c r="I30" s="166"/>
      <c r="J30" s="166"/>
      <c r="K30" s="166"/>
    </row>
    <row r="31" spans="1:11" ht="14.25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</row>
    <row r="32" spans="1:11" ht="14.25">
      <c r="A32" s="142" t="s">
        <v>128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</row>
    <row r="33" spans="1:11" ht="26.25" customHeight="1">
      <c r="A33" s="153" t="s">
        <v>129</v>
      </c>
      <c r="B33" s="154"/>
      <c r="C33" s="17"/>
      <c r="D33" s="155"/>
      <c r="E33" s="156"/>
      <c r="F33" s="131" t="s">
        <v>130</v>
      </c>
      <c r="G33" s="131"/>
      <c r="H33" s="157" t="s">
        <v>131</v>
      </c>
      <c r="I33" s="158"/>
      <c r="J33" s="158"/>
      <c r="K33" s="159"/>
    </row>
    <row r="34" spans="1:11" ht="15" customHeight="1">
      <c r="A34" s="153" t="s">
        <v>132</v>
      </c>
      <c r="B34" s="154"/>
      <c r="C34" s="18">
        <v>0.125</v>
      </c>
      <c r="D34" s="176" t="s">
        <v>133</v>
      </c>
      <c r="E34" s="177"/>
      <c r="F34" s="109" t="s">
        <v>134</v>
      </c>
      <c r="G34" s="109"/>
      <c r="H34" s="178"/>
      <c r="I34" s="179"/>
      <c r="J34" s="9" t="s">
        <v>71</v>
      </c>
      <c r="K34" s="19"/>
    </row>
    <row r="35" spans="1:11" ht="15" customHeight="1">
      <c r="A35" s="153" t="s">
        <v>135</v>
      </c>
      <c r="B35" s="154"/>
      <c r="C35" s="20">
        <v>0</v>
      </c>
      <c r="D35" s="167">
        <v>0</v>
      </c>
      <c r="E35" s="168"/>
      <c r="F35" s="180" t="s">
        <v>136</v>
      </c>
      <c r="G35" s="181"/>
      <c r="H35" s="169"/>
      <c r="I35" s="170"/>
      <c r="J35" s="170"/>
      <c r="K35" s="171"/>
    </row>
    <row r="36" spans="1:11" ht="16.5">
      <c r="A36" s="153" t="s">
        <v>137</v>
      </c>
      <c r="B36" s="154"/>
      <c r="C36" s="20">
        <v>0</v>
      </c>
      <c r="D36" s="167">
        <v>0</v>
      </c>
      <c r="E36" s="168"/>
      <c r="F36" s="109" t="s">
        <v>138</v>
      </c>
      <c r="G36" s="109"/>
      <c r="H36" s="169"/>
      <c r="I36" s="170"/>
      <c r="J36" s="170"/>
      <c r="K36" s="171"/>
    </row>
    <row r="37" spans="1:11" ht="18.75" thickBot="1">
      <c r="A37" s="153" t="s">
        <v>139</v>
      </c>
      <c r="B37" s="154"/>
      <c r="C37" s="21"/>
      <c r="D37" s="167">
        <f>+SUM(D33:E36)</f>
        <v>0</v>
      </c>
      <c r="E37" s="168"/>
      <c r="F37" s="172" t="s">
        <v>140</v>
      </c>
      <c r="G37" s="172"/>
      <c r="H37" s="173" t="s">
        <v>141</v>
      </c>
      <c r="I37" s="174"/>
      <c r="J37" s="174"/>
      <c r="K37" s="175"/>
    </row>
    <row r="38" spans="1:11" ht="15" customHeight="1">
      <c r="A38" s="153" t="s">
        <v>142</v>
      </c>
      <c r="B38" s="154"/>
      <c r="C38" s="22">
        <v>5.5E-2</v>
      </c>
      <c r="D38" s="176" t="s">
        <v>143</v>
      </c>
      <c r="E38" s="177"/>
      <c r="F38" s="188" t="s">
        <v>144</v>
      </c>
      <c r="G38" s="189"/>
      <c r="H38" s="182" t="s">
        <v>131</v>
      </c>
      <c r="I38" s="183"/>
      <c r="J38" s="183"/>
      <c r="K38" s="184"/>
    </row>
    <row r="39" spans="1:11" ht="15" customHeight="1" thickBot="1">
      <c r="A39" s="192" t="s">
        <v>145</v>
      </c>
      <c r="B39" s="193"/>
      <c r="C39" s="22">
        <v>0</v>
      </c>
      <c r="D39" s="194" t="s">
        <v>146</v>
      </c>
      <c r="E39" s="195"/>
      <c r="F39" s="190"/>
      <c r="G39" s="191"/>
      <c r="H39" s="185"/>
      <c r="I39" s="186"/>
      <c r="J39" s="186"/>
      <c r="K39" s="187"/>
    </row>
    <row r="40" spans="1:11" ht="15" customHeight="1">
      <c r="A40" s="153" t="s">
        <v>147</v>
      </c>
      <c r="B40" s="154"/>
      <c r="C40" s="22">
        <v>0</v>
      </c>
      <c r="D40" s="167" t="s">
        <v>146</v>
      </c>
      <c r="E40" s="168"/>
      <c r="F40" s="190"/>
      <c r="G40" s="191"/>
      <c r="H40" s="182" t="s">
        <v>148</v>
      </c>
      <c r="I40" s="183"/>
      <c r="J40" s="183"/>
      <c r="K40" s="184"/>
    </row>
    <row r="41" spans="1:11" ht="15" customHeight="1" thickBot="1">
      <c r="A41" s="153" t="s">
        <v>149</v>
      </c>
      <c r="B41" s="154"/>
      <c r="C41" s="22">
        <v>0</v>
      </c>
      <c r="D41" s="167" t="s">
        <v>146</v>
      </c>
      <c r="E41" s="168"/>
      <c r="F41" s="190"/>
      <c r="G41" s="191"/>
      <c r="H41" s="185"/>
      <c r="I41" s="186"/>
      <c r="J41" s="186"/>
      <c r="K41" s="187"/>
    </row>
    <row r="42" spans="1:11" ht="15" customHeight="1">
      <c r="A42" s="153" t="s">
        <v>150</v>
      </c>
      <c r="B42" s="154"/>
      <c r="C42" s="21"/>
      <c r="D42" s="167" t="s">
        <v>151</v>
      </c>
      <c r="E42" s="168"/>
      <c r="F42" s="190"/>
      <c r="G42" s="191"/>
      <c r="H42" s="182" t="s">
        <v>152</v>
      </c>
      <c r="I42" s="183"/>
      <c r="J42" s="183"/>
      <c r="K42" s="184"/>
    </row>
    <row r="43" spans="1:11" ht="17.25" thickBot="1">
      <c r="A43" s="153" t="s">
        <v>153</v>
      </c>
      <c r="B43" s="154"/>
      <c r="C43" s="21"/>
      <c r="D43" s="167">
        <f>+SUM(D37:E42)</f>
        <v>0</v>
      </c>
      <c r="E43" s="168"/>
      <c r="F43" s="190"/>
      <c r="G43" s="191"/>
      <c r="H43" s="185"/>
      <c r="I43" s="186"/>
      <c r="J43" s="186"/>
      <c r="K43" s="187"/>
    </row>
    <row r="44" spans="1:11" ht="15" customHeight="1" thickBot="1">
      <c r="A44" s="153" t="s">
        <v>154</v>
      </c>
      <c r="B44" s="154"/>
      <c r="C44" s="23"/>
      <c r="D44" s="167">
        <v>3</v>
      </c>
      <c r="E44" s="168"/>
      <c r="F44" s="200" t="s">
        <v>155</v>
      </c>
      <c r="G44" s="201"/>
      <c r="H44" s="202" t="s">
        <v>156</v>
      </c>
      <c r="I44" s="202"/>
      <c r="J44" s="202"/>
      <c r="K44" s="203"/>
    </row>
    <row r="45" spans="1:11" ht="21.75" customHeight="1" thickBot="1">
      <c r="A45" s="204" t="s">
        <v>157</v>
      </c>
      <c r="B45" s="205"/>
      <c r="C45" s="24"/>
      <c r="D45" s="206">
        <f>+D44*D43</f>
        <v>0</v>
      </c>
      <c r="E45" s="207"/>
      <c r="F45" s="200" t="s">
        <v>158</v>
      </c>
      <c r="G45" s="201"/>
      <c r="H45" s="208" t="s">
        <v>159</v>
      </c>
      <c r="I45" s="208"/>
      <c r="J45" s="208"/>
      <c r="K45" s="209"/>
    </row>
    <row r="46" spans="1:11" ht="15" customHeight="1">
      <c r="A46" s="85"/>
      <c r="B46" s="85"/>
      <c r="C46" s="85"/>
      <c r="D46" s="85"/>
      <c r="E46" s="85"/>
      <c r="F46" s="196"/>
      <c r="G46" s="196"/>
      <c r="H46" s="85"/>
      <c r="I46" s="85"/>
      <c r="J46" s="85"/>
      <c r="K46" s="85"/>
    </row>
    <row r="47" spans="1:11" ht="15" customHeight="1">
      <c r="A47" s="142" t="s">
        <v>160</v>
      </c>
      <c r="B47" s="142"/>
      <c r="C47" s="142"/>
      <c r="D47" s="142"/>
      <c r="E47" s="142"/>
      <c r="F47" s="142"/>
      <c r="G47" s="142"/>
      <c r="H47" s="142"/>
      <c r="I47" s="142"/>
      <c r="J47" s="142"/>
      <c r="K47" s="142"/>
    </row>
    <row r="48" spans="1:11" ht="15" customHeight="1">
      <c r="A48" s="131" t="s">
        <v>161</v>
      </c>
      <c r="B48" s="131"/>
      <c r="C48" s="25"/>
      <c r="D48" s="197"/>
      <c r="E48" s="198"/>
      <c r="F48" s="131" t="s">
        <v>130</v>
      </c>
      <c r="G48" s="131"/>
      <c r="H48" s="199"/>
      <c r="I48" s="166"/>
      <c r="J48" s="166"/>
      <c r="K48" s="166"/>
    </row>
    <row r="49" spans="1:11" ht="15" customHeight="1">
      <c r="A49" s="131" t="s">
        <v>162</v>
      </c>
      <c r="B49" s="131"/>
      <c r="C49" s="25"/>
      <c r="D49" s="197"/>
      <c r="E49" s="198"/>
      <c r="F49" s="109" t="s">
        <v>134</v>
      </c>
      <c r="G49" s="109"/>
      <c r="H49" s="178"/>
      <c r="I49" s="179"/>
      <c r="J49" s="9" t="s">
        <v>71</v>
      </c>
      <c r="K49" s="19"/>
    </row>
    <row r="50" spans="1:11" ht="15" customHeight="1">
      <c r="A50" s="131" t="s">
        <v>163</v>
      </c>
      <c r="B50" s="131"/>
      <c r="C50" s="26">
        <v>0.05</v>
      </c>
      <c r="D50" s="197">
        <f>+ROUND((D49*C50),)</f>
        <v>0</v>
      </c>
      <c r="E50" s="198"/>
      <c r="F50" s="109" t="s">
        <v>136</v>
      </c>
      <c r="G50" s="109"/>
      <c r="H50" s="215"/>
      <c r="I50" s="216"/>
      <c r="J50" s="216"/>
      <c r="K50" s="216"/>
    </row>
    <row r="51" spans="1:11" ht="15" customHeight="1">
      <c r="A51" s="131" t="s">
        <v>164</v>
      </c>
      <c r="B51" s="131"/>
      <c r="C51" s="25"/>
      <c r="D51" s="197"/>
      <c r="E51" s="198"/>
      <c r="F51" s="109" t="s">
        <v>138</v>
      </c>
      <c r="G51" s="109"/>
      <c r="H51" s="210"/>
      <c r="I51" s="211"/>
      <c r="J51" s="211"/>
      <c r="K51" s="211"/>
    </row>
    <row r="52" spans="1:11" ht="28.5" customHeight="1" thickBot="1">
      <c r="A52" s="131" t="s">
        <v>165</v>
      </c>
      <c r="B52" s="131"/>
      <c r="C52" s="27">
        <v>5.5E-2</v>
      </c>
      <c r="D52" s="197">
        <f>+ROUND((D51*C52),)</f>
        <v>0</v>
      </c>
      <c r="E52" s="198"/>
      <c r="F52" s="109" t="s">
        <v>140</v>
      </c>
      <c r="G52" s="109"/>
      <c r="H52" s="212" t="s">
        <v>166</v>
      </c>
      <c r="I52" s="213"/>
      <c r="J52" s="213"/>
      <c r="K52" s="214"/>
    </row>
    <row r="53" spans="1:11" ht="15" customHeight="1">
      <c r="A53" s="219" t="s">
        <v>167</v>
      </c>
      <c r="B53" s="220"/>
      <c r="C53" s="24"/>
      <c r="D53" s="221">
        <f>+SUM(D49:E52)</f>
        <v>0</v>
      </c>
      <c r="E53" s="222"/>
      <c r="F53" s="223" t="s">
        <v>144</v>
      </c>
      <c r="G53" s="224"/>
      <c r="H53" s="218" t="s">
        <v>168</v>
      </c>
      <c r="I53" s="218"/>
      <c r="J53" s="218"/>
      <c r="K53" s="218"/>
    </row>
    <row r="54" spans="1:11" ht="19.5" customHeight="1">
      <c r="A54" s="109" t="s">
        <v>169</v>
      </c>
      <c r="B54" s="109"/>
      <c r="C54" s="28"/>
      <c r="D54" s="217"/>
      <c r="E54" s="217"/>
      <c r="F54" s="225"/>
      <c r="G54" s="226"/>
      <c r="H54" s="218"/>
      <c r="I54" s="218"/>
      <c r="J54" s="218"/>
      <c r="K54" s="218"/>
    </row>
    <row r="55" spans="1:11" ht="15" customHeight="1">
      <c r="A55" s="109" t="s">
        <v>170</v>
      </c>
      <c r="B55" s="109"/>
      <c r="C55" s="29">
        <v>0.14499999999999999</v>
      </c>
      <c r="D55" s="197">
        <f>+ROUND((D54*C55),)</f>
        <v>0</v>
      </c>
      <c r="E55" s="198"/>
      <c r="F55" s="225"/>
      <c r="G55" s="226"/>
      <c r="H55" s="218" t="s">
        <v>171</v>
      </c>
      <c r="I55" s="218"/>
      <c r="J55" s="218"/>
      <c r="K55" s="218"/>
    </row>
    <row r="56" spans="1:11" ht="15" customHeight="1">
      <c r="A56" s="109" t="s">
        <v>172</v>
      </c>
      <c r="B56" s="109"/>
      <c r="C56" s="28"/>
      <c r="D56" s="217"/>
      <c r="E56" s="217"/>
      <c r="F56" s="225"/>
      <c r="G56" s="226"/>
      <c r="H56" s="218"/>
      <c r="I56" s="218"/>
      <c r="J56" s="218"/>
      <c r="K56" s="218"/>
    </row>
    <row r="57" spans="1:11" ht="15" customHeight="1">
      <c r="A57" s="109" t="s">
        <v>170</v>
      </c>
      <c r="B57" s="109"/>
      <c r="C57" s="29">
        <v>0.14000000000000001</v>
      </c>
      <c r="D57" s="197" t="s">
        <v>173</v>
      </c>
      <c r="E57" s="198"/>
      <c r="F57" s="225"/>
      <c r="G57" s="226"/>
      <c r="H57" s="218" t="s">
        <v>174</v>
      </c>
      <c r="I57" s="218"/>
      <c r="J57" s="218"/>
      <c r="K57" s="218"/>
    </row>
    <row r="58" spans="1:11" ht="25.5" customHeight="1">
      <c r="A58" s="219" t="s">
        <v>175</v>
      </c>
      <c r="B58" s="220"/>
      <c r="C58" s="24"/>
      <c r="D58" s="221">
        <f>+SUM(D54:E57)</f>
        <v>0</v>
      </c>
      <c r="E58" s="222"/>
      <c r="F58" s="225"/>
      <c r="G58" s="226"/>
      <c r="H58" s="218"/>
      <c r="I58" s="218"/>
      <c r="J58" s="218"/>
      <c r="K58" s="218"/>
    </row>
    <row r="59" spans="1:11" ht="15" customHeight="1">
      <c r="A59" s="244" t="s">
        <v>176</v>
      </c>
      <c r="B59" s="245"/>
      <c r="C59" s="246"/>
      <c r="D59" s="247">
        <f>+D58+D53+D45</f>
        <v>0</v>
      </c>
      <c r="E59" s="248"/>
      <c r="F59" s="225"/>
      <c r="G59" s="226"/>
      <c r="H59" s="249" t="s">
        <v>177</v>
      </c>
      <c r="I59" s="249"/>
      <c r="J59" s="249"/>
      <c r="K59" s="249"/>
    </row>
    <row r="60" spans="1:11" ht="36" customHeight="1" thickBot="1">
      <c r="A60" s="30"/>
      <c r="B60" s="31"/>
      <c r="C60" s="31"/>
      <c r="D60" s="32"/>
      <c r="E60" s="33"/>
      <c r="F60" s="227"/>
      <c r="G60" s="228"/>
      <c r="H60" s="249"/>
      <c r="I60" s="249"/>
      <c r="J60" s="249"/>
      <c r="K60" s="249"/>
    </row>
    <row r="61" spans="1:11" ht="37.5" customHeight="1" thickBot="1">
      <c r="A61" s="244"/>
      <c r="B61" s="245"/>
      <c r="C61" s="246"/>
      <c r="D61" s="247"/>
      <c r="E61" s="248"/>
      <c r="F61" s="200" t="s">
        <v>158</v>
      </c>
      <c r="G61" s="201"/>
      <c r="H61" s="250" t="s">
        <v>178</v>
      </c>
      <c r="I61" s="250"/>
      <c r="J61" s="250"/>
      <c r="K61" s="251"/>
    </row>
    <row r="62" spans="1:11" ht="25.5" customHeight="1" thickBot="1">
      <c r="A62" s="30"/>
      <c r="B62" s="31"/>
      <c r="C62" s="31"/>
      <c r="D62" s="32"/>
      <c r="E62" s="33"/>
      <c r="F62" s="200" t="s">
        <v>155</v>
      </c>
      <c r="G62" s="201"/>
      <c r="H62" s="202"/>
      <c r="I62" s="202"/>
      <c r="J62" s="202"/>
      <c r="K62" s="203"/>
    </row>
    <row r="63" spans="1:11" ht="15" customHeight="1">
      <c r="A63" s="229" t="s">
        <v>179</v>
      </c>
      <c r="B63" s="230"/>
      <c r="C63" s="233"/>
      <c r="D63" s="234"/>
      <c r="E63" s="234"/>
      <c r="F63" s="234"/>
      <c r="G63" s="234"/>
      <c r="H63" s="234"/>
      <c r="I63" s="234"/>
      <c r="J63" s="234"/>
      <c r="K63" s="235"/>
    </row>
    <row r="64" spans="1:11" ht="15" customHeight="1" thickBot="1">
      <c r="A64" s="231"/>
      <c r="B64" s="232"/>
      <c r="C64" s="236"/>
      <c r="D64" s="237"/>
      <c r="E64" s="237"/>
      <c r="F64" s="237"/>
      <c r="G64" s="237"/>
      <c r="H64" s="237"/>
      <c r="I64" s="237"/>
      <c r="J64" s="237"/>
      <c r="K64" s="238"/>
    </row>
    <row r="65" spans="1:11" ht="15" thickBot="1">
      <c r="A65" s="239" t="s">
        <v>180</v>
      </c>
      <c r="B65" s="240"/>
      <c r="C65" s="241" t="s">
        <v>181</v>
      </c>
      <c r="D65" s="242"/>
      <c r="E65" s="242"/>
      <c r="F65" s="242"/>
      <c r="G65" s="242"/>
      <c r="H65" s="242"/>
      <c r="I65" s="242"/>
      <c r="J65" s="242"/>
      <c r="K65" s="243"/>
    </row>
    <row r="66" spans="1:11" ht="15" thickBot="1">
      <c r="A66" s="239" t="s">
        <v>182</v>
      </c>
      <c r="B66" s="240"/>
      <c r="C66" s="254" t="s">
        <v>183</v>
      </c>
      <c r="D66" s="242"/>
      <c r="E66" s="242"/>
      <c r="F66" s="242"/>
      <c r="G66" s="242"/>
      <c r="H66" s="242"/>
      <c r="I66" s="242"/>
      <c r="J66" s="242"/>
      <c r="K66" s="243"/>
    </row>
    <row r="67" spans="1:11" ht="14.25">
      <c r="A67" s="85" t="s">
        <v>184</v>
      </c>
      <c r="B67" s="85"/>
      <c r="C67" s="180" t="s">
        <v>185</v>
      </c>
      <c r="D67" s="252"/>
      <c r="E67" s="252"/>
      <c r="F67" s="85" t="s">
        <v>186</v>
      </c>
      <c r="G67" s="85"/>
      <c r="H67" s="85" t="s">
        <v>187</v>
      </c>
      <c r="I67" s="85"/>
      <c r="J67" s="85"/>
      <c r="K67" s="85"/>
    </row>
    <row r="68" spans="1:11" ht="14.25">
      <c r="A68" s="180" t="s">
        <v>188</v>
      </c>
      <c r="B68" s="252"/>
      <c r="C68" s="252"/>
      <c r="D68" s="252"/>
      <c r="E68" s="252"/>
      <c r="F68" s="181"/>
      <c r="G68" s="85" t="s">
        <v>189</v>
      </c>
      <c r="H68" s="85"/>
      <c r="I68" s="85"/>
      <c r="J68" s="85"/>
      <c r="K68" s="85"/>
    </row>
    <row r="69" spans="1:11" ht="14.25">
      <c r="A69" s="16"/>
      <c r="B69" s="16"/>
      <c r="C69" s="15"/>
      <c r="D69" s="15"/>
      <c r="E69" s="15"/>
      <c r="F69" s="16"/>
      <c r="G69" s="16"/>
      <c r="H69" s="16"/>
      <c r="I69" s="16"/>
      <c r="J69" s="16"/>
      <c r="K69" s="16"/>
    </row>
    <row r="70" spans="1:11" ht="14.25">
      <c r="A70" s="142" t="s">
        <v>190</v>
      </c>
      <c r="B70" s="142"/>
      <c r="C70" s="142"/>
      <c r="D70" s="142"/>
      <c r="E70" s="142"/>
      <c r="F70" s="142"/>
      <c r="G70" s="142"/>
      <c r="H70" s="142"/>
      <c r="I70" s="142"/>
      <c r="J70" s="142"/>
      <c r="K70" s="142"/>
    </row>
    <row r="71" spans="1:11" ht="14.25">
      <c r="A71" s="142" t="s">
        <v>191</v>
      </c>
      <c r="B71" s="142"/>
      <c r="C71" s="142"/>
      <c r="D71" s="142"/>
      <c r="E71" s="142"/>
      <c r="F71" s="142" t="s">
        <v>192</v>
      </c>
      <c r="G71" s="142"/>
      <c r="H71" s="142"/>
      <c r="I71" s="142"/>
      <c r="J71" s="142"/>
      <c r="K71" s="142"/>
    </row>
    <row r="72" spans="1:11" ht="14.25">
      <c r="A72" s="253" t="s">
        <v>193</v>
      </c>
      <c r="B72" s="253"/>
      <c r="C72" s="253"/>
      <c r="D72" s="253"/>
      <c r="E72" s="34" t="s">
        <v>194</v>
      </c>
      <c r="F72" s="211" t="s">
        <v>195</v>
      </c>
      <c r="G72" s="211"/>
      <c r="H72" s="211"/>
      <c r="I72" s="211"/>
      <c r="J72" s="211"/>
      <c r="K72" s="35" t="s">
        <v>194</v>
      </c>
    </row>
    <row r="73" spans="1:11" ht="14.25">
      <c r="A73" s="211" t="s">
        <v>196</v>
      </c>
      <c r="B73" s="211"/>
      <c r="C73" s="211"/>
      <c r="D73" s="211"/>
      <c r="E73" s="34" t="s">
        <v>194</v>
      </c>
      <c r="F73" s="211" t="s">
        <v>197</v>
      </c>
      <c r="G73" s="211"/>
      <c r="H73" s="211"/>
      <c r="I73" s="211"/>
      <c r="J73" s="211"/>
      <c r="K73" s="35" t="s">
        <v>194</v>
      </c>
    </row>
    <row r="74" spans="1:11" ht="14.25">
      <c r="A74" s="253" t="s">
        <v>198</v>
      </c>
      <c r="B74" s="253"/>
      <c r="C74" s="253"/>
      <c r="D74" s="253"/>
      <c r="E74" s="34" t="s">
        <v>194</v>
      </c>
      <c r="F74" s="211" t="s">
        <v>199</v>
      </c>
      <c r="G74" s="211"/>
      <c r="H74" s="211"/>
      <c r="I74" s="211"/>
      <c r="J74" s="211"/>
      <c r="K74" s="35" t="s">
        <v>194</v>
      </c>
    </row>
    <row r="75" spans="1:11" ht="14.25">
      <c r="A75" s="253" t="s">
        <v>200</v>
      </c>
      <c r="B75" s="253"/>
      <c r="C75" s="253"/>
      <c r="D75" s="253"/>
      <c r="E75" s="34" t="s">
        <v>194</v>
      </c>
      <c r="F75" s="211" t="s">
        <v>201</v>
      </c>
      <c r="G75" s="211"/>
      <c r="H75" s="211"/>
      <c r="I75" s="211"/>
      <c r="J75" s="211"/>
      <c r="K75" s="35" t="s">
        <v>194</v>
      </c>
    </row>
    <row r="76" spans="1:11" ht="14.25">
      <c r="A76" s="255" t="s">
        <v>202</v>
      </c>
      <c r="B76" s="255"/>
      <c r="C76" s="255"/>
      <c r="D76" s="255"/>
      <c r="E76" s="34" t="s">
        <v>194</v>
      </c>
      <c r="F76" s="211" t="s">
        <v>203</v>
      </c>
      <c r="G76" s="211"/>
      <c r="H76" s="211"/>
      <c r="I76" s="211"/>
      <c r="J76" s="211"/>
      <c r="K76" s="35" t="s">
        <v>194</v>
      </c>
    </row>
    <row r="77" spans="1:11" ht="14.25">
      <c r="A77" s="255" t="s">
        <v>204</v>
      </c>
      <c r="B77" s="255"/>
      <c r="C77" s="255"/>
      <c r="D77" s="255"/>
      <c r="E77" s="34" t="s">
        <v>194</v>
      </c>
      <c r="F77" s="211" t="s">
        <v>205</v>
      </c>
      <c r="G77" s="211"/>
      <c r="H77" s="211"/>
      <c r="I77" s="211"/>
      <c r="J77" s="211"/>
      <c r="K77" s="35" t="s">
        <v>194</v>
      </c>
    </row>
    <row r="78" spans="1:11" ht="14.25">
      <c r="A78" s="255" t="s">
        <v>206</v>
      </c>
      <c r="B78" s="255"/>
      <c r="C78" s="255"/>
      <c r="D78" s="255"/>
      <c r="E78" s="34" t="s">
        <v>194</v>
      </c>
      <c r="F78" s="211" t="s">
        <v>207</v>
      </c>
      <c r="G78" s="211"/>
      <c r="H78" s="211"/>
      <c r="I78" s="211"/>
      <c r="J78" s="211"/>
      <c r="K78" s="35" t="s">
        <v>194</v>
      </c>
    </row>
    <row r="79" spans="1:11" ht="14.25">
      <c r="A79" s="255" t="s">
        <v>208</v>
      </c>
      <c r="B79" s="255"/>
      <c r="C79" s="255"/>
      <c r="D79" s="255"/>
      <c r="E79" s="34" t="s">
        <v>194</v>
      </c>
      <c r="F79" s="211" t="s">
        <v>209</v>
      </c>
      <c r="G79" s="211"/>
      <c r="H79" s="211"/>
      <c r="I79" s="211"/>
      <c r="J79" s="211"/>
      <c r="K79" s="35" t="s">
        <v>194</v>
      </c>
    </row>
    <row r="80" spans="1:11" ht="14.25">
      <c r="A80" s="255" t="s">
        <v>210</v>
      </c>
      <c r="B80" s="255"/>
      <c r="C80" s="255"/>
      <c r="D80" s="255"/>
      <c r="E80" s="34" t="s">
        <v>194</v>
      </c>
      <c r="F80" s="211" t="s">
        <v>211</v>
      </c>
      <c r="G80" s="211"/>
      <c r="H80" s="211"/>
      <c r="I80" s="211"/>
      <c r="J80" s="211"/>
      <c r="K80" s="35" t="s">
        <v>212</v>
      </c>
    </row>
    <row r="81" spans="1:11" ht="14.25">
      <c r="A81" s="255" t="s">
        <v>213</v>
      </c>
      <c r="B81" s="255"/>
      <c r="C81" s="255"/>
      <c r="D81" s="255"/>
      <c r="E81" s="34" t="s">
        <v>194</v>
      </c>
      <c r="F81" s="256" t="s">
        <v>214</v>
      </c>
      <c r="G81" s="257"/>
      <c r="H81" s="257"/>
      <c r="I81" s="257"/>
      <c r="J81" s="258"/>
      <c r="K81" s="35" t="s">
        <v>212</v>
      </c>
    </row>
    <row r="82" spans="1:11" ht="14.25">
      <c r="A82" s="255" t="s">
        <v>215</v>
      </c>
      <c r="B82" s="255"/>
      <c r="C82" s="255"/>
      <c r="D82" s="255"/>
      <c r="E82" s="34" t="s">
        <v>194</v>
      </c>
      <c r="F82" s="256" t="s">
        <v>216</v>
      </c>
      <c r="G82" s="257"/>
      <c r="H82" s="257"/>
      <c r="I82" s="257"/>
      <c r="J82" s="258"/>
      <c r="K82" s="35" t="s">
        <v>212</v>
      </c>
    </row>
    <row r="83" spans="1:11" ht="14.25">
      <c r="A83" s="255" t="s">
        <v>217</v>
      </c>
      <c r="B83" s="255"/>
      <c r="C83" s="255"/>
      <c r="D83" s="255"/>
      <c r="E83" s="34" t="s">
        <v>212</v>
      </c>
      <c r="F83" s="256" t="s">
        <v>218</v>
      </c>
      <c r="G83" s="257"/>
      <c r="H83" s="257"/>
      <c r="I83" s="257"/>
      <c r="J83" s="258"/>
      <c r="K83" s="35" t="s">
        <v>194</v>
      </c>
    </row>
    <row r="84" spans="1:11" ht="14.25">
      <c r="A84" s="255" t="s">
        <v>219</v>
      </c>
      <c r="B84" s="255"/>
      <c r="C84" s="255"/>
      <c r="D84" s="255"/>
      <c r="E84" s="34" t="s">
        <v>194</v>
      </c>
      <c r="F84" s="256" t="s">
        <v>220</v>
      </c>
      <c r="G84" s="257"/>
      <c r="H84" s="257"/>
      <c r="I84" s="257"/>
      <c r="J84" s="258"/>
      <c r="K84" s="35" t="s">
        <v>212</v>
      </c>
    </row>
    <row r="85" spans="1:11" ht="14.25">
      <c r="A85" s="255" t="s">
        <v>119</v>
      </c>
      <c r="B85" s="255"/>
      <c r="C85" s="255"/>
      <c r="D85" s="255"/>
      <c r="E85" s="34" t="s">
        <v>194</v>
      </c>
      <c r="F85" s="256" t="s">
        <v>221</v>
      </c>
      <c r="G85" s="257"/>
      <c r="H85" s="257"/>
      <c r="I85" s="257"/>
      <c r="J85" s="258"/>
      <c r="K85" s="35" t="s">
        <v>212</v>
      </c>
    </row>
    <row r="86" spans="1:11" ht="13.5" customHeight="1">
      <c r="A86" s="255" t="s">
        <v>222</v>
      </c>
      <c r="B86" s="255"/>
      <c r="C86" s="255"/>
      <c r="D86" s="255"/>
      <c r="E86" s="34" t="s">
        <v>194</v>
      </c>
      <c r="F86" s="256" t="s">
        <v>223</v>
      </c>
      <c r="G86" s="257"/>
      <c r="H86" s="257"/>
      <c r="I86" s="257"/>
      <c r="J86" s="258"/>
      <c r="K86" s="35" t="s">
        <v>212</v>
      </c>
    </row>
    <row r="87" spans="1:11" ht="28.5" customHeight="1">
      <c r="A87" s="259" t="s">
        <v>224</v>
      </c>
      <c r="B87" s="260"/>
      <c r="C87" s="260"/>
      <c r="D87" s="261"/>
      <c r="E87" s="34" t="s">
        <v>194</v>
      </c>
      <c r="F87" s="256" t="s">
        <v>225</v>
      </c>
      <c r="G87" s="257"/>
      <c r="H87" s="257"/>
      <c r="I87" s="257"/>
      <c r="J87" s="258"/>
      <c r="K87" s="35" t="s">
        <v>212</v>
      </c>
    </row>
    <row r="88" spans="1:11" ht="14.25">
      <c r="A88" s="255" t="s">
        <v>226</v>
      </c>
      <c r="B88" s="255"/>
      <c r="C88" s="255"/>
      <c r="D88" s="255"/>
      <c r="E88" s="34" t="s">
        <v>227</v>
      </c>
      <c r="F88" s="256" t="s">
        <v>228</v>
      </c>
      <c r="G88" s="257"/>
      <c r="H88" s="257"/>
      <c r="I88" s="257"/>
      <c r="J88" s="258"/>
      <c r="K88" s="35" t="s">
        <v>194</v>
      </c>
    </row>
    <row r="89" spans="1:11" ht="14.25" customHeight="1">
      <c r="A89" s="255" t="s">
        <v>229</v>
      </c>
      <c r="B89" s="255"/>
      <c r="C89" s="255"/>
      <c r="D89" s="255"/>
      <c r="E89" s="34" t="s">
        <v>194</v>
      </c>
      <c r="F89" s="256" t="s">
        <v>230</v>
      </c>
      <c r="G89" s="257"/>
      <c r="H89" s="257"/>
      <c r="I89" s="257"/>
      <c r="J89" s="258"/>
      <c r="K89" s="35" t="s">
        <v>212</v>
      </c>
    </row>
    <row r="90" spans="1:11" ht="14.25" customHeight="1">
      <c r="A90" s="255" t="s">
        <v>231</v>
      </c>
      <c r="B90" s="255"/>
      <c r="C90" s="255"/>
      <c r="D90" s="255"/>
      <c r="E90" s="34" t="s">
        <v>194</v>
      </c>
      <c r="F90" s="211" t="s">
        <v>232</v>
      </c>
      <c r="G90" s="211"/>
      <c r="H90" s="211"/>
      <c r="I90" s="211"/>
      <c r="J90" s="211"/>
      <c r="K90" s="35" t="s">
        <v>194</v>
      </c>
    </row>
    <row r="91" spans="1:11" ht="14.25" customHeight="1">
      <c r="A91" s="255" t="s">
        <v>233</v>
      </c>
      <c r="B91" s="255"/>
      <c r="C91" s="255"/>
      <c r="D91" s="255"/>
      <c r="E91" s="34" t="s">
        <v>194</v>
      </c>
      <c r="F91" s="211" t="s">
        <v>234</v>
      </c>
      <c r="G91" s="211"/>
      <c r="H91" s="211"/>
      <c r="I91" s="211"/>
      <c r="J91" s="211"/>
      <c r="K91" s="35" t="s">
        <v>194</v>
      </c>
    </row>
    <row r="92" spans="1:11" ht="14.25" customHeight="1">
      <c r="A92" s="255" t="s">
        <v>235</v>
      </c>
      <c r="B92" s="255"/>
      <c r="C92" s="255"/>
      <c r="D92" s="255"/>
      <c r="E92" s="34" t="s">
        <v>194</v>
      </c>
      <c r="F92" s="211" t="s">
        <v>236</v>
      </c>
      <c r="G92" s="211"/>
      <c r="H92" s="211"/>
      <c r="I92" s="211"/>
      <c r="J92" s="211"/>
      <c r="K92" s="35" t="s">
        <v>194</v>
      </c>
    </row>
    <row r="93" spans="1:11" ht="12.75" customHeight="1">
      <c r="A93" s="259" t="s">
        <v>237</v>
      </c>
      <c r="B93" s="260"/>
      <c r="C93" s="260"/>
      <c r="D93" s="261"/>
      <c r="E93" s="34" t="s">
        <v>194</v>
      </c>
      <c r="F93" s="211"/>
      <c r="G93" s="211"/>
      <c r="H93" s="211"/>
      <c r="I93" s="211"/>
      <c r="J93" s="211"/>
      <c r="K93" s="35"/>
    </row>
    <row r="94" spans="1:11" ht="27.75" customHeight="1">
      <c r="A94" s="262" t="s">
        <v>238</v>
      </c>
      <c r="B94" s="263"/>
      <c r="C94" s="263"/>
      <c r="D94" s="264"/>
      <c r="E94" s="265" t="s">
        <v>239</v>
      </c>
      <c r="F94" s="266"/>
      <c r="G94" s="266"/>
      <c r="H94" s="266"/>
      <c r="I94" s="266"/>
      <c r="J94" s="266"/>
      <c r="K94" s="267"/>
    </row>
    <row r="95" spans="1:11" ht="14.25">
      <c r="A95" s="268" t="s">
        <v>240</v>
      </c>
      <c r="B95" s="269"/>
      <c r="C95" s="269"/>
      <c r="D95" s="270"/>
      <c r="E95" s="34" t="s">
        <v>212</v>
      </c>
      <c r="F95" s="36"/>
      <c r="G95" s="36"/>
      <c r="H95" s="36"/>
      <c r="I95" s="36"/>
      <c r="J95" s="37"/>
      <c r="K95" s="35"/>
    </row>
    <row r="96" spans="1:11" ht="14.25">
      <c r="A96" s="271"/>
      <c r="B96" s="272"/>
      <c r="C96" s="272"/>
      <c r="D96" s="273"/>
      <c r="E96" s="34"/>
      <c r="F96" s="274"/>
      <c r="G96" s="275"/>
      <c r="H96" s="275"/>
      <c r="I96" s="275"/>
      <c r="J96" s="276"/>
      <c r="K96" s="35"/>
    </row>
  </sheetData>
  <mergeCells count="250">
    <mergeCell ref="A94:D94"/>
    <mergeCell ref="E94:K94"/>
    <mergeCell ref="A95:D95"/>
    <mergeCell ref="A96:D96"/>
    <mergeCell ref="F96:J96"/>
    <mergeCell ref="A91:D91"/>
    <mergeCell ref="F91:J91"/>
    <mergeCell ref="A92:D92"/>
    <mergeCell ref="F92:J92"/>
    <mergeCell ref="A93:D93"/>
    <mergeCell ref="F93:J93"/>
    <mergeCell ref="A88:D88"/>
    <mergeCell ref="F88:J88"/>
    <mergeCell ref="A89:D89"/>
    <mergeCell ref="F89:J89"/>
    <mergeCell ref="A90:D90"/>
    <mergeCell ref="F90:J90"/>
    <mergeCell ref="A85:D85"/>
    <mergeCell ref="F85:J85"/>
    <mergeCell ref="A86:D86"/>
    <mergeCell ref="F86:J86"/>
    <mergeCell ref="A87:D87"/>
    <mergeCell ref="F87:J87"/>
    <mergeCell ref="A82:D82"/>
    <mergeCell ref="F82:J82"/>
    <mergeCell ref="A83:D83"/>
    <mergeCell ref="F83:J83"/>
    <mergeCell ref="A84:D84"/>
    <mergeCell ref="F84:J84"/>
    <mergeCell ref="A79:D79"/>
    <mergeCell ref="F79:J79"/>
    <mergeCell ref="A80:D80"/>
    <mergeCell ref="F80:J80"/>
    <mergeCell ref="A81:D81"/>
    <mergeCell ref="F81:J81"/>
    <mergeCell ref="A76:D76"/>
    <mergeCell ref="F76:J76"/>
    <mergeCell ref="A77:D77"/>
    <mergeCell ref="F77:J77"/>
    <mergeCell ref="A78:D78"/>
    <mergeCell ref="F78:J78"/>
    <mergeCell ref="A73:D73"/>
    <mergeCell ref="F73:J73"/>
    <mergeCell ref="A74:D74"/>
    <mergeCell ref="F74:J74"/>
    <mergeCell ref="A75:D75"/>
    <mergeCell ref="F75:J75"/>
    <mergeCell ref="A68:F68"/>
    <mergeCell ref="G68:K68"/>
    <mergeCell ref="A70:K70"/>
    <mergeCell ref="A71:E71"/>
    <mergeCell ref="F71:K71"/>
    <mergeCell ref="A72:D72"/>
    <mergeCell ref="F72:J72"/>
    <mergeCell ref="A66:B66"/>
    <mergeCell ref="C66:K66"/>
    <mergeCell ref="A67:B67"/>
    <mergeCell ref="C67:E67"/>
    <mergeCell ref="F67:G67"/>
    <mergeCell ref="H67:K67"/>
    <mergeCell ref="F62:G62"/>
    <mergeCell ref="H62:K62"/>
    <mergeCell ref="A63:B64"/>
    <mergeCell ref="C63:K64"/>
    <mergeCell ref="A65:B65"/>
    <mergeCell ref="C65:K65"/>
    <mergeCell ref="A59:C59"/>
    <mergeCell ref="D59:E59"/>
    <mergeCell ref="H59:K60"/>
    <mergeCell ref="A61:C61"/>
    <mergeCell ref="D61:E61"/>
    <mergeCell ref="F61:G61"/>
    <mergeCell ref="H61:K61"/>
    <mergeCell ref="D56:E56"/>
    <mergeCell ref="A57:B57"/>
    <mergeCell ref="D57:E57"/>
    <mergeCell ref="H57:K58"/>
    <mergeCell ref="A58:B58"/>
    <mergeCell ref="D58:E58"/>
    <mergeCell ref="A53:B53"/>
    <mergeCell ref="D53:E53"/>
    <mergeCell ref="F53:G60"/>
    <mergeCell ref="H53:K54"/>
    <mergeCell ref="A54:B54"/>
    <mergeCell ref="D54:E54"/>
    <mergeCell ref="A55:B55"/>
    <mergeCell ref="D55:E55"/>
    <mergeCell ref="H55:K56"/>
    <mergeCell ref="A56:B56"/>
    <mergeCell ref="A51:B51"/>
    <mergeCell ref="D51:E51"/>
    <mergeCell ref="F51:G51"/>
    <mergeCell ref="H51:K51"/>
    <mergeCell ref="A52:B52"/>
    <mergeCell ref="D52:E52"/>
    <mergeCell ref="F52:G52"/>
    <mergeCell ref="H52:K52"/>
    <mergeCell ref="A49:B49"/>
    <mergeCell ref="D49:E49"/>
    <mergeCell ref="F49:G49"/>
    <mergeCell ref="H49:I49"/>
    <mergeCell ref="A50:B50"/>
    <mergeCell ref="D50:E50"/>
    <mergeCell ref="F50:G50"/>
    <mergeCell ref="H50:K50"/>
    <mergeCell ref="A46:K46"/>
    <mergeCell ref="A47:K47"/>
    <mergeCell ref="A48:B48"/>
    <mergeCell ref="D48:E48"/>
    <mergeCell ref="F48:G48"/>
    <mergeCell ref="H48:K48"/>
    <mergeCell ref="A44:B44"/>
    <mergeCell ref="D44:E44"/>
    <mergeCell ref="F44:G44"/>
    <mergeCell ref="H44:K44"/>
    <mergeCell ref="A45:B45"/>
    <mergeCell ref="D45:E45"/>
    <mergeCell ref="F45:G45"/>
    <mergeCell ref="H45:K45"/>
    <mergeCell ref="D41:E41"/>
    <mergeCell ref="A42:B42"/>
    <mergeCell ref="D42:E42"/>
    <mergeCell ref="H42:K43"/>
    <mergeCell ref="A43:B43"/>
    <mergeCell ref="D43:E43"/>
    <mergeCell ref="A38:B38"/>
    <mergeCell ref="D38:E38"/>
    <mergeCell ref="F38:G43"/>
    <mergeCell ref="H38:K39"/>
    <mergeCell ref="A39:B39"/>
    <mergeCell ref="D39:E39"/>
    <mergeCell ref="A40:B40"/>
    <mergeCell ref="D40:E40"/>
    <mergeCell ref="H40:K41"/>
    <mergeCell ref="A41:B41"/>
    <mergeCell ref="A36:B36"/>
    <mergeCell ref="D36:E36"/>
    <mergeCell ref="F36:G36"/>
    <mergeCell ref="H36:K36"/>
    <mergeCell ref="A37:B37"/>
    <mergeCell ref="D37:E37"/>
    <mergeCell ref="F37:G37"/>
    <mergeCell ref="H37:K37"/>
    <mergeCell ref="A34:B34"/>
    <mergeCell ref="D34:E34"/>
    <mergeCell ref="F34:G34"/>
    <mergeCell ref="H34:I34"/>
    <mergeCell ref="A35:B35"/>
    <mergeCell ref="D35:E35"/>
    <mergeCell ref="F35:G35"/>
    <mergeCell ref="H35:K35"/>
    <mergeCell ref="A31:K31"/>
    <mergeCell ref="A32:K32"/>
    <mergeCell ref="A33:B33"/>
    <mergeCell ref="D33:E33"/>
    <mergeCell ref="F33:G33"/>
    <mergeCell ref="H33:K33"/>
    <mergeCell ref="A29:B29"/>
    <mergeCell ref="C29:E29"/>
    <mergeCell ref="F29:G29"/>
    <mergeCell ref="H29:K29"/>
    <mergeCell ref="A30:B30"/>
    <mergeCell ref="C30:E30"/>
    <mergeCell ref="F30:G30"/>
    <mergeCell ref="H30:K30"/>
    <mergeCell ref="A27:B27"/>
    <mergeCell ref="C27:E27"/>
    <mergeCell ref="F27:G27"/>
    <mergeCell ref="H27:K27"/>
    <mergeCell ref="A28:B28"/>
    <mergeCell ref="C28:E28"/>
    <mergeCell ref="F28:G28"/>
    <mergeCell ref="H28:K28"/>
    <mergeCell ref="A25:B25"/>
    <mergeCell ref="C25:E25"/>
    <mergeCell ref="F25:G25"/>
    <mergeCell ref="H25:K25"/>
    <mergeCell ref="A26:B26"/>
    <mergeCell ref="C26:E26"/>
    <mergeCell ref="F26:G26"/>
    <mergeCell ref="H26:K26"/>
    <mergeCell ref="A23:B23"/>
    <mergeCell ref="C23:E23"/>
    <mergeCell ref="F23:G23"/>
    <mergeCell ref="H23:K23"/>
    <mergeCell ref="A24:B24"/>
    <mergeCell ref="C24:E24"/>
    <mergeCell ref="F24:G24"/>
    <mergeCell ref="H24:I24"/>
    <mergeCell ref="A20:B20"/>
    <mergeCell ref="C20:E20"/>
    <mergeCell ref="F20:G20"/>
    <mergeCell ref="H20:K20"/>
    <mergeCell ref="A21:K21"/>
    <mergeCell ref="A22:K22"/>
    <mergeCell ref="A18:B18"/>
    <mergeCell ref="C18:E18"/>
    <mergeCell ref="F18:G18"/>
    <mergeCell ref="H18:K18"/>
    <mergeCell ref="A19:B19"/>
    <mergeCell ref="C19:E19"/>
    <mergeCell ref="F19:G19"/>
    <mergeCell ref="H19:K19"/>
    <mergeCell ref="A16:B16"/>
    <mergeCell ref="C16:E16"/>
    <mergeCell ref="F16:G16"/>
    <mergeCell ref="H16:K16"/>
    <mergeCell ref="A17:B17"/>
    <mergeCell ref="C17:E17"/>
    <mergeCell ref="F17:G17"/>
    <mergeCell ref="H17:K17"/>
    <mergeCell ref="A14:B14"/>
    <mergeCell ref="C14:E14"/>
    <mergeCell ref="F14:G14"/>
    <mergeCell ref="H14:K14"/>
    <mergeCell ref="A15:B15"/>
    <mergeCell ref="C15:E15"/>
    <mergeCell ref="F15:G15"/>
    <mergeCell ref="H15:K15"/>
    <mergeCell ref="A12:B12"/>
    <mergeCell ref="C12:E12"/>
    <mergeCell ref="H12:K12"/>
    <mergeCell ref="A13:B13"/>
    <mergeCell ref="C13:E13"/>
    <mergeCell ref="F13:G13"/>
    <mergeCell ref="H13:K13"/>
    <mergeCell ref="A11:B11"/>
    <mergeCell ref="C11:E11"/>
    <mergeCell ref="H11:K11"/>
    <mergeCell ref="B5:D5"/>
    <mergeCell ref="G5:J5"/>
    <mergeCell ref="A6:K6"/>
    <mergeCell ref="A7:K7"/>
    <mergeCell ref="A8:B8"/>
    <mergeCell ref="C8:E8"/>
    <mergeCell ref="F8:G12"/>
    <mergeCell ref="H8:K8"/>
    <mergeCell ref="A9:B9"/>
    <mergeCell ref="C9:E9"/>
    <mergeCell ref="A1:K1"/>
    <mergeCell ref="B2:D2"/>
    <mergeCell ref="G2:H2"/>
    <mergeCell ref="B3:D3"/>
    <mergeCell ref="G3:J3"/>
    <mergeCell ref="B4:D4"/>
    <mergeCell ref="G4:J4"/>
    <mergeCell ref="H9:K9"/>
    <mergeCell ref="A10:B10"/>
    <mergeCell ref="C10:E10"/>
    <mergeCell ref="H10:K10"/>
  </mergeCells>
  <pageMargins left="0.24" right="0.75" top="0.56999999999999995" bottom="0.6" header="0.5" footer="0.5"/>
  <pageSetup scale="73" orientation="landscape" r:id="rId1"/>
  <headerFooter alignWithMargins="0"/>
  <rowBreaks count="2" manualBreakCount="2">
    <brk id="30" max="11" man="1"/>
    <brk id="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H53"/>
  <sheetViews>
    <sheetView tabSelected="1" view="pageBreakPreview" zoomScaleSheetLayoutView="100" workbookViewId="0">
      <selection activeCell="D8" sqref="D8"/>
    </sheetView>
  </sheetViews>
  <sheetFormatPr defaultRowHeight="12.75"/>
  <cols>
    <col min="1" max="16384" width="9.140625" style="39"/>
  </cols>
  <sheetData>
    <row r="2" spans="1:7">
      <c r="A2" s="278" t="s">
        <v>278</v>
      </c>
      <c r="B2" s="278"/>
      <c r="C2" s="278"/>
      <c r="D2" s="278"/>
      <c r="E2" s="278"/>
      <c r="F2" s="278"/>
      <c r="G2" s="278"/>
    </row>
    <row r="3" spans="1:7">
      <c r="A3" s="40" t="s">
        <v>248</v>
      </c>
      <c r="B3" s="40" t="s">
        <v>249</v>
      </c>
      <c r="C3" s="278" t="s">
        <v>250</v>
      </c>
      <c r="D3" s="278"/>
      <c r="E3" s="278" t="s">
        <v>251</v>
      </c>
      <c r="F3" s="278"/>
      <c r="G3" s="41" t="s">
        <v>252</v>
      </c>
    </row>
    <row r="4" spans="1:7">
      <c r="A4" s="42" t="s">
        <v>227</v>
      </c>
      <c r="B4" s="43"/>
      <c r="C4" s="44" t="s">
        <v>253</v>
      </c>
      <c r="D4" s="44" t="s">
        <v>254</v>
      </c>
      <c r="E4" s="44" t="s">
        <v>253</v>
      </c>
      <c r="F4" s="44" t="s">
        <v>254</v>
      </c>
      <c r="G4" s="45"/>
    </row>
    <row r="5" spans="1:7">
      <c r="A5" s="279" t="s">
        <v>279</v>
      </c>
      <c r="B5" s="279"/>
      <c r="C5" s="279"/>
      <c r="D5" s="279"/>
      <c r="E5" s="279"/>
      <c r="F5" s="279"/>
      <c r="G5" s="279"/>
    </row>
    <row r="6" spans="1:7">
      <c r="A6" s="46" t="s">
        <v>255</v>
      </c>
      <c r="B6" s="47" t="s">
        <v>256</v>
      </c>
      <c r="C6" s="48">
        <v>65000</v>
      </c>
      <c r="D6" s="48">
        <v>0</v>
      </c>
      <c r="E6" s="48">
        <v>1000</v>
      </c>
      <c r="F6" s="48">
        <v>0</v>
      </c>
      <c r="G6" s="48">
        <f>E6+F6</f>
        <v>1000</v>
      </c>
    </row>
    <row r="7" spans="1:7">
      <c r="A7" s="47"/>
      <c r="B7" s="49" t="s">
        <v>257</v>
      </c>
      <c r="C7" s="50">
        <f>SUM(C6:C6)</f>
        <v>65000</v>
      </c>
      <c r="D7" s="50">
        <f>SUM(D6:D6)</f>
        <v>0</v>
      </c>
      <c r="E7" s="50">
        <f>SUM(E6:E6)</f>
        <v>1000</v>
      </c>
      <c r="F7" s="50">
        <f>SUM(F6:F6)</f>
        <v>0</v>
      </c>
      <c r="G7" s="50">
        <v>65000</v>
      </c>
    </row>
    <row r="8" spans="1:7">
      <c r="A8" s="47"/>
      <c r="B8" s="47"/>
      <c r="C8" s="51">
        <f>D7/C7</f>
        <v>0</v>
      </c>
      <c r="D8" s="52"/>
      <c r="E8" s="52"/>
      <c r="F8" s="52"/>
      <c r="G8" s="52"/>
    </row>
    <row r="9" spans="1:7">
      <c r="A9" s="47"/>
      <c r="B9" s="47" t="s">
        <v>258</v>
      </c>
      <c r="C9" s="48"/>
      <c r="D9" s="52"/>
      <c r="E9" s="52"/>
      <c r="F9" s="52"/>
      <c r="G9" s="48">
        <f>C7</f>
        <v>65000</v>
      </c>
    </row>
    <row r="10" spans="1:7">
      <c r="A10" s="47"/>
      <c r="B10" s="47" t="s">
        <v>259</v>
      </c>
      <c r="C10" s="48"/>
      <c r="D10" s="52"/>
      <c r="E10" s="52"/>
      <c r="F10" s="52"/>
      <c r="G10" s="48">
        <f>D7</f>
        <v>0</v>
      </c>
    </row>
    <row r="11" spans="1:7">
      <c r="A11" s="47"/>
      <c r="B11" s="47" t="s">
        <v>260</v>
      </c>
      <c r="C11" s="48"/>
      <c r="D11" s="48"/>
      <c r="E11" s="52"/>
      <c r="F11" s="52"/>
      <c r="G11" s="48">
        <f>C7*5%</f>
        <v>3250</v>
      </c>
    </row>
    <row r="12" spans="1:7">
      <c r="A12" s="47"/>
      <c r="B12" s="53" t="s">
        <v>281</v>
      </c>
      <c r="C12" s="48"/>
      <c r="D12" s="52"/>
      <c r="E12" s="52"/>
      <c r="F12" s="52"/>
      <c r="G12" s="48">
        <f>+C7*5.5%</f>
        <v>3575</v>
      </c>
    </row>
    <row r="13" spans="1:7">
      <c r="A13" s="47"/>
      <c r="B13" s="47" t="s">
        <v>261</v>
      </c>
      <c r="C13" s="48"/>
      <c r="D13" s="52"/>
      <c r="E13" s="52"/>
      <c r="F13" s="52"/>
      <c r="G13" s="48">
        <f>+D7*12.36%</f>
        <v>0</v>
      </c>
    </row>
    <row r="14" spans="1:7">
      <c r="A14" s="47"/>
      <c r="B14" s="47" t="s">
        <v>262</v>
      </c>
      <c r="C14" s="48"/>
      <c r="D14" s="52"/>
      <c r="E14" s="52"/>
      <c r="F14" s="52"/>
      <c r="G14" s="54">
        <f>SUM(G9:G13)</f>
        <v>71825</v>
      </c>
    </row>
    <row r="15" spans="1:7">
      <c r="A15" s="47"/>
      <c r="B15" s="47"/>
      <c r="C15" s="48"/>
      <c r="D15" s="52"/>
      <c r="E15" s="52"/>
      <c r="F15" s="52"/>
      <c r="G15" s="52"/>
    </row>
    <row r="16" spans="1:7" ht="13.5" thickBot="1">
      <c r="A16" s="47"/>
      <c r="B16" s="47" t="s">
        <v>263</v>
      </c>
      <c r="C16" s="48"/>
      <c r="D16" s="52"/>
      <c r="E16" s="52"/>
      <c r="F16" s="52"/>
      <c r="G16" s="55">
        <f>G7</f>
        <v>65000</v>
      </c>
    </row>
    <row r="17" spans="1:8" ht="13.5" thickTop="1">
      <c r="A17" s="47"/>
      <c r="B17" s="47"/>
      <c r="C17" s="48"/>
      <c r="D17" s="52"/>
      <c r="E17" s="52"/>
      <c r="F17" s="52"/>
      <c r="G17" s="52"/>
    </row>
    <row r="18" spans="1:8">
      <c r="A18" s="47"/>
      <c r="B18" s="47" t="s">
        <v>264</v>
      </c>
      <c r="C18" s="48"/>
      <c r="D18" s="52"/>
      <c r="E18" s="52"/>
      <c r="F18" s="52"/>
      <c r="G18" s="48">
        <f>G16-G14</f>
        <v>-6825</v>
      </c>
      <c r="H18" s="56"/>
    </row>
    <row r="19" spans="1:8">
      <c r="A19" s="47"/>
      <c r="B19" s="47" t="s">
        <v>265</v>
      </c>
      <c r="C19" s="48"/>
      <c r="D19" s="52"/>
      <c r="E19" s="52"/>
      <c r="F19" s="52"/>
      <c r="G19" s="57">
        <f>G18/G14*100</f>
        <v>-9.502262443438914</v>
      </c>
    </row>
    <row r="20" spans="1:8">
      <c r="A20" s="47"/>
      <c r="B20" s="47"/>
      <c r="C20" s="48"/>
      <c r="D20" s="52"/>
      <c r="E20" s="52"/>
      <c r="F20" s="52"/>
      <c r="G20" s="57"/>
    </row>
    <row r="21" spans="1:8">
      <c r="A21" s="47"/>
      <c r="B21" s="47"/>
      <c r="C21" s="48"/>
      <c r="D21" s="52"/>
      <c r="E21" s="52"/>
      <c r="F21" s="52"/>
      <c r="G21" s="51"/>
    </row>
    <row r="22" spans="1:8">
      <c r="A22" s="280" t="s">
        <v>280</v>
      </c>
      <c r="B22" s="280"/>
      <c r="C22" s="280"/>
      <c r="D22" s="280"/>
      <c r="E22" s="280"/>
      <c r="F22" s="280"/>
      <c r="G22" s="280"/>
    </row>
    <row r="23" spans="1:8">
      <c r="A23" s="49"/>
      <c r="B23" s="49"/>
      <c r="C23" s="49"/>
      <c r="D23" s="49"/>
      <c r="E23" s="49"/>
      <c r="F23" s="49"/>
      <c r="G23" s="49"/>
    </row>
    <row r="24" spans="1:8">
      <c r="A24" s="49"/>
      <c r="B24" s="49"/>
      <c r="C24" s="277" t="s">
        <v>250</v>
      </c>
      <c r="D24" s="277"/>
      <c r="E24" s="277" t="s">
        <v>251</v>
      </c>
      <c r="F24" s="277"/>
      <c r="G24" s="58" t="s">
        <v>252</v>
      </c>
    </row>
    <row r="25" spans="1:8">
      <c r="A25" s="49"/>
      <c r="B25" s="49"/>
      <c r="C25" s="59" t="s">
        <v>253</v>
      </c>
      <c r="D25" s="59" t="s">
        <v>254</v>
      </c>
      <c r="E25" s="59" t="s">
        <v>253</v>
      </c>
      <c r="F25" s="59" t="s">
        <v>254</v>
      </c>
      <c r="G25" s="60"/>
    </row>
    <row r="26" spans="1:8" ht="14.25">
      <c r="A26" s="61" t="s">
        <v>266</v>
      </c>
      <c r="C26" s="62">
        <v>3000</v>
      </c>
      <c r="D26" s="62">
        <v>0</v>
      </c>
      <c r="E26" s="62">
        <v>70000</v>
      </c>
      <c r="F26" s="62">
        <v>0</v>
      </c>
      <c r="G26" s="62">
        <v>34000</v>
      </c>
      <c r="H26" s="63"/>
    </row>
    <row r="27" spans="1:8" ht="14.25">
      <c r="A27" s="64" t="s">
        <v>267</v>
      </c>
      <c r="C27" s="62">
        <v>1000000</v>
      </c>
      <c r="D27" s="62"/>
      <c r="E27" s="62">
        <v>8000000</v>
      </c>
      <c r="F27" s="62"/>
      <c r="G27" s="62">
        <f>F27+E27</f>
        <v>8000000</v>
      </c>
      <c r="H27" s="63"/>
    </row>
    <row r="28" spans="1:8" ht="14.25">
      <c r="A28" s="64" t="s">
        <v>268</v>
      </c>
      <c r="C28" s="62">
        <v>2000000</v>
      </c>
      <c r="D28" s="62"/>
      <c r="E28" s="62">
        <v>60000000</v>
      </c>
      <c r="F28" s="62"/>
      <c r="G28" s="62">
        <f>F28+E28</f>
        <v>60000000</v>
      </c>
      <c r="H28" s="63"/>
    </row>
    <row r="29" spans="1:8" ht="14.25">
      <c r="A29" s="61" t="s">
        <v>269</v>
      </c>
      <c r="C29" s="62">
        <v>350000</v>
      </c>
      <c r="D29" s="62">
        <v>450000</v>
      </c>
      <c r="E29" s="62">
        <v>56757575</v>
      </c>
      <c r="F29" s="62">
        <v>45456464</v>
      </c>
      <c r="G29" s="62">
        <f>F29+E29</f>
        <v>102214039</v>
      </c>
      <c r="H29" s="63"/>
    </row>
    <row r="30" spans="1:8">
      <c r="A30" s="47"/>
      <c r="B30" s="49" t="s">
        <v>257</v>
      </c>
      <c r="C30" s="50">
        <f>SUM(C26:C29)</f>
        <v>3353000</v>
      </c>
      <c r="D30" s="65">
        <f>SUM(D26:D29)</f>
        <v>450000</v>
      </c>
      <c r="E30" s="65">
        <f>SUM(E26:E29)</f>
        <v>124827575</v>
      </c>
      <c r="F30" s="65">
        <f>SUM(F26:F29)</f>
        <v>45456464</v>
      </c>
      <c r="G30" s="65">
        <f>SUM(G26:G29)</f>
        <v>170248039</v>
      </c>
      <c r="H30" s="56"/>
    </row>
    <row r="31" spans="1:8">
      <c r="A31" s="47"/>
      <c r="B31" s="47"/>
      <c r="C31" s="51"/>
      <c r="D31" s="52"/>
      <c r="E31" s="52"/>
      <c r="F31" s="52"/>
      <c r="G31" s="52"/>
    </row>
    <row r="32" spans="1:8">
      <c r="A32" s="47"/>
      <c r="B32" s="47" t="s">
        <v>258</v>
      </c>
      <c r="C32" s="48"/>
      <c r="D32" s="52"/>
      <c r="E32" s="52"/>
      <c r="F32" s="52"/>
      <c r="G32" s="48">
        <v>120000</v>
      </c>
      <c r="H32" s="56"/>
    </row>
    <row r="33" spans="1:8">
      <c r="A33" s="47"/>
      <c r="B33" s="47" t="s">
        <v>259</v>
      </c>
      <c r="C33" s="48"/>
      <c r="D33" s="52"/>
      <c r="E33" s="52"/>
      <c r="F33" s="52"/>
      <c r="G33" s="48">
        <f>D30</f>
        <v>450000</v>
      </c>
      <c r="H33" s="56"/>
    </row>
    <row r="34" spans="1:8">
      <c r="A34" s="47"/>
      <c r="B34" s="47" t="s">
        <v>260</v>
      </c>
      <c r="C34" s="48"/>
      <c r="D34" s="48"/>
      <c r="E34" s="52"/>
      <c r="F34" s="52"/>
      <c r="G34" s="48">
        <f>(C30+D30)*5%</f>
        <v>190150</v>
      </c>
    </row>
    <row r="35" spans="1:8">
      <c r="A35" s="47"/>
      <c r="B35" s="53" t="s">
        <v>282</v>
      </c>
      <c r="C35" s="48"/>
      <c r="D35" s="52"/>
      <c r="E35" s="52"/>
      <c r="F35" s="52"/>
      <c r="G35" s="48">
        <f>+((C29+C26)*14.5%)</f>
        <v>51185</v>
      </c>
    </row>
    <row r="36" spans="1:8">
      <c r="A36" s="47"/>
      <c r="B36" s="53" t="s">
        <v>283</v>
      </c>
      <c r="C36" s="48"/>
      <c r="D36" s="52"/>
      <c r="E36" s="52"/>
      <c r="F36" s="52"/>
      <c r="G36" s="48">
        <f>+((C28)*5.5%)</f>
        <v>110000</v>
      </c>
    </row>
    <row r="37" spans="1:8">
      <c r="A37" s="47"/>
      <c r="B37" s="53" t="s">
        <v>284</v>
      </c>
      <c r="C37" s="48"/>
      <c r="D37" s="52"/>
      <c r="E37" s="52"/>
      <c r="F37" s="52"/>
      <c r="G37" s="48">
        <f>+((C27)*5.5%)</f>
        <v>55000</v>
      </c>
    </row>
    <row r="38" spans="1:8">
      <c r="A38" s="47"/>
      <c r="B38" s="53" t="s">
        <v>285</v>
      </c>
      <c r="C38" s="48"/>
      <c r="D38" s="52"/>
      <c r="E38" s="52"/>
      <c r="F38" s="52"/>
      <c r="G38" s="48">
        <v>0</v>
      </c>
    </row>
    <row r="39" spans="1:8">
      <c r="A39" s="47"/>
      <c r="B39" s="47" t="s">
        <v>270</v>
      </c>
      <c r="C39" s="48"/>
      <c r="D39" s="52"/>
      <c r="E39" s="52"/>
      <c r="F39" s="52"/>
      <c r="G39" s="48">
        <f>D30*14%</f>
        <v>63000.000000000007</v>
      </c>
    </row>
    <row r="40" spans="1:8">
      <c r="A40" s="47"/>
      <c r="B40" s="47" t="s">
        <v>262</v>
      </c>
      <c r="C40" s="48"/>
      <c r="D40" s="52"/>
      <c r="E40" s="52"/>
      <c r="F40" s="52"/>
      <c r="G40" s="54">
        <f>SUM(G32:G39)</f>
        <v>1039335</v>
      </c>
    </row>
    <row r="41" spans="1:8">
      <c r="A41" s="47"/>
      <c r="B41" s="47"/>
      <c r="C41" s="48"/>
      <c r="D41" s="52"/>
      <c r="E41" s="52"/>
      <c r="F41" s="52"/>
      <c r="G41" s="52"/>
    </row>
    <row r="42" spans="1:8" ht="13.5" thickBot="1">
      <c r="A42" s="47"/>
      <c r="B42" s="47" t="s">
        <v>263</v>
      </c>
      <c r="C42" s="48"/>
      <c r="D42" s="52"/>
      <c r="E42" s="52"/>
      <c r="F42" s="52"/>
      <c r="G42" s="55">
        <f>G30</f>
        <v>170248039</v>
      </c>
    </row>
    <row r="43" spans="1:8" ht="13.5" thickTop="1">
      <c r="A43" s="47"/>
      <c r="B43" s="47"/>
      <c r="C43" s="48"/>
      <c r="D43" s="52"/>
      <c r="E43" s="52"/>
      <c r="F43" s="52"/>
      <c r="G43" s="52"/>
    </row>
    <row r="44" spans="1:8">
      <c r="A44" s="47"/>
      <c r="B44" s="47" t="s">
        <v>264</v>
      </c>
      <c r="C44" s="48"/>
      <c r="D44" s="52"/>
      <c r="E44" s="52"/>
      <c r="F44" s="52"/>
      <c r="G44" s="48">
        <f>G42-G40</f>
        <v>169208704</v>
      </c>
    </row>
    <row r="45" spans="1:8">
      <c r="A45" s="47"/>
      <c r="B45" s="47" t="s">
        <v>265</v>
      </c>
      <c r="C45" s="48"/>
      <c r="D45" s="52"/>
      <c r="E45" s="52"/>
      <c r="F45" s="52"/>
      <c r="G45" s="57">
        <f>G44/G40*100</f>
        <v>16280.477805519877</v>
      </c>
    </row>
    <row r="46" spans="1:8">
      <c r="A46" s="47"/>
      <c r="B46" s="47"/>
      <c r="C46" s="46"/>
      <c r="D46" s="47"/>
      <c r="E46" s="47"/>
      <c r="F46" s="47"/>
      <c r="G46" s="47"/>
    </row>
    <row r="47" spans="1:8">
      <c r="A47" s="47"/>
      <c r="B47" s="66" t="s">
        <v>257</v>
      </c>
      <c r="C47" s="46"/>
      <c r="D47" s="47"/>
      <c r="E47" s="47"/>
      <c r="F47" s="47"/>
      <c r="G47" s="67">
        <f>G42+G16</f>
        <v>170313039</v>
      </c>
    </row>
    <row r="48" spans="1:8">
      <c r="A48" s="47"/>
      <c r="B48" s="47"/>
      <c r="C48" s="46"/>
      <c r="D48" s="47"/>
      <c r="E48" s="47"/>
      <c r="F48" s="47"/>
      <c r="G48" s="47"/>
    </row>
    <row r="49" spans="1:7">
      <c r="A49" s="47"/>
      <c r="B49" s="47"/>
      <c r="C49" s="46"/>
      <c r="D49" s="66" t="s">
        <v>262</v>
      </c>
      <c r="E49" s="47"/>
      <c r="F49" s="47"/>
      <c r="G49" s="66">
        <f>G40+G14</f>
        <v>1111160</v>
      </c>
    </row>
    <row r="50" spans="1:7">
      <c r="A50" s="68"/>
      <c r="B50" s="68"/>
      <c r="C50" s="69"/>
      <c r="D50" s="68"/>
      <c r="E50" s="68"/>
      <c r="F50" s="68"/>
      <c r="G50" s="68"/>
    </row>
    <row r="51" spans="1:7">
      <c r="A51" s="68"/>
      <c r="B51" s="68"/>
      <c r="C51" s="69"/>
      <c r="D51" s="68"/>
      <c r="E51" s="68"/>
      <c r="F51" s="68"/>
      <c r="G51" s="68"/>
    </row>
    <row r="52" spans="1:7">
      <c r="A52" s="68"/>
      <c r="B52" s="70" t="s">
        <v>271</v>
      </c>
      <c r="C52" s="71"/>
      <c r="D52" s="70"/>
      <c r="E52" s="70"/>
      <c r="F52" s="70"/>
      <c r="G52" s="72">
        <f>G44+G18</f>
        <v>169201879</v>
      </c>
    </row>
    <row r="53" spans="1:7">
      <c r="A53" s="68"/>
      <c r="B53" s="70" t="s">
        <v>272</v>
      </c>
      <c r="C53" s="71"/>
      <c r="D53" s="70"/>
      <c r="E53" s="70"/>
      <c r="F53" s="70"/>
      <c r="G53" s="73">
        <f>G52/(G40+G14)*100</f>
        <v>15227.499100039597</v>
      </c>
    </row>
  </sheetData>
  <mergeCells count="7">
    <mergeCell ref="C24:D24"/>
    <mergeCell ref="E24:F24"/>
    <mergeCell ref="A2:G2"/>
    <mergeCell ref="C3:D3"/>
    <mergeCell ref="E3:F3"/>
    <mergeCell ref="A5:G5"/>
    <mergeCell ref="A22:G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 File</vt:lpstr>
      <vt:lpstr>Indent Format</vt:lpstr>
      <vt:lpstr>Costing Summary Sheet </vt:lpstr>
      <vt:lpstr>'Indent Format'!Print_Area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2015-12-09T06:12:30Z</dcterms:modified>
</cp:coreProperties>
</file>