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defaultThemeVersion="124226"/>
  <xr:revisionPtr revIDLastSave="0" documentId="13_ncr:1_{8764B677-7C0E-4800-AABB-D2AC79939F92}" xr6:coauthVersionLast="47" xr6:coauthVersionMax="47" xr10:uidLastSave="{00000000-0000-0000-0000-000000000000}"/>
  <bookViews>
    <workbookView xWindow="-120" yWindow="-120" windowWidth="20730" windowHeight="11160" tabRatio="866" activeTab="1" xr2:uid="{00000000-000D-0000-FFFF-FFFF00000000}"/>
  </bookViews>
  <sheets>
    <sheet name="Raw_TomatoHeight" sheetId="36" r:id="rId1"/>
    <sheet name="Raw_LAI" sheetId="3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7" l="1"/>
  <c r="B7" i="37" l="1"/>
  <c r="E16" i="36" l="1"/>
  <c r="E15" i="36"/>
  <c r="E14" i="36"/>
  <c r="E13" i="36"/>
  <c r="E12" i="36"/>
  <c r="E11" i="36"/>
  <c r="E10" i="36"/>
  <c r="D82" i="37" l="1"/>
  <c r="D67" i="37"/>
  <c r="D54" i="37"/>
  <c r="D39" i="37"/>
  <c r="D24" i="37"/>
  <c r="D12" i="37"/>
  <c r="E68" i="37" l="1"/>
  <c r="D68" i="37" s="1"/>
  <c r="D69" i="37" s="1"/>
  <c r="D70" i="37" s="1"/>
  <c r="D71" i="37" s="1"/>
  <c r="D72" i="37" s="1"/>
  <c r="D73" i="37" s="1"/>
  <c r="D74" i="37" s="1"/>
  <c r="D75" i="37" s="1"/>
  <c r="D76" i="37" s="1"/>
  <c r="D77" i="37" s="1"/>
  <c r="D78" i="37" s="1"/>
  <c r="D79" i="37" s="1"/>
  <c r="D80" i="37" s="1"/>
  <c r="D81" i="37" s="1"/>
  <c r="E25" i="37"/>
  <c r="D25" i="37" s="1"/>
  <c r="D26" i="37" s="1"/>
  <c r="D27" i="37" s="1"/>
  <c r="D28" i="37" s="1"/>
  <c r="D29" i="37" s="1"/>
  <c r="D30" i="37" s="1"/>
  <c r="D31" i="37" s="1"/>
  <c r="D32" i="37" s="1"/>
  <c r="D33" i="37" s="1"/>
  <c r="D34" i="37" s="1"/>
  <c r="D35" i="37" s="1"/>
  <c r="D36" i="37" s="1"/>
  <c r="D37" i="37" s="1"/>
  <c r="D38" i="37" s="1"/>
  <c r="E40" i="37"/>
  <c r="D40" i="37" s="1"/>
  <c r="D41" i="37" s="1"/>
  <c r="D42" i="37" s="1"/>
  <c r="D43" i="37" s="1"/>
  <c r="D44" i="37" s="1"/>
  <c r="D45" i="37" s="1"/>
  <c r="D46" i="37" s="1"/>
  <c r="D47" i="37" s="1"/>
  <c r="D48" i="37" s="1"/>
  <c r="D49" i="37" s="1"/>
  <c r="D50" i="37" s="1"/>
  <c r="D51" i="37" s="1"/>
  <c r="D52" i="37" s="1"/>
  <c r="D53" i="37" s="1"/>
  <c r="E55" i="37"/>
  <c r="D55" i="37" s="1"/>
  <c r="D56" i="37" s="1"/>
  <c r="D57" i="37" s="1"/>
  <c r="D58" i="37" s="1"/>
  <c r="D59" i="37" s="1"/>
  <c r="D60" i="37" s="1"/>
  <c r="D61" i="37" s="1"/>
  <c r="D62" i="37" s="1"/>
  <c r="D63" i="37" s="1"/>
  <c r="D64" i="37" s="1"/>
  <c r="D65" i="37" s="1"/>
  <c r="D66" i="37" s="1"/>
  <c r="E13" i="37"/>
  <c r="D13" i="37" s="1"/>
  <c r="D14" i="37" s="1"/>
  <c r="D15" i="37" s="1"/>
  <c r="D16" i="37" s="1"/>
  <c r="D17" i="37" s="1"/>
  <c r="D18" i="37" s="1"/>
  <c r="D19" i="37" s="1"/>
  <c r="D20" i="37" s="1"/>
  <c r="D21" i="37" s="1"/>
  <c r="D22" i="37" s="1"/>
  <c r="D23" i="37" s="1"/>
  <c r="B5" i="37"/>
  <c r="B4" i="37"/>
  <c r="B3" i="37"/>
  <c r="B2" i="37"/>
  <c r="B82" i="37" l="1"/>
  <c r="B67" i="37"/>
  <c r="B54" i="37"/>
  <c r="B39" i="37"/>
  <c r="B24" i="37"/>
  <c r="B12" i="37"/>
  <c r="C13" i="37" l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C7" i="37"/>
  <c r="C6" i="37"/>
  <c r="BH16" i="37"/>
  <c r="BH15" i="37"/>
  <c r="BS16" i="37"/>
  <c r="BS15" i="37"/>
  <c r="AW16" i="37"/>
  <c r="AW15" i="37"/>
  <c r="C25" i="37" l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D16" i="36"/>
  <c r="C16" i="36"/>
  <c r="B16" i="36"/>
  <c r="B112" i="36" s="1"/>
  <c r="C40" i="37" l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D15" i="36"/>
  <c r="C15" i="36"/>
  <c r="B15" i="36"/>
  <c r="B97" i="36" s="1"/>
  <c r="C98" i="36" l="1"/>
  <c r="C68" i="37"/>
  <c r="B68" i="37" s="1"/>
  <c r="B69" i="37" s="1"/>
  <c r="B70" i="37" s="1"/>
  <c r="B71" i="37" s="1"/>
  <c r="B72" i="37" s="1"/>
  <c r="B73" i="37" s="1"/>
  <c r="B74" i="37" s="1"/>
  <c r="B75" i="37" s="1"/>
  <c r="B76" i="37" s="1"/>
  <c r="B77" i="37" s="1"/>
  <c r="B78" i="37" s="1"/>
  <c r="B79" i="37" s="1"/>
  <c r="B80" i="37" s="1"/>
  <c r="B81" i="37" s="1"/>
  <c r="C55" i="37"/>
  <c r="B55" i="37" s="1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AL16" i="37"/>
  <c r="AL15" i="37"/>
  <c r="C5" i="37"/>
  <c r="D14" i="36" l="1"/>
  <c r="C14" i="36"/>
  <c r="B14" i="36"/>
  <c r="B84" i="36" s="1"/>
  <c r="C85" i="36" l="1"/>
  <c r="C4" i="37"/>
  <c r="D13" i="36" l="1"/>
  <c r="C13" i="36"/>
  <c r="B13" i="36"/>
  <c r="B69" i="36" s="1"/>
  <c r="C70" i="36" l="1"/>
  <c r="D12" i="36"/>
  <c r="C12" i="36"/>
  <c r="B12" i="36"/>
  <c r="B54" i="36" s="1"/>
  <c r="AA16" i="37"/>
  <c r="AA15" i="37"/>
  <c r="C3" i="37"/>
  <c r="C2" i="37"/>
  <c r="Q16" i="37"/>
  <c r="Q15" i="37"/>
  <c r="C55" i="36" l="1"/>
  <c r="D11" i="36"/>
  <c r="C11" i="36"/>
  <c r="B11" i="36"/>
  <c r="B42" i="36" s="1"/>
  <c r="C43" i="36" l="1"/>
  <c r="D10" i="36"/>
  <c r="C10" i="36"/>
  <c r="B10" i="36"/>
  <c r="B28" i="36" s="1"/>
  <c r="C29" i="36" s="1"/>
  <c r="D107" i="37" l="1"/>
  <c r="B29" i="36" l="1"/>
  <c r="B30" i="36" l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70" i="36" l="1"/>
  <c r="B71" i="36"/>
  <c r="B72" i="36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5" i="36" s="1"/>
  <c r="B86" i="36" s="1"/>
  <c r="B87" i="36" s="1"/>
  <c r="B88" i="36" s="1"/>
  <c r="B89" i="36" s="1"/>
  <c r="B55" i="36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90" i="36" l="1"/>
  <c r="B91" i="36" l="1"/>
  <c r="B92" i="36" l="1"/>
  <c r="B93" i="36" l="1"/>
  <c r="B94" i="36" l="1"/>
  <c r="B95" i="36" l="1"/>
  <c r="B96" i="36" l="1"/>
  <c r="B98" i="36"/>
  <c r="B99" i="36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</calcChain>
</file>

<file path=xl/sharedStrings.xml><?xml version="1.0" encoding="utf-8"?>
<sst xmlns="http://schemas.openxmlformats.org/spreadsheetml/2006/main" count="106" uniqueCount="32">
  <si>
    <t>Date</t>
  </si>
  <si>
    <t>LAI</t>
  </si>
  <si>
    <t>Samples</t>
  </si>
  <si>
    <t>Average</t>
  </si>
  <si>
    <t>Wheat height</t>
  </si>
  <si>
    <t>Time</t>
  </si>
  <si>
    <t>Trans-</t>
  </si>
  <si>
    <t>Spread</t>
  </si>
  <si>
    <t>Incid-</t>
  </si>
  <si>
    <t>Beam</t>
  </si>
  <si>
    <t>Zenith</t>
  </si>
  <si>
    <t>Notes</t>
  </si>
  <si>
    <t>mitted</t>
  </si>
  <si>
    <t xml:space="preserve"> ent</t>
  </si>
  <si>
    <t>frac</t>
  </si>
  <si>
    <t>Angle</t>
  </si>
  <si>
    <t>Wheat LAI</t>
  </si>
  <si>
    <t>Line to Line 190 cm</t>
  </si>
  <si>
    <t>Row to Row in one line 30 cm</t>
  </si>
  <si>
    <t>Sapce between plants in a row - 40 cm</t>
  </si>
  <si>
    <t>Roughness (because of tractors) 15 cm deep</t>
  </si>
  <si>
    <t>North-South</t>
  </si>
  <si>
    <t>LAI Norm</t>
  </si>
  <si>
    <t>Min</t>
  </si>
  <si>
    <t>Max</t>
  </si>
  <si>
    <t>Try subtract 0.5 from second measurements</t>
  </si>
  <si>
    <t>Average of</t>
  </si>
  <si>
    <t xml:space="preserve">  Incident light </t>
  </si>
  <si>
    <t>ime</t>
  </si>
  <si>
    <t>Median</t>
  </si>
  <si>
    <t>STD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</si>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</sst>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1" xfId="0" applyNumberFormat="1" applyBorder="1" applyAlignment="1">
      <alignment wrapText="1"/>
    </xf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 vertical="center"/>
    </xf>
    <xf numFmtId="165" fontId="1" fillId="0" borderId="0" xfId="0" applyNumberFormat="1" applyFont="1"/>
    <xf numFmtId="21" fontId="0" fillId="0" borderId="0" xfId="0" applyNumberFormat="1"/>
    <xf numFmtId="2" fontId="3" fillId="0" borderId="0" xfId="0" applyNumberFormat="1" applyFont="1" applyAlignment="1">
      <alignment horizontal="left" vertical="center"/>
    </xf>
    <xf numFmtId="1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27"/>
  <sheetViews>
    <sheetView workbookViewId="0">
      <selection activeCell="B9" sqref="B9"/>
    </sheetView>
  </sheetViews>
  <sheetFormatPr defaultRowHeight="14.25" x14ac:dyDescent="0.2"/>
  <cols>
    <col min="1" max="1" width="13" customWidth="1"/>
  </cols>
  <sheetData>
    <row r="1" spans="1:50" x14ac:dyDescent="0.2">
      <c r="A1" t="s">
        <v>17</v>
      </c>
      <c r="F1" t="s">
        <v>21</v>
      </c>
    </row>
    <row r="2" spans="1:50" x14ac:dyDescent="0.2">
      <c r="A2" t="s">
        <v>18</v>
      </c>
    </row>
    <row r="3" spans="1:50" x14ac:dyDescent="0.2">
      <c r="A3" t="s">
        <v>19</v>
      </c>
    </row>
    <row r="4" spans="1:50" x14ac:dyDescent="0.2">
      <c r="A4" t="s">
        <v>20</v>
      </c>
    </row>
    <row r="9" spans="1:50" ht="18.75" customHeight="1" x14ac:dyDescent="0.2">
      <c r="A9" t="s">
        <v>0</v>
      </c>
      <c r="B9" t="s">
        <v>31</v>
      </c>
      <c r="C9" t="s">
        <v>30</v>
      </c>
      <c r="D9" t="s">
        <v>2</v>
      </c>
      <c r="E9" t="s">
        <v>29</v>
      </c>
      <c r="G9">
        <v>1</v>
      </c>
      <c r="H9">
        <v>2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  <c r="Q9">
        <v>11</v>
      </c>
      <c r="R9">
        <v>12</v>
      </c>
      <c r="S9">
        <v>13</v>
      </c>
      <c r="T9">
        <v>14</v>
      </c>
      <c r="U9">
        <v>15</v>
      </c>
      <c r="V9">
        <v>16</v>
      </c>
      <c r="W9">
        <v>17</v>
      </c>
      <c r="X9">
        <v>18</v>
      </c>
      <c r="Y9">
        <v>19</v>
      </c>
      <c r="Z9">
        <v>20</v>
      </c>
      <c r="AA9">
        <v>21</v>
      </c>
      <c r="AB9">
        <v>22</v>
      </c>
      <c r="AC9">
        <v>23</v>
      </c>
      <c r="AD9">
        <v>24</v>
      </c>
      <c r="AE9">
        <v>25</v>
      </c>
      <c r="AF9">
        <v>26</v>
      </c>
      <c r="AG9">
        <v>27</v>
      </c>
      <c r="AH9">
        <v>28</v>
      </c>
      <c r="AI9">
        <v>29</v>
      </c>
      <c r="AJ9">
        <v>30</v>
      </c>
      <c r="AK9">
        <v>31</v>
      </c>
      <c r="AL9">
        <v>32</v>
      </c>
      <c r="AM9">
        <v>33</v>
      </c>
      <c r="AN9">
        <v>34</v>
      </c>
      <c r="AO9">
        <v>35</v>
      </c>
      <c r="AP9">
        <v>36</v>
      </c>
      <c r="AQ9">
        <v>37</v>
      </c>
      <c r="AR9">
        <v>38</v>
      </c>
      <c r="AS9">
        <v>39</v>
      </c>
      <c r="AT9">
        <v>40</v>
      </c>
      <c r="AU9">
        <v>41</v>
      </c>
      <c r="AV9">
        <v>42</v>
      </c>
      <c r="AW9">
        <v>43</v>
      </c>
      <c r="AX9">
        <v>44</v>
      </c>
    </row>
    <row r="10" spans="1:50" ht="15" x14ac:dyDescent="0.25">
      <c r="A10" s="1">
        <v>43587</v>
      </c>
      <c r="B10" s="6">
        <f>AVERAGE(G10:AT10)</f>
        <v>21.5</v>
      </c>
      <c r="C10" s="3">
        <f>_xlfn.STDEV.P(G10:AT10)</f>
        <v>2.4799193535274489</v>
      </c>
      <c r="D10" s="4">
        <f>COUNT(G10:AT10)</f>
        <v>40</v>
      </c>
      <c r="E10" s="6">
        <f>MEDIAN(G10:AT10)</f>
        <v>21.5</v>
      </c>
      <c r="G10" s="3">
        <v>18</v>
      </c>
      <c r="H10" s="3">
        <v>23</v>
      </c>
      <c r="I10" s="3">
        <v>22</v>
      </c>
      <c r="J10" s="3">
        <v>20</v>
      </c>
      <c r="K10" s="3">
        <v>22</v>
      </c>
      <c r="L10" s="3">
        <v>25</v>
      </c>
      <c r="M10" s="3">
        <v>25</v>
      </c>
      <c r="N10" s="3">
        <v>24</v>
      </c>
      <c r="O10" s="3">
        <v>24</v>
      </c>
      <c r="P10" s="3">
        <v>20</v>
      </c>
      <c r="Q10" s="3">
        <v>23</v>
      </c>
      <c r="R10" s="3">
        <v>19</v>
      </c>
      <c r="S10" s="3">
        <v>24</v>
      </c>
      <c r="T10" s="3">
        <v>23</v>
      </c>
      <c r="U10" s="3">
        <v>19</v>
      </c>
      <c r="V10" s="3">
        <v>22</v>
      </c>
      <c r="W10" s="3">
        <v>21</v>
      </c>
      <c r="X10" s="3">
        <v>18</v>
      </c>
      <c r="Y10" s="3">
        <v>22</v>
      </c>
      <c r="Z10" s="3">
        <v>20</v>
      </c>
      <c r="AA10" s="3">
        <v>23</v>
      </c>
      <c r="AB10" s="3">
        <v>20</v>
      </c>
      <c r="AC10" s="3">
        <v>20</v>
      </c>
      <c r="AD10" s="3">
        <v>21</v>
      </c>
      <c r="AE10" s="3">
        <v>20</v>
      </c>
      <c r="AF10" s="3">
        <v>25</v>
      </c>
      <c r="AG10" s="3">
        <v>21</v>
      </c>
      <c r="AH10" s="3">
        <v>19</v>
      </c>
      <c r="AI10" s="3">
        <v>21</v>
      </c>
      <c r="AJ10" s="3">
        <v>22</v>
      </c>
      <c r="AK10" s="3">
        <v>26</v>
      </c>
      <c r="AL10" s="3">
        <v>25</v>
      </c>
      <c r="AM10" s="3">
        <v>22</v>
      </c>
      <c r="AN10" s="3">
        <v>19</v>
      </c>
      <c r="AO10" s="3">
        <v>24</v>
      </c>
      <c r="AP10" s="3">
        <v>21</v>
      </c>
      <c r="AQ10" s="3">
        <v>20</v>
      </c>
      <c r="AR10" s="3">
        <v>23</v>
      </c>
      <c r="AS10" s="3">
        <v>21</v>
      </c>
      <c r="AT10" s="3">
        <v>13</v>
      </c>
      <c r="AV10" s="3"/>
    </row>
    <row r="11" spans="1:50" ht="15" x14ac:dyDescent="0.25">
      <c r="A11" s="1">
        <v>43601</v>
      </c>
      <c r="B11" s="6">
        <f t="shared" ref="B11:B16" si="0">AVERAGE(G11:BC11)</f>
        <v>28.795454545454547</v>
      </c>
      <c r="C11" s="3">
        <f t="shared" ref="C11:C16" si="1">_xlfn.STDEV.P(G11:BC11)</f>
        <v>3.6217747122254447</v>
      </c>
      <c r="D11" s="4">
        <f t="shared" ref="D11:D16" si="2">COUNT(G11:BC11)</f>
        <v>44</v>
      </c>
      <c r="E11" s="6">
        <f t="shared" ref="E11:E16" si="3">MEDIAN(G11:BC11)</f>
        <v>29</v>
      </c>
      <c r="G11">
        <v>19</v>
      </c>
      <c r="H11">
        <v>24</v>
      </c>
      <c r="I11">
        <v>27</v>
      </c>
      <c r="J11">
        <v>31</v>
      </c>
      <c r="K11">
        <v>30</v>
      </c>
      <c r="L11">
        <v>27</v>
      </c>
      <c r="M11">
        <v>28</v>
      </c>
      <c r="N11">
        <v>28</v>
      </c>
      <c r="O11">
        <v>31</v>
      </c>
      <c r="P11">
        <v>27</v>
      </c>
      <c r="Q11">
        <v>25</v>
      </c>
      <c r="R11">
        <v>30</v>
      </c>
      <c r="S11">
        <v>22</v>
      </c>
      <c r="T11">
        <v>31</v>
      </c>
      <c r="U11">
        <v>28</v>
      </c>
      <c r="V11">
        <v>29</v>
      </c>
      <c r="W11">
        <v>26</v>
      </c>
      <c r="X11">
        <v>24</v>
      </c>
      <c r="Y11">
        <v>26</v>
      </c>
      <c r="Z11">
        <v>30</v>
      </c>
      <c r="AA11">
        <v>33</v>
      </c>
      <c r="AB11">
        <v>34</v>
      </c>
      <c r="AC11">
        <v>30</v>
      </c>
      <c r="AD11">
        <v>34</v>
      </c>
      <c r="AE11">
        <v>26</v>
      </c>
      <c r="AF11">
        <v>27</v>
      </c>
      <c r="AG11">
        <v>29</v>
      </c>
      <c r="AH11">
        <v>37</v>
      </c>
      <c r="AI11">
        <v>28</v>
      </c>
      <c r="AJ11" s="3">
        <v>35</v>
      </c>
      <c r="AK11">
        <v>30</v>
      </c>
      <c r="AL11">
        <v>28</v>
      </c>
      <c r="AM11">
        <v>32</v>
      </c>
      <c r="AN11">
        <v>34</v>
      </c>
      <c r="AO11">
        <v>22</v>
      </c>
      <c r="AP11">
        <v>27</v>
      </c>
      <c r="AQ11">
        <v>34</v>
      </c>
      <c r="AR11">
        <v>29</v>
      </c>
      <c r="AS11">
        <v>28</v>
      </c>
      <c r="AT11">
        <v>32</v>
      </c>
      <c r="AU11">
        <v>30</v>
      </c>
      <c r="AV11" s="3">
        <v>30</v>
      </c>
      <c r="AW11">
        <v>26</v>
      </c>
      <c r="AX11">
        <v>29</v>
      </c>
    </row>
    <row r="12" spans="1:50" ht="15" x14ac:dyDescent="0.25">
      <c r="A12" s="1">
        <v>43613</v>
      </c>
      <c r="B12" s="6">
        <f t="shared" si="0"/>
        <v>41.975000000000001</v>
      </c>
      <c r="C12" s="3">
        <f t="shared" si="1"/>
        <v>2.7972084298457278</v>
      </c>
      <c r="D12" s="4">
        <f t="shared" si="2"/>
        <v>40</v>
      </c>
      <c r="E12" s="6">
        <f t="shared" si="3"/>
        <v>42</v>
      </c>
      <c r="G12">
        <v>45</v>
      </c>
      <c r="H12">
        <v>40</v>
      </c>
      <c r="I12">
        <v>42</v>
      </c>
      <c r="J12">
        <v>44</v>
      </c>
      <c r="K12">
        <v>42</v>
      </c>
      <c r="L12">
        <v>38</v>
      </c>
      <c r="M12">
        <v>41</v>
      </c>
      <c r="N12">
        <v>37</v>
      </c>
      <c r="O12">
        <v>41</v>
      </c>
      <c r="P12">
        <v>36</v>
      </c>
      <c r="Q12">
        <v>43</v>
      </c>
      <c r="R12">
        <v>42</v>
      </c>
      <c r="S12">
        <v>39</v>
      </c>
      <c r="T12">
        <v>38</v>
      </c>
      <c r="U12">
        <v>39</v>
      </c>
      <c r="V12">
        <v>45</v>
      </c>
      <c r="W12">
        <v>40</v>
      </c>
      <c r="X12">
        <v>43</v>
      </c>
      <c r="Y12">
        <v>38</v>
      </c>
      <c r="Z12">
        <v>40</v>
      </c>
      <c r="AA12">
        <v>39</v>
      </c>
      <c r="AB12">
        <v>43</v>
      </c>
      <c r="AC12">
        <v>44</v>
      </c>
      <c r="AD12">
        <v>45</v>
      </c>
      <c r="AE12">
        <v>42</v>
      </c>
      <c r="AF12">
        <v>44</v>
      </c>
      <c r="AG12">
        <v>43</v>
      </c>
      <c r="AH12">
        <v>42</v>
      </c>
      <c r="AI12">
        <v>42</v>
      </c>
      <c r="AJ12">
        <v>41</v>
      </c>
      <c r="AK12">
        <v>44</v>
      </c>
      <c r="AL12">
        <v>41</v>
      </c>
      <c r="AM12">
        <v>44</v>
      </c>
      <c r="AN12">
        <v>45</v>
      </c>
      <c r="AO12">
        <v>48</v>
      </c>
      <c r="AP12">
        <v>42</v>
      </c>
      <c r="AQ12">
        <v>46</v>
      </c>
      <c r="AR12">
        <v>39</v>
      </c>
      <c r="AS12">
        <v>48</v>
      </c>
      <c r="AT12">
        <v>44</v>
      </c>
      <c r="AV12" s="3"/>
    </row>
    <row r="13" spans="1:50" ht="15" x14ac:dyDescent="0.25">
      <c r="A13" s="1">
        <v>43628</v>
      </c>
      <c r="B13" s="6">
        <f t="shared" si="0"/>
        <v>50.904761904761905</v>
      </c>
      <c r="C13" s="3">
        <f t="shared" si="1"/>
        <v>6.3125329751501713</v>
      </c>
      <c r="D13" s="4">
        <f t="shared" si="2"/>
        <v>42</v>
      </c>
      <c r="E13" s="6">
        <f t="shared" si="3"/>
        <v>51</v>
      </c>
      <c r="G13">
        <v>41</v>
      </c>
      <c r="H13">
        <v>49</v>
      </c>
      <c r="I13">
        <v>47</v>
      </c>
      <c r="J13">
        <v>47</v>
      </c>
      <c r="K13">
        <v>58</v>
      </c>
      <c r="L13">
        <v>37</v>
      </c>
      <c r="M13">
        <v>62</v>
      </c>
      <c r="N13">
        <v>53</v>
      </c>
      <c r="O13">
        <v>65</v>
      </c>
      <c r="P13">
        <v>63</v>
      </c>
      <c r="Q13">
        <v>48</v>
      </c>
      <c r="R13">
        <v>45</v>
      </c>
      <c r="S13">
        <v>53</v>
      </c>
      <c r="T13">
        <v>52</v>
      </c>
      <c r="U13">
        <v>61</v>
      </c>
      <c r="V13">
        <v>60</v>
      </c>
      <c r="W13">
        <v>55</v>
      </c>
      <c r="X13">
        <v>49</v>
      </c>
      <c r="Y13">
        <v>57</v>
      </c>
      <c r="Z13">
        <v>55</v>
      </c>
      <c r="AA13">
        <v>56</v>
      </c>
      <c r="AB13">
        <v>56</v>
      </c>
      <c r="AC13">
        <v>45</v>
      </c>
      <c r="AD13">
        <v>49</v>
      </c>
      <c r="AE13">
        <v>54</v>
      </c>
      <c r="AF13">
        <v>44</v>
      </c>
      <c r="AG13">
        <v>47</v>
      </c>
      <c r="AH13">
        <v>47</v>
      </c>
      <c r="AI13">
        <v>46</v>
      </c>
      <c r="AJ13">
        <v>47</v>
      </c>
      <c r="AK13">
        <v>55</v>
      </c>
      <c r="AL13">
        <v>43</v>
      </c>
      <c r="AM13">
        <v>45</v>
      </c>
      <c r="AN13">
        <v>53</v>
      </c>
      <c r="AO13">
        <v>52</v>
      </c>
      <c r="AP13">
        <v>52</v>
      </c>
      <c r="AQ13">
        <v>49</v>
      </c>
      <c r="AR13">
        <v>50</v>
      </c>
      <c r="AS13">
        <v>53</v>
      </c>
      <c r="AT13">
        <v>54</v>
      </c>
      <c r="AU13">
        <v>43</v>
      </c>
      <c r="AV13">
        <v>41</v>
      </c>
    </row>
    <row r="14" spans="1:50" ht="15" x14ac:dyDescent="0.25">
      <c r="A14" s="1">
        <v>43643</v>
      </c>
      <c r="B14" s="6">
        <f t="shared" si="0"/>
        <v>45.604651162790695</v>
      </c>
      <c r="C14" s="3">
        <f t="shared" si="1"/>
        <v>4.0984372227728798</v>
      </c>
      <c r="D14" s="4">
        <f t="shared" si="2"/>
        <v>43</v>
      </c>
      <c r="E14" s="6">
        <f t="shared" si="3"/>
        <v>45</v>
      </c>
      <c r="G14">
        <v>45</v>
      </c>
      <c r="H14">
        <v>50</v>
      </c>
      <c r="I14">
        <v>42</v>
      </c>
      <c r="J14">
        <v>52</v>
      </c>
      <c r="K14">
        <v>52</v>
      </c>
      <c r="L14">
        <v>43</v>
      </c>
      <c r="M14">
        <v>48</v>
      </c>
      <c r="N14">
        <v>47</v>
      </c>
      <c r="O14">
        <v>43</v>
      </c>
      <c r="P14">
        <v>46</v>
      </c>
      <c r="Q14">
        <v>45</v>
      </c>
      <c r="R14">
        <v>48</v>
      </c>
      <c r="S14">
        <v>46</v>
      </c>
      <c r="T14">
        <v>51</v>
      </c>
      <c r="U14">
        <v>45</v>
      </c>
      <c r="V14">
        <v>48</v>
      </c>
      <c r="W14">
        <v>45</v>
      </c>
      <c r="X14">
        <v>47</v>
      </c>
      <c r="Y14">
        <v>52</v>
      </c>
      <c r="Z14">
        <v>48</v>
      </c>
      <c r="AA14">
        <v>41</v>
      </c>
      <c r="AB14">
        <v>42</v>
      </c>
      <c r="AC14">
        <v>57</v>
      </c>
      <c r="AD14">
        <v>45</v>
      </c>
      <c r="AE14">
        <v>45</v>
      </c>
      <c r="AF14">
        <v>40</v>
      </c>
      <c r="AG14">
        <v>41</v>
      </c>
      <c r="AH14">
        <v>48</v>
      </c>
      <c r="AI14">
        <v>50</v>
      </c>
      <c r="AJ14">
        <v>40</v>
      </c>
      <c r="AK14">
        <v>50</v>
      </c>
      <c r="AL14">
        <v>47</v>
      </c>
      <c r="AM14">
        <v>42</v>
      </c>
      <c r="AN14">
        <v>45</v>
      </c>
      <c r="AO14">
        <v>44</v>
      </c>
      <c r="AP14">
        <v>38</v>
      </c>
      <c r="AQ14">
        <v>46</v>
      </c>
      <c r="AR14">
        <v>42</v>
      </c>
      <c r="AS14">
        <v>44</v>
      </c>
      <c r="AT14">
        <v>50</v>
      </c>
      <c r="AU14">
        <v>38</v>
      </c>
      <c r="AV14" s="3">
        <v>42</v>
      </c>
      <c r="AW14">
        <v>41</v>
      </c>
    </row>
    <row r="15" spans="1:50" ht="15" x14ac:dyDescent="0.25">
      <c r="A15" s="9">
        <v>43656</v>
      </c>
      <c r="B15" s="6">
        <f t="shared" si="0"/>
        <v>35.700000000000003</v>
      </c>
      <c r="C15" s="3">
        <f t="shared" si="1"/>
        <v>4.7286361670147556</v>
      </c>
      <c r="D15" s="4">
        <f t="shared" si="2"/>
        <v>40</v>
      </c>
      <c r="E15" s="6">
        <f t="shared" si="3"/>
        <v>35</v>
      </c>
      <c r="G15">
        <v>35</v>
      </c>
      <c r="H15">
        <v>29</v>
      </c>
      <c r="I15">
        <v>38</v>
      </c>
      <c r="J15">
        <v>38</v>
      </c>
      <c r="K15">
        <v>34</v>
      </c>
      <c r="L15">
        <v>33</v>
      </c>
      <c r="M15">
        <v>39</v>
      </c>
      <c r="N15">
        <v>34</v>
      </c>
      <c r="O15">
        <v>36</v>
      </c>
      <c r="P15">
        <v>32</v>
      </c>
      <c r="Q15">
        <v>31</v>
      </c>
      <c r="R15">
        <v>34</v>
      </c>
      <c r="S15">
        <v>37</v>
      </c>
      <c r="T15">
        <v>30</v>
      </c>
      <c r="U15">
        <v>44</v>
      </c>
      <c r="V15">
        <v>37</v>
      </c>
      <c r="W15">
        <v>39</v>
      </c>
      <c r="X15">
        <v>34</v>
      </c>
      <c r="Y15">
        <v>34</v>
      </c>
      <c r="Z15">
        <v>40</v>
      </c>
      <c r="AA15">
        <v>39</v>
      </c>
      <c r="AB15">
        <v>42</v>
      </c>
      <c r="AC15">
        <v>33</v>
      </c>
      <c r="AD15">
        <v>34</v>
      </c>
      <c r="AE15">
        <v>35</v>
      </c>
      <c r="AF15">
        <v>35</v>
      </c>
      <c r="AG15">
        <v>32</v>
      </c>
      <c r="AH15">
        <v>37</v>
      </c>
      <c r="AI15">
        <v>34</v>
      </c>
      <c r="AJ15">
        <v>48</v>
      </c>
      <c r="AK15">
        <v>43</v>
      </c>
      <c r="AL15">
        <v>42</v>
      </c>
      <c r="AM15">
        <v>35</v>
      </c>
      <c r="AN15">
        <v>28</v>
      </c>
      <c r="AO15">
        <v>25</v>
      </c>
      <c r="AP15">
        <v>30</v>
      </c>
      <c r="AQ15">
        <v>37</v>
      </c>
      <c r="AR15">
        <v>44</v>
      </c>
      <c r="AS15">
        <v>37</v>
      </c>
      <c r="AT15">
        <v>30</v>
      </c>
    </row>
    <row r="16" spans="1:50" ht="15" x14ac:dyDescent="0.25">
      <c r="A16" s="9">
        <v>43671</v>
      </c>
      <c r="B16" s="6">
        <f t="shared" si="0"/>
        <v>35.139534883720927</v>
      </c>
      <c r="C16" s="3">
        <f t="shared" si="1"/>
        <v>9.9873906440416214</v>
      </c>
      <c r="D16" s="4">
        <f t="shared" si="2"/>
        <v>43</v>
      </c>
      <c r="E16" s="6">
        <f t="shared" si="3"/>
        <v>33</v>
      </c>
      <c r="G16">
        <v>34</v>
      </c>
      <c r="H16">
        <v>36</v>
      </c>
      <c r="I16">
        <v>27</v>
      </c>
      <c r="J16">
        <v>30</v>
      </c>
      <c r="K16">
        <v>35</v>
      </c>
      <c r="L16">
        <v>36</v>
      </c>
      <c r="M16">
        <v>32</v>
      </c>
      <c r="N16">
        <v>25</v>
      </c>
      <c r="O16">
        <v>43</v>
      </c>
      <c r="P16">
        <v>22</v>
      </c>
      <c r="Q16">
        <v>29</v>
      </c>
      <c r="R16">
        <v>20</v>
      </c>
      <c r="S16">
        <v>29</v>
      </c>
      <c r="T16">
        <v>42</v>
      </c>
      <c r="U16">
        <v>36</v>
      </c>
      <c r="V16">
        <v>33</v>
      </c>
      <c r="W16">
        <v>34</v>
      </c>
      <c r="X16">
        <v>32</v>
      </c>
      <c r="Y16">
        <v>27</v>
      </c>
      <c r="Z16">
        <v>68</v>
      </c>
      <c r="AA16">
        <v>32</v>
      </c>
      <c r="AB16">
        <v>55</v>
      </c>
      <c r="AC16">
        <v>31</v>
      </c>
      <c r="AD16">
        <v>29</v>
      </c>
      <c r="AE16">
        <v>24</v>
      </c>
      <c r="AF16">
        <v>33</v>
      </c>
      <c r="AG16">
        <v>44</v>
      </c>
      <c r="AH16">
        <v>38</v>
      </c>
      <c r="AI16">
        <v>30</v>
      </c>
      <c r="AJ16">
        <v>42</v>
      </c>
      <c r="AK16">
        <v>40</v>
      </c>
      <c r="AL16">
        <v>30</v>
      </c>
      <c r="AM16">
        <v>36</v>
      </c>
      <c r="AN16">
        <v>47</v>
      </c>
      <c r="AO16">
        <v>60</v>
      </c>
      <c r="AP16">
        <v>49</v>
      </c>
      <c r="AQ16">
        <v>19</v>
      </c>
      <c r="AR16">
        <v>46</v>
      </c>
      <c r="AS16">
        <v>33</v>
      </c>
      <c r="AT16">
        <v>27</v>
      </c>
      <c r="AU16">
        <v>30</v>
      </c>
      <c r="AV16" s="3">
        <v>26</v>
      </c>
      <c r="AW16">
        <v>40</v>
      </c>
    </row>
    <row r="17" spans="1:3" x14ac:dyDescent="0.2">
      <c r="B17" s="3"/>
    </row>
    <row r="18" spans="1:3" x14ac:dyDescent="0.2">
      <c r="B18" s="3"/>
    </row>
    <row r="19" spans="1:3" x14ac:dyDescent="0.2">
      <c r="A19" s="1"/>
      <c r="B19" s="3"/>
    </row>
    <row r="20" spans="1:3" x14ac:dyDescent="0.2">
      <c r="B20" s="3"/>
    </row>
    <row r="21" spans="1:3" x14ac:dyDescent="0.2">
      <c r="B21" s="3"/>
    </row>
    <row r="22" spans="1:3" x14ac:dyDescent="0.2">
      <c r="A22" s="1"/>
    </row>
    <row r="23" spans="1:3" x14ac:dyDescent="0.2">
      <c r="B23" s="3"/>
    </row>
    <row r="24" spans="1:3" x14ac:dyDescent="0.2">
      <c r="B24" s="3"/>
    </row>
    <row r="25" spans="1:3" x14ac:dyDescent="0.2">
      <c r="B25" s="3"/>
    </row>
    <row r="27" spans="1:3" x14ac:dyDescent="0.2">
      <c r="A27" t="s">
        <v>4</v>
      </c>
    </row>
    <row r="28" spans="1:3" ht="15" x14ac:dyDescent="0.25">
      <c r="A28" s="1">
        <v>43587</v>
      </c>
      <c r="B28" s="6">
        <f>$B$10</f>
        <v>21.5</v>
      </c>
    </row>
    <row r="29" spans="1:3" ht="15" x14ac:dyDescent="0.2">
      <c r="A29" s="1">
        <v>43588</v>
      </c>
      <c r="B29">
        <f t="shared" ref="B29:B73" si="4">B28+C29</f>
        <v>22.021103896103895</v>
      </c>
      <c r="C29" s="5">
        <f>(B42-B28)/(ROW(B42)-ROW(B28))</f>
        <v>0.52110389610389618</v>
      </c>
    </row>
    <row r="30" spans="1:3" x14ac:dyDescent="0.2">
      <c r="A30" s="1">
        <v>43589</v>
      </c>
      <c r="B30">
        <f t="shared" si="4"/>
        <v>22.54220779220779</v>
      </c>
      <c r="C30">
        <v>0.52110389610389618</v>
      </c>
    </row>
    <row r="31" spans="1:3" x14ac:dyDescent="0.2">
      <c r="A31" s="1">
        <v>43590</v>
      </c>
      <c r="B31">
        <f t="shared" si="4"/>
        <v>23.063311688311686</v>
      </c>
      <c r="C31">
        <v>0.52110389610389618</v>
      </c>
    </row>
    <row r="32" spans="1:3" x14ac:dyDescent="0.2">
      <c r="A32" s="1">
        <v>43591</v>
      </c>
      <c r="B32">
        <f t="shared" si="4"/>
        <v>23.584415584415581</v>
      </c>
      <c r="C32">
        <v>0.52110389610389618</v>
      </c>
    </row>
    <row r="33" spans="1:3" x14ac:dyDescent="0.2">
      <c r="A33" s="1">
        <v>43592</v>
      </c>
      <c r="B33">
        <f t="shared" si="4"/>
        <v>24.105519480519476</v>
      </c>
      <c r="C33">
        <v>0.52110389610389618</v>
      </c>
    </row>
    <row r="34" spans="1:3" x14ac:dyDescent="0.2">
      <c r="A34" s="1">
        <v>43593</v>
      </c>
      <c r="B34">
        <f t="shared" si="4"/>
        <v>24.626623376623371</v>
      </c>
      <c r="C34">
        <v>0.52110389610389618</v>
      </c>
    </row>
    <row r="35" spans="1:3" x14ac:dyDescent="0.2">
      <c r="A35" s="1">
        <v>43594</v>
      </c>
      <c r="B35">
        <f t="shared" si="4"/>
        <v>25.147727272727266</v>
      </c>
      <c r="C35">
        <v>0.52110389610389618</v>
      </c>
    </row>
    <row r="36" spans="1:3" x14ac:dyDescent="0.2">
      <c r="A36" s="1">
        <v>43595</v>
      </c>
      <c r="B36">
        <f t="shared" si="4"/>
        <v>25.668831168831161</v>
      </c>
      <c r="C36">
        <v>0.52110389610389618</v>
      </c>
    </row>
    <row r="37" spans="1:3" x14ac:dyDescent="0.2">
      <c r="A37" s="1">
        <v>43596</v>
      </c>
      <c r="B37">
        <f t="shared" si="4"/>
        <v>26.189935064935057</v>
      </c>
      <c r="C37">
        <v>0.52110389610389618</v>
      </c>
    </row>
    <row r="38" spans="1:3" x14ac:dyDescent="0.2">
      <c r="A38" s="1">
        <v>43597</v>
      </c>
      <c r="B38">
        <f t="shared" si="4"/>
        <v>26.711038961038952</v>
      </c>
      <c r="C38">
        <v>0.52110389610389618</v>
      </c>
    </row>
    <row r="39" spans="1:3" x14ac:dyDescent="0.2">
      <c r="A39" s="1">
        <v>43598</v>
      </c>
      <c r="B39">
        <f t="shared" si="4"/>
        <v>27.232142857142847</v>
      </c>
      <c r="C39">
        <v>0.52110389610389618</v>
      </c>
    </row>
    <row r="40" spans="1:3" x14ac:dyDescent="0.2">
      <c r="A40" s="1">
        <v>43599</v>
      </c>
      <c r="B40">
        <f t="shared" si="4"/>
        <v>27.753246753246742</v>
      </c>
      <c r="C40">
        <v>0.52110389610389618</v>
      </c>
    </row>
    <row r="41" spans="1:3" x14ac:dyDescent="0.2">
      <c r="A41" s="1">
        <v>43600</v>
      </c>
      <c r="B41">
        <f t="shared" si="4"/>
        <v>28.274350649350637</v>
      </c>
      <c r="C41">
        <v>0.52110389610389618</v>
      </c>
    </row>
    <row r="42" spans="1:3" ht="15" x14ac:dyDescent="0.25">
      <c r="A42" s="1">
        <v>43601</v>
      </c>
      <c r="B42" s="6">
        <f>$B$11</f>
        <v>28.795454545454547</v>
      </c>
    </row>
    <row r="43" spans="1:3" ht="15" x14ac:dyDescent="0.2">
      <c r="A43" s="1">
        <v>43602</v>
      </c>
      <c r="B43">
        <f t="shared" si="4"/>
        <v>29.893750000000001</v>
      </c>
      <c r="C43" s="5">
        <f>(B54-B42)/(ROW(B54)-ROW(B42))</f>
        <v>1.0982954545454546</v>
      </c>
    </row>
    <row r="44" spans="1:3" x14ac:dyDescent="0.2">
      <c r="A44" s="1">
        <v>43603</v>
      </c>
      <c r="B44">
        <f t="shared" si="4"/>
        <v>30.992045454545455</v>
      </c>
      <c r="C44">
        <v>1.0982954545454546</v>
      </c>
    </row>
    <row r="45" spans="1:3" x14ac:dyDescent="0.2">
      <c r="A45" s="1">
        <v>43604</v>
      </c>
      <c r="B45">
        <f t="shared" si="4"/>
        <v>32.090340909090912</v>
      </c>
      <c r="C45">
        <v>1.0982954545454546</v>
      </c>
    </row>
    <row r="46" spans="1:3" x14ac:dyDescent="0.2">
      <c r="A46" s="1">
        <v>43605</v>
      </c>
      <c r="B46">
        <f t="shared" si="4"/>
        <v>33.18863636363637</v>
      </c>
      <c r="C46">
        <v>1.0982954545454546</v>
      </c>
    </row>
    <row r="47" spans="1:3" x14ac:dyDescent="0.2">
      <c r="A47" s="1">
        <v>43606</v>
      </c>
      <c r="B47">
        <f t="shared" si="4"/>
        <v>34.286931818181827</v>
      </c>
      <c r="C47">
        <v>1.0982954545454546</v>
      </c>
    </row>
    <row r="48" spans="1:3" x14ac:dyDescent="0.2">
      <c r="A48" s="1">
        <v>43607</v>
      </c>
      <c r="B48">
        <f t="shared" si="4"/>
        <v>35.385227272727285</v>
      </c>
      <c r="C48">
        <v>1.0982954545454546</v>
      </c>
    </row>
    <row r="49" spans="1:3" x14ac:dyDescent="0.2">
      <c r="A49" s="1">
        <v>43608</v>
      </c>
      <c r="B49">
        <f t="shared" si="4"/>
        <v>36.483522727272742</v>
      </c>
      <c r="C49">
        <v>1.0982954545454546</v>
      </c>
    </row>
    <row r="50" spans="1:3" x14ac:dyDescent="0.2">
      <c r="A50" s="1">
        <v>43609</v>
      </c>
      <c r="B50">
        <f t="shared" si="4"/>
        <v>37.5818181818182</v>
      </c>
      <c r="C50">
        <v>1.0982954545454546</v>
      </c>
    </row>
    <row r="51" spans="1:3" x14ac:dyDescent="0.2">
      <c r="A51" s="1">
        <v>43610</v>
      </c>
      <c r="B51">
        <f t="shared" si="4"/>
        <v>38.680113636363657</v>
      </c>
      <c r="C51">
        <v>1.0982954545454546</v>
      </c>
    </row>
    <row r="52" spans="1:3" x14ac:dyDescent="0.2">
      <c r="A52" s="1">
        <v>43611</v>
      </c>
      <c r="B52">
        <f t="shared" si="4"/>
        <v>39.778409090909115</v>
      </c>
      <c r="C52">
        <v>1.0982954545454546</v>
      </c>
    </row>
    <row r="53" spans="1:3" x14ac:dyDescent="0.2">
      <c r="A53" s="1">
        <v>43612</v>
      </c>
      <c r="B53">
        <f t="shared" si="4"/>
        <v>40.876704545454572</v>
      </c>
      <c r="C53">
        <v>1.0982954545454546</v>
      </c>
    </row>
    <row r="54" spans="1:3" ht="15" x14ac:dyDescent="0.25">
      <c r="A54" s="1">
        <v>43613</v>
      </c>
      <c r="B54" s="6">
        <f>$B$12</f>
        <v>41.975000000000001</v>
      </c>
    </row>
    <row r="55" spans="1:3" ht="15" x14ac:dyDescent="0.2">
      <c r="A55" s="1">
        <v>43614</v>
      </c>
      <c r="B55">
        <f t="shared" si="4"/>
        <v>42.570317460317462</v>
      </c>
      <c r="C55" s="5">
        <f>(B69-B54)/(ROW(B69)-ROW(B54))</f>
        <v>0.59531746031746025</v>
      </c>
    </row>
    <row r="56" spans="1:3" x14ac:dyDescent="0.2">
      <c r="A56" s="1">
        <v>43615</v>
      </c>
      <c r="B56">
        <f t="shared" si="4"/>
        <v>43.165634920634922</v>
      </c>
      <c r="C56">
        <v>0.59531746031746025</v>
      </c>
    </row>
    <row r="57" spans="1:3" x14ac:dyDescent="0.2">
      <c r="A57" s="1">
        <v>43616</v>
      </c>
      <c r="B57">
        <f t="shared" si="4"/>
        <v>43.760952380952382</v>
      </c>
      <c r="C57">
        <v>0.59531746031746025</v>
      </c>
    </row>
    <row r="58" spans="1:3" x14ac:dyDescent="0.2">
      <c r="A58" s="1">
        <v>43617</v>
      </c>
      <c r="B58">
        <f t="shared" si="4"/>
        <v>44.356269841269842</v>
      </c>
      <c r="C58">
        <v>0.59531746031746025</v>
      </c>
    </row>
    <row r="59" spans="1:3" x14ac:dyDescent="0.2">
      <c r="A59" s="1">
        <v>43618</v>
      </c>
      <c r="B59">
        <f t="shared" si="4"/>
        <v>44.951587301587303</v>
      </c>
      <c r="C59">
        <v>0.59531746031746025</v>
      </c>
    </row>
    <row r="60" spans="1:3" x14ac:dyDescent="0.2">
      <c r="A60" s="1">
        <v>43619</v>
      </c>
      <c r="B60">
        <f t="shared" si="4"/>
        <v>45.546904761904763</v>
      </c>
      <c r="C60">
        <v>0.59531746031746025</v>
      </c>
    </row>
    <row r="61" spans="1:3" x14ac:dyDescent="0.2">
      <c r="A61" s="1">
        <v>43620</v>
      </c>
      <c r="B61">
        <f t="shared" si="4"/>
        <v>46.142222222222223</v>
      </c>
      <c r="C61">
        <v>0.59531746031746025</v>
      </c>
    </row>
    <row r="62" spans="1:3" x14ac:dyDescent="0.2">
      <c r="A62" s="1">
        <v>43621</v>
      </c>
      <c r="B62">
        <f t="shared" si="4"/>
        <v>46.737539682539683</v>
      </c>
      <c r="C62">
        <v>0.59531746031746025</v>
      </c>
    </row>
    <row r="63" spans="1:3" x14ac:dyDescent="0.2">
      <c r="A63" s="1">
        <v>43622</v>
      </c>
      <c r="B63">
        <f t="shared" si="4"/>
        <v>47.332857142857144</v>
      </c>
      <c r="C63">
        <v>0.59531746031746025</v>
      </c>
    </row>
    <row r="64" spans="1:3" x14ac:dyDescent="0.2">
      <c r="A64" s="1">
        <v>43623</v>
      </c>
      <c r="B64">
        <f t="shared" si="4"/>
        <v>47.928174603174604</v>
      </c>
      <c r="C64">
        <v>0.59531746031746025</v>
      </c>
    </row>
    <row r="65" spans="1:5" x14ac:dyDescent="0.2">
      <c r="A65" s="1">
        <v>43624</v>
      </c>
      <c r="B65">
        <f t="shared" si="4"/>
        <v>48.523492063492064</v>
      </c>
      <c r="C65">
        <v>0.59531746031746025</v>
      </c>
    </row>
    <row r="66" spans="1:5" x14ac:dyDescent="0.2">
      <c r="A66" s="1">
        <v>43625</v>
      </c>
      <c r="B66">
        <f t="shared" si="4"/>
        <v>49.118809523809524</v>
      </c>
      <c r="C66">
        <v>0.59531746031746025</v>
      </c>
    </row>
    <row r="67" spans="1:5" x14ac:dyDescent="0.2">
      <c r="A67" s="1">
        <v>43626</v>
      </c>
      <c r="B67">
        <f t="shared" si="4"/>
        <v>49.714126984126985</v>
      </c>
      <c r="C67">
        <v>0.59531746031746025</v>
      </c>
    </row>
    <row r="68" spans="1:5" x14ac:dyDescent="0.2">
      <c r="A68" s="1">
        <v>43627</v>
      </c>
      <c r="B68">
        <f t="shared" si="4"/>
        <v>50.309444444444445</v>
      </c>
      <c r="C68">
        <v>0.59531746031746025</v>
      </c>
    </row>
    <row r="69" spans="1:5" ht="15" x14ac:dyDescent="0.25">
      <c r="A69" s="1">
        <v>43628</v>
      </c>
      <c r="B69" s="6">
        <f>$B$13</f>
        <v>50.904761904761905</v>
      </c>
    </row>
    <row r="70" spans="1:5" ht="15" x14ac:dyDescent="0.2">
      <c r="A70" s="1">
        <v>43629</v>
      </c>
      <c r="B70">
        <f t="shared" si="4"/>
        <v>50.551421188630492</v>
      </c>
      <c r="C70" s="5">
        <f>(B84-B69)/(ROW(B84)-ROW(B69))</f>
        <v>-0.35334071613141399</v>
      </c>
    </row>
    <row r="71" spans="1:5" x14ac:dyDescent="0.2">
      <c r="A71" s="1">
        <v>43630</v>
      </c>
      <c r="B71">
        <f t="shared" si="4"/>
        <v>50.198080472499079</v>
      </c>
      <c r="C71">
        <v>-0.35334071613141399</v>
      </c>
    </row>
    <row r="72" spans="1:5" x14ac:dyDescent="0.2">
      <c r="A72" s="1">
        <v>43631</v>
      </c>
      <c r="B72">
        <f t="shared" si="4"/>
        <v>49.844739756367666</v>
      </c>
      <c r="C72">
        <v>-0.35334071613141399</v>
      </c>
    </row>
    <row r="73" spans="1:5" x14ac:dyDescent="0.2">
      <c r="A73" s="1">
        <v>43632</v>
      </c>
      <c r="B73">
        <f t="shared" si="4"/>
        <v>49.491399040236253</v>
      </c>
      <c r="C73">
        <v>-0.35334071613141399</v>
      </c>
    </row>
    <row r="74" spans="1:5" ht="15" x14ac:dyDescent="0.2">
      <c r="A74" s="1">
        <v>43633</v>
      </c>
      <c r="B74">
        <f t="shared" ref="B74:B109" si="5">B73+C74</f>
        <v>49.13805832410484</v>
      </c>
      <c r="C74">
        <v>-0.35334071613141399</v>
      </c>
      <c r="D74" s="5"/>
      <c r="E74" s="5"/>
    </row>
    <row r="75" spans="1:5" x14ac:dyDescent="0.2">
      <c r="A75" s="1">
        <v>43634</v>
      </c>
      <c r="B75">
        <f t="shared" si="5"/>
        <v>48.784717607973427</v>
      </c>
      <c r="C75">
        <v>-0.35334071613141399</v>
      </c>
    </row>
    <row r="76" spans="1:5" x14ac:dyDescent="0.2">
      <c r="A76" s="1">
        <v>43635</v>
      </c>
      <c r="B76">
        <f t="shared" si="5"/>
        <v>48.431376891842014</v>
      </c>
      <c r="C76">
        <v>-0.35334071613141399</v>
      </c>
    </row>
    <row r="77" spans="1:5" x14ac:dyDescent="0.2">
      <c r="A77" s="1">
        <v>43636</v>
      </c>
      <c r="B77">
        <f t="shared" si="5"/>
        <v>48.078036175710601</v>
      </c>
      <c r="C77">
        <v>-0.35334071613141399</v>
      </c>
    </row>
    <row r="78" spans="1:5" x14ac:dyDescent="0.2">
      <c r="A78" s="1">
        <v>43637</v>
      </c>
      <c r="B78">
        <f t="shared" si="5"/>
        <v>47.724695459579188</v>
      </c>
      <c r="C78">
        <v>-0.35334071613141399</v>
      </c>
    </row>
    <row r="79" spans="1:5" x14ac:dyDescent="0.2">
      <c r="A79" s="1">
        <v>43638</v>
      </c>
      <c r="B79">
        <f t="shared" si="5"/>
        <v>47.371354743447775</v>
      </c>
      <c r="C79">
        <v>-0.35334071613141399</v>
      </c>
    </row>
    <row r="80" spans="1:5" x14ac:dyDescent="0.2">
      <c r="A80" s="1">
        <v>43639</v>
      </c>
      <c r="B80">
        <f t="shared" si="5"/>
        <v>47.018014027316362</v>
      </c>
      <c r="C80">
        <v>-0.35334071613141399</v>
      </c>
    </row>
    <row r="81" spans="1:3" x14ac:dyDescent="0.2">
      <c r="A81" s="1">
        <v>43640</v>
      </c>
      <c r="B81">
        <f t="shared" si="5"/>
        <v>46.664673311184949</v>
      </c>
      <c r="C81">
        <v>-0.35334071613141399</v>
      </c>
    </row>
    <row r="82" spans="1:3" x14ac:dyDescent="0.2">
      <c r="A82" s="1">
        <v>43641</v>
      </c>
      <c r="B82">
        <f t="shared" si="5"/>
        <v>46.311332595053535</v>
      </c>
      <c r="C82">
        <v>-0.35334071613141399</v>
      </c>
    </row>
    <row r="83" spans="1:3" x14ac:dyDescent="0.2">
      <c r="A83" s="1">
        <v>43642</v>
      </c>
      <c r="B83">
        <f t="shared" si="5"/>
        <v>45.957991878922122</v>
      </c>
      <c r="C83">
        <v>-0.35334071613141399</v>
      </c>
    </row>
    <row r="84" spans="1:3" ht="15" x14ac:dyDescent="0.25">
      <c r="A84" s="1">
        <v>43643</v>
      </c>
      <c r="B84" s="6">
        <f>$B$14</f>
        <v>45.604651162790695</v>
      </c>
    </row>
    <row r="85" spans="1:3" ht="15" x14ac:dyDescent="0.2">
      <c r="A85" s="1">
        <v>43644</v>
      </c>
      <c r="B85">
        <f t="shared" si="5"/>
        <v>44.8427549194991</v>
      </c>
      <c r="C85" s="5">
        <f>(B97-B84)/(ROW(B97)-ROW(B84))</f>
        <v>-0.76189624329159167</v>
      </c>
    </row>
    <row r="86" spans="1:3" x14ac:dyDescent="0.2">
      <c r="A86" s="1">
        <v>43645</v>
      </c>
      <c r="B86">
        <f t="shared" si="5"/>
        <v>44.080858676207505</v>
      </c>
      <c r="C86">
        <v>-0.76189624329159167</v>
      </c>
    </row>
    <row r="87" spans="1:3" x14ac:dyDescent="0.2">
      <c r="A87" s="1">
        <v>43646</v>
      </c>
      <c r="B87">
        <f t="shared" si="5"/>
        <v>43.31896243291591</v>
      </c>
      <c r="C87">
        <v>-0.76189624329159167</v>
      </c>
    </row>
    <row r="88" spans="1:3" x14ac:dyDescent="0.2">
      <c r="A88" s="1">
        <v>43647</v>
      </c>
      <c r="B88">
        <f t="shared" si="5"/>
        <v>42.557066189624315</v>
      </c>
      <c r="C88">
        <v>-0.76189624329159167</v>
      </c>
    </row>
    <row r="89" spans="1:3" x14ac:dyDescent="0.2">
      <c r="A89" s="1">
        <v>43648</v>
      </c>
      <c r="B89">
        <f t="shared" si="5"/>
        <v>41.79516994633272</v>
      </c>
      <c r="C89">
        <v>-0.76189624329159167</v>
      </c>
    </row>
    <row r="90" spans="1:3" x14ac:dyDescent="0.2">
      <c r="A90" s="1">
        <v>43649</v>
      </c>
      <c r="B90">
        <f t="shared" si="5"/>
        <v>41.033273703041125</v>
      </c>
      <c r="C90">
        <v>-0.76189624329159167</v>
      </c>
    </row>
    <row r="91" spans="1:3" x14ac:dyDescent="0.2">
      <c r="A91" s="1">
        <v>43650</v>
      </c>
      <c r="B91">
        <f t="shared" si="5"/>
        <v>40.27137745974953</v>
      </c>
      <c r="C91">
        <v>-0.76189624329159167</v>
      </c>
    </row>
    <row r="92" spans="1:3" x14ac:dyDescent="0.2">
      <c r="A92" s="1">
        <v>43651</v>
      </c>
      <c r="B92">
        <f t="shared" si="5"/>
        <v>39.509481216457935</v>
      </c>
      <c r="C92">
        <v>-0.76189624329159167</v>
      </c>
    </row>
    <row r="93" spans="1:3" x14ac:dyDescent="0.2">
      <c r="A93" s="1">
        <v>43652</v>
      </c>
      <c r="B93">
        <f t="shared" si="5"/>
        <v>38.74758497316634</v>
      </c>
      <c r="C93">
        <v>-0.76189624329159167</v>
      </c>
    </row>
    <row r="94" spans="1:3" x14ac:dyDescent="0.2">
      <c r="A94" s="1">
        <v>43653</v>
      </c>
      <c r="B94">
        <f t="shared" si="5"/>
        <v>37.985688729874745</v>
      </c>
      <c r="C94">
        <v>-0.76189624329159167</v>
      </c>
    </row>
    <row r="95" spans="1:3" x14ac:dyDescent="0.2">
      <c r="A95" s="1">
        <v>43654</v>
      </c>
      <c r="B95">
        <f t="shared" si="5"/>
        <v>37.22379248658315</v>
      </c>
      <c r="C95">
        <v>-0.76189624329159167</v>
      </c>
    </row>
    <row r="96" spans="1:3" x14ac:dyDescent="0.2">
      <c r="A96" s="1">
        <v>43655</v>
      </c>
      <c r="B96">
        <f t="shared" si="5"/>
        <v>36.461896243291555</v>
      </c>
      <c r="C96">
        <v>-0.76189624329159167</v>
      </c>
    </row>
    <row r="97" spans="1:3" ht="15" x14ac:dyDescent="0.25">
      <c r="A97" s="1">
        <v>43656</v>
      </c>
      <c r="B97" s="6">
        <f>$B$15</f>
        <v>35.700000000000003</v>
      </c>
    </row>
    <row r="98" spans="1:3" ht="15" x14ac:dyDescent="0.2">
      <c r="A98" s="1">
        <v>43657</v>
      </c>
      <c r="B98">
        <f t="shared" si="5"/>
        <v>35.662635658914731</v>
      </c>
      <c r="C98" s="5">
        <f>(B112-B97)/(ROW(B112)-ROW(B97))</f>
        <v>-3.7364341085271729E-2</v>
      </c>
    </row>
    <row r="99" spans="1:3" x14ac:dyDescent="0.2">
      <c r="A99" s="1">
        <v>43658</v>
      </c>
      <c r="B99">
        <f t="shared" si="5"/>
        <v>35.625271317829458</v>
      </c>
      <c r="C99">
        <v>-3.7364341085271729E-2</v>
      </c>
    </row>
    <row r="100" spans="1:3" x14ac:dyDescent="0.2">
      <c r="A100" s="1">
        <v>43659</v>
      </c>
      <c r="B100">
        <f t="shared" si="5"/>
        <v>35.587906976744186</v>
      </c>
      <c r="C100">
        <v>-3.7364341085271729E-2</v>
      </c>
    </row>
    <row r="101" spans="1:3" x14ac:dyDescent="0.2">
      <c r="A101" s="1">
        <v>43660</v>
      </c>
      <c r="B101">
        <f t="shared" si="5"/>
        <v>35.550542635658914</v>
      </c>
      <c r="C101">
        <v>-3.7364341085271729E-2</v>
      </c>
    </row>
    <row r="102" spans="1:3" x14ac:dyDescent="0.2">
      <c r="A102" s="1">
        <v>43661</v>
      </c>
      <c r="B102">
        <f t="shared" si="5"/>
        <v>35.513178294573642</v>
      </c>
      <c r="C102">
        <v>-3.7364341085271729E-2</v>
      </c>
    </row>
    <row r="103" spans="1:3" x14ac:dyDescent="0.2">
      <c r="A103" s="1">
        <v>43662</v>
      </c>
      <c r="B103">
        <f t="shared" si="5"/>
        <v>35.47581395348837</v>
      </c>
      <c r="C103">
        <v>-3.7364341085271729E-2</v>
      </c>
    </row>
    <row r="104" spans="1:3" x14ac:dyDescent="0.2">
      <c r="A104" s="1">
        <v>43663</v>
      </c>
      <c r="B104">
        <f t="shared" si="5"/>
        <v>35.438449612403097</v>
      </c>
      <c r="C104">
        <v>-3.7364341085271729E-2</v>
      </c>
    </row>
    <row r="105" spans="1:3" x14ac:dyDescent="0.2">
      <c r="A105" s="1">
        <v>43664</v>
      </c>
      <c r="B105">
        <f t="shared" si="5"/>
        <v>35.401085271317825</v>
      </c>
      <c r="C105">
        <v>-3.7364341085271729E-2</v>
      </c>
    </row>
    <row r="106" spans="1:3" x14ac:dyDescent="0.2">
      <c r="A106" s="1">
        <v>43665</v>
      </c>
      <c r="B106">
        <f t="shared" si="5"/>
        <v>35.363720930232553</v>
      </c>
      <c r="C106">
        <v>-3.7364341085271729E-2</v>
      </c>
    </row>
    <row r="107" spans="1:3" x14ac:dyDescent="0.2">
      <c r="A107" s="1">
        <v>43666</v>
      </c>
      <c r="B107">
        <f t="shared" si="5"/>
        <v>35.326356589147281</v>
      </c>
      <c r="C107">
        <v>-3.7364341085271729E-2</v>
      </c>
    </row>
    <row r="108" spans="1:3" x14ac:dyDescent="0.2">
      <c r="A108" s="1">
        <v>43667</v>
      </c>
      <c r="B108">
        <f t="shared" si="5"/>
        <v>35.288992248062009</v>
      </c>
      <c r="C108">
        <v>-3.7364341085271729E-2</v>
      </c>
    </row>
    <row r="109" spans="1:3" x14ac:dyDescent="0.2">
      <c r="A109" s="1">
        <v>43668</v>
      </c>
      <c r="B109">
        <f t="shared" si="5"/>
        <v>35.251627906976736</v>
      </c>
      <c r="C109">
        <v>-3.7364341085271729E-2</v>
      </c>
    </row>
    <row r="110" spans="1:3" x14ac:dyDescent="0.2">
      <c r="A110" s="1">
        <v>43669</v>
      </c>
      <c r="B110">
        <f t="shared" ref="B110:B111" si="6">B109+C110</f>
        <v>35.214263565891464</v>
      </c>
      <c r="C110">
        <v>-3.7364341085271729E-2</v>
      </c>
    </row>
    <row r="111" spans="1:3" x14ac:dyDescent="0.2">
      <c r="A111" s="1">
        <v>43670</v>
      </c>
      <c r="B111">
        <f t="shared" si="6"/>
        <v>35.176899224806192</v>
      </c>
      <c r="C111">
        <v>-3.7364341085271729E-2</v>
      </c>
    </row>
    <row r="112" spans="1:3" ht="15" x14ac:dyDescent="0.25">
      <c r="A112" s="1">
        <v>43671</v>
      </c>
      <c r="B112" s="6">
        <f>$B$16</f>
        <v>35.139534883720927</v>
      </c>
    </row>
    <row r="113" spans="1:3" x14ac:dyDescent="0.2">
      <c r="A113" s="1"/>
    </row>
    <row r="114" spans="1:3" x14ac:dyDescent="0.2">
      <c r="A114" s="1"/>
    </row>
    <row r="115" spans="1:3" x14ac:dyDescent="0.2">
      <c r="A115" s="1"/>
    </row>
    <row r="116" spans="1:3" x14ac:dyDescent="0.2">
      <c r="A116" s="1"/>
    </row>
    <row r="117" spans="1:3" x14ac:dyDescent="0.2">
      <c r="A117" s="1"/>
    </row>
    <row r="118" spans="1:3" x14ac:dyDescent="0.2">
      <c r="A118" s="1"/>
    </row>
    <row r="119" spans="1:3" ht="15" x14ac:dyDescent="0.25">
      <c r="A119" s="1"/>
      <c r="B119" s="2"/>
    </row>
    <row r="120" spans="1:3" ht="15" x14ac:dyDescent="0.2">
      <c r="A120" s="1"/>
      <c r="C120" s="5"/>
    </row>
    <row r="121" spans="1:3" x14ac:dyDescent="0.2">
      <c r="A121" s="1"/>
    </row>
    <row r="122" spans="1:3" x14ac:dyDescent="0.2">
      <c r="A122" s="1"/>
    </row>
    <row r="123" spans="1:3" ht="15" x14ac:dyDescent="0.25">
      <c r="A123" s="1"/>
      <c r="B123" s="6"/>
    </row>
    <row r="124" spans="1:3" x14ac:dyDescent="0.2">
      <c r="A124" s="1"/>
    </row>
    <row r="125" spans="1:3" x14ac:dyDescent="0.2">
      <c r="A125" s="1"/>
    </row>
    <row r="126" spans="1:3" x14ac:dyDescent="0.2">
      <c r="A126" s="1"/>
    </row>
    <row r="127" spans="1:3" x14ac:dyDescent="0.2">
      <c r="A127" s="1"/>
    </row>
    <row r="128" spans="1:3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135"/>
  <sheetViews>
    <sheetView tabSelected="1" workbookViewId="0">
      <selection activeCell="D5" sqref="D5"/>
    </sheetView>
  </sheetViews>
  <sheetFormatPr defaultRowHeight="14.25" x14ac:dyDescent="0.2"/>
  <cols>
    <col min="1" max="1" width="12.75" customWidth="1"/>
    <col min="17" max="18" width="10.125" customWidth="1"/>
    <col min="41" max="41" width="10.125" bestFit="1" customWidth="1"/>
    <col min="51" max="51" width="9.875" bestFit="1" customWidth="1"/>
  </cols>
  <sheetData>
    <row r="1" spans="1:72" x14ac:dyDescent="0.2">
      <c r="A1" t="s">
        <v>0</v>
      </c>
      <c r="B1" t="s">
        <v>1</v>
      </c>
      <c r="C1" t="s">
        <v>30</v>
      </c>
      <c r="E1" t="s">
        <v>29</v>
      </c>
    </row>
    <row r="2" spans="1:72" x14ac:dyDescent="0.2">
      <c r="A2" s="1">
        <v>43601</v>
      </c>
      <c r="B2">
        <f>AVERAGE(Q17:Q145)</f>
        <v>0.57037037037037042</v>
      </c>
      <c r="C2">
        <f>_xlfn.STDEV.P(Q17:Q145)</f>
        <v>0.75905146207951402</v>
      </c>
      <c r="E2">
        <v>0.1</v>
      </c>
    </row>
    <row r="3" spans="1:72" x14ac:dyDescent="0.2">
      <c r="A3" s="1">
        <v>43613</v>
      </c>
      <c r="B3">
        <f>AVERAGE(AA17:AA145)</f>
        <v>2.4697247706422014</v>
      </c>
      <c r="C3">
        <f>_xlfn.STDEV.P(AA17:AA145)</f>
        <v>2.3014357141287163</v>
      </c>
      <c r="E3">
        <v>1.7</v>
      </c>
    </row>
    <row r="4" spans="1:72" x14ac:dyDescent="0.2">
      <c r="A4" s="1">
        <v>43628</v>
      </c>
      <c r="B4">
        <f>AVERAGE(AL17:AL145)</f>
        <v>3.0035714285714272</v>
      </c>
      <c r="C4">
        <f>_xlfn.STDEV.P(AL17:AL145)</f>
        <v>2.6714405079947237</v>
      </c>
      <c r="E4">
        <v>2</v>
      </c>
    </row>
    <row r="5" spans="1:72" x14ac:dyDescent="0.2">
      <c r="A5" s="1">
        <v>43643</v>
      </c>
      <c r="B5">
        <f>AVERAGE(AW17:AW145)</f>
        <v>3.6301587301587306</v>
      </c>
      <c r="C5">
        <f>_xlfn.STDEV.P(AW17:AW145)</f>
        <v>3.1541675590681217</v>
      </c>
      <c r="E5">
        <v>3.4</v>
      </c>
    </row>
    <row r="6" spans="1:72" x14ac:dyDescent="0.2">
      <c r="A6" s="1">
        <v>43656</v>
      </c>
      <c r="B6">
        <f>AVERAGE(BH17:BH145)</f>
        <v>3.4658536585365853</v>
      </c>
      <c r="C6">
        <f>_xlfn.STDEV.P(BH17:BH145)</f>
        <v>2.3890103835543512</v>
      </c>
      <c r="E6">
        <v>3.45</v>
      </c>
    </row>
    <row r="7" spans="1:72" x14ac:dyDescent="0.2">
      <c r="A7" s="1">
        <v>43671</v>
      </c>
      <c r="B7">
        <f>AVERAGE(BS17:BS145)</f>
        <v>4.6591397849462366</v>
      </c>
      <c r="C7">
        <f>_xlfn.STDEV.P(BS17:BS145)</f>
        <v>3.1121419018128531</v>
      </c>
      <c r="E7">
        <v>4.9000000000000004</v>
      </c>
    </row>
    <row r="8" spans="1:72" x14ac:dyDescent="0.2">
      <c r="A8" s="1"/>
    </row>
    <row r="9" spans="1:72" x14ac:dyDescent="0.2">
      <c r="A9" s="3"/>
      <c r="AA9" t="s">
        <v>25</v>
      </c>
    </row>
    <row r="11" spans="1:72" x14ac:dyDescent="0.2">
      <c r="A11" t="s">
        <v>16</v>
      </c>
      <c r="B11" t="s">
        <v>3</v>
      </c>
      <c r="D11" t="s">
        <v>29</v>
      </c>
    </row>
    <row r="12" spans="1:72" ht="15" x14ac:dyDescent="0.25">
      <c r="A12" s="1">
        <v>43601</v>
      </c>
      <c r="B12" s="6">
        <f>$B$2</f>
        <v>0.57037037037037042</v>
      </c>
      <c r="D12" s="6">
        <f>$E$2</f>
        <v>0.1</v>
      </c>
      <c r="Q12" s="1"/>
      <c r="R12" s="1"/>
      <c r="S12" s="1"/>
      <c r="AO12" s="1">
        <v>2706</v>
      </c>
      <c r="AY12" s="1"/>
      <c r="AZ12">
        <v>1007</v>
      </c>
      <c r="BK12">
        <v>2507</v>
      </c>
      <c r="BT12" s="1"/>
    </row>
    <row r="13" spans="1:72" ht="15" x14ac:dyDescent="0.2">
      <c r="A13" s="1">
        <v>43602</v>
      </c>
      <c r="B13">
        <f t="shared" ref="B13:B23" si="0">B12+C13</f>
        <v>0.7286499037263563</v>
      </c>
      <c r="C13" s="5">
        <f>(B24-B12)/(ROW(B24)-ROW(B12))</f>
        <v>0.15827953335598591</v>
      </c>
      <c r="D13">
        <f t="shared" ref="D13:D23" si="1">D12+E13</f>
        <v>0.23333333333333334</v>
      </c>
      <c r="E13" s="5">
        <f>(D24-D12)/(ROW(D24)-ROW(D12))</f>
        <v>0.13333333333333333</v>
      </c>
    </row>
    <row r="14" spans="1:72" x14ac:dyDescent="0.2">
      <c r="A14" s="1">
        <v>43603</v>
      </c>
      <c r="B14">
        <f t="shared" si="0"/>
        <v>0.88692943708234218</v>
      </c>
      <c r="C14">
        <v>0.15827953335598591</v>
      </c>
      <c r="D14">
        <f t="shared" si="1"/>
        <v>0.3666666666666667</v>
      </c>
      <c r="E14">
        <v>0.13333333333333333</v>
      </c>
      <c r="G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</v>
      </c>
      <c r="P14" t="s">
        <v>11</v>
      </c>
      <c r="Q14" t="s">
        <v>22</v>
      </c>
      <c r="S14" s="7" t="s">
        <v>5</v>
      </c>
      <c r="V14" t="s">
        <v>6</v>
      </c>
      <c r="W14" t="s">
        <v>7</v>
      </c>
      <c r="X14" t="s">
        <v>8</v>
      </c>
      <c r="Y14" t="s">
        <v>9</v>
      </c>
      <c r="Z14" t="s">
        <v>10</v>
      </c>
      <c r="AA14" t="s">
        <v>1</v>
      </c>
      <c r="AB14" t="s">
        <v>11</v>
      </c>
      <c r="AD14" t="s">
        <v>5</v>
      </c>
      <c r="AG14" t="s">
        <v>6</v>
      </c>
      <c r="AH14" t="s">
        <v>7</v>
      </c>
      <c r="AI14" t="s">
        <v>8</v>
      </c>
      <c r="AJ14" t="s">
        <v>9</v>
      </c>
      <c r="AK14" t="s">
        <v>10</v>
      </c>
      <c r="AL14" t="s">
        <v>1</v>
      </c>
      <c r="AM14" t="s">
        <v>11</v>
      </c>
      <c r="AO14" t="s">
        <v>5</v>
      </c>
      <c r="AR14" t="s">
        <v>6</v>
      </c>
      <c r="AS14" t="s">
        <v>7</v>
      </c>
      <c r="AT14" t="s">
        <v>8</v>
      </c>
      <c r="AU14" t="s">
        <v>9</v>
      </c>
      <c r="AV14" t="s">
        <v>10</v>
      </c>
      <c r="AW14" t="s">
        <v>1</v>
      </c>
      <c r="AX14" t="s">
        <v>11</v>
      </c>
      <c r="AZ14" t="s">
        <v>28</v>
      </c>
      <c r="BC14" t="s">
        <v>6</v>
      </c>
      <c r="BD14" t="s">
        <v>7</v>
      </c>
      <c r="BE14" t="s">
        <v>8</v>
      </c>
      <c r="BF14" t="s">
        <v>9</v>
      </c>
      <c r="BG14" t="s">
        <v>10</v>
      </c>
      <c r="BH14" t="s">
        <v>1</v>
      </c>
      <c r="BI14" t="s">
        <v>11</v>
      </c>
      <c r="BK14" t="s">
        <v>5</v>
      </c>
      <c r="BN14" t="s">
        <v>6</v>
      </c>
      <c r="BO14" t="s">
        <v>7</v>
      </c>
      <c r="BP14" t="s">
        <v>8</v>
      </c>
      <c r="BQ14" t="s">
        <v>9</v>
      </c>
      <c r="BR14" t="s">
        <v>10</v>
      </c>
      <c r="BS14" t="s">
        <v>1</v>
      </c>
      <c r="BT14" t="s">
        <v>11</v>
      </c>
    </row>
    <row r="15" spans="1:72" x14ac:dyDescent="0.2">
      <c r="A15" s="1">
        <v>43604</v>
      </c>
      <c r="B15">
        <f t="shared" si="0"/>
        <v>1.0452089704383281</v>
      </c>
      <c r="C15">
        <v>0.15827953335598591</v>
      </c>
      <c r="D15">
        <f t="shared" si="1"/>
        <v>0.5</v>
      </c>
      <c r="E15">
        <v>0.13333333333333333</v>
      </c>
      <c r="J15" t="s">
        <v>12</v>
      </c>
      <c r="L15" t="s">
        <v>13</v>
      </c>
      <c r="M15" t="s">
        <v>14</v>
      </c>
      <c r="N15" t="s">
        <v>15</v>
      </c>
      <c r="P15" t="s">
        <v>23</v>
      </c>
      <c r="Q15">
        <f>MIN(Q17:Q192)</f>
        <v>0</v>
      </c>
      <c r="S15" s="7"/>
      <c r="V15" t="s">
        <v>12</v>
      </c>
      <c r="X15" t="s">
        <v>13</v>
      </c>
      <c r="Y15" t="s">
        <v>14</v>
      </c>
      <c r="Z15" t="s">
        <v>15</v>
      </c>
      <c r="AA15">
        <f>MIN(AA17:AA192)</f>
        <v>0</v>
      </c>
      <c r="AB15" t="s">
        <v>23</v>
      </c>
      <c r="AG15" t="s">
        <v>12</v>
      </c>
      <c r="AI15" t="s">
        <v>13</v>
      </c>
      <c r="AJ15" t="s">
        <v>14</v>
      </c>
      <c r="AK15" t="s">
        <v>15</v>
      </c>
      <c r="AL15">
        <f>MIN(AL17:AL192)</f>
        <v>0</v>
      </c>
      <c r="AM15" t="s">
        <v>23</v>
      </c>
      <c r="AR15" t="s">
        <v>12</v>
      </c>
      <c r="AT15" t="s">
        <v>13</v>
      </c>
      <c r="AU15" t="s">
        <v>14</v>
      </c>
      <c r="AV15" t="s">
        <v>15</v>
      </c>
      <c r="AW15">
        <f>MIN(AW17:AW192)</f>
        <v>0</v>
      </c>
      <c r="AX15" t="s">
        <v>23</v>
      </c>
      <c r="BC15" t="s">
        <v>12</v>
      </c>
      <c r="BE15" t="s">
        <v>13</v>
      </c>
      <c r="BF15" t="s">
        <v>14</v>
      </c>
      <c r="BG15" t="s">
        <v>15</v>
      </c>
      <c r="BH15">
        <f>MIN(BH17:BH192)</f>
        <v>0.1</v>
      </c>
      <c r="BI15" t="s">
        <v>23</v>
      </c>
      <c r="BN15" t="s">
        <v>12</v>
      </c>
      <c r="BP15" t="s">
        <v>13</v>
      </c>
      <c r="BQ15" t="s">
        <v>14</v>
      </c>
      <c r="BR15" t="s">
        <v>15</v>
      </c>
      <c r="BS15">
        <f>MIN(BS17:BS192)</f>
        <v>0</v>
      </c>
      <c r="BT15" t="s">
        <v>23</v>
      </c>
    </row>
    <row r="16" spans="1:72" x14ac:dyDescent="0.2">
      <c r="A16" s="1">
        <v>43605</v>
      </c>
      <c r="B16">
        <f t="shared" si="0"/>
        <v>1.2034885037943139</v>
      </c>
      <c r="C16">
        <v>0.15827953335598591</v>
      </c>
      <c r="D16">
        <f t="shared" si="1"/>
        <v>0.6333333333333333</v>
      </c>
      <c r="E16">
        <v>0.13333333333333333</v>
      </c>
      <c r="P16" t="s">
        <v>24</v>
      </c>
      <c r="Q16">
        <f>MAX(Q17:Q193)</f>
        <v>2.4</v>
      </c>
      <c r="R16" s="7"/>
      <c r="S16" s="7"/>
      <c r="AA16">
        <f>MAX(AA17:AA193)</f>
        <v>8.8000000000000007</v>
      </c>
      <c r="AB16" t="s">
        <v>24</v>
      </c>
      <c r="AL16">
        <f>MAX(AL17:AL193)</f>
        <v>8.8000000000000007</v>
      </c>
      <c r="AM16" t="s">
        <v>24</v>
      </c>
      <c r="AV16" s="7"/>
      <c r="AW16">
        <f>MAX(AW17:AW193)</f>
        <v>9.4</v>
      </c>
      <c r="AX16" t="s">
        <v>24</v>
      </c>
      <c r="BH16">
        <f>MAX(BH17:BH193)</f>
        <v>8.5</v>
      </c>
      <c r="BI16" t="s">
        <v>24</v>
      </c>
      <c r="BQ16" s="7"/>
      <c r="BS16">
        <f>MAX(BS17:BS193)</f>
        <v>12.9</v>
      </c>
      <c r="BT16" t="s">
        <v>24</v>
      </c>
    </row>
    <row r="17" spans="1:71" x14ac:dyDescent="0.2">
      <c r="A17" s="1">
        <v>43606</v>
      </c>
      <c r="B17">
        <f t="shared" si="0"/>
        <v>1.3617680371502998</v>
      </c>
      <c r="C17">
        <v>0.15827953335598591</v>
      </c>
      <c r="D17">
        <f t="shared" si="1"/>
        <v>0.76666666666666661</v>
      </c>
      <c r="E17">
        <v>0.13333333333333333</v>
      </c>
      <c r="G17" s="7">
        <v>0.45712962962962966</v>
      </c>
      <c r="H17">
        <v>1</v>
      </c>
      <c r="I17">
        <v>1</v>
      </c>
      <c r="J17">
        <v>1711</v>
      </c>
      <c r="K17">
        <v>0.28999999999999998</v>
      </c>
      <c r="L17">
        <v>1910.6</v>
      </c>
      <c r="M17">
        <v>0.77</v>
      </c>
      <c r="N17">
        <v>25.6</v>
      </c>
      <c r="O17">
        <v>0.2</v>
      </c>
      <c r="Q17">
        <v>0.2</v>
      </c>
      <c r="R17" s="7"/>
      <c r="S17" s="7">
        <v>0.41582175925925924</v>
      </c>
      <c r="T17">
        <v>1</v>
      </c>
      <c r="U17">
        <v>1</v>
      </c>
      <c r="V17">
        <v>1583.5</v>
      </c>
      <c r="W17">
        <v>0.09</v>
      </c>
      <c r="X17">
        <v>1639.6</v>
      </c>
      <c r="Y17">
        <v>0.67</v>
      </c>
      <c r="Z17">
        <v>36.4</v>
      </c>
      <c r="AA17">
        <v>0</v>
      </c>
      <c r="AD17" s="7">
        <v>0.4566087962962963</v>
      </c>
      <c r="AE17">
        <v>1</v>
      </c>
      <c r="AF17">
        <v>2</v>
      </c>
      <c r="AG17">
        <v>420.5</v>
      </c>
      <c r="AH17">
        <v>0.01</v>
      </c>
      <c r="AI17">
        <v>595.20000000000005</v>
      </c>
      <c r="AJ17">
        <v>0.1</v>
      </c>
      <c r="AK17">
        <v>24.1</v>
      </c>
      <c r="AL17">
        <v>0.4</v>
      </c>
      <c r="AO17" s="7">
        <v>0.43309027777777781</v>
      </c>
      <c r="AP17">
        <v>1</v>
      </c>
      <c r="AQ17">
        <v>2</v>
      </c>
      <c r="AR17">
        <v>1796</v>
      </c>
      <c r="AS17">
        <v>0.14000000000000001</v>
      </c>
      <c r="AT17">
        <v>1866.6</v>
      </c>
      <c r="AU17">
        <v>0.84</v>
      </c>
      <c r="AV17" s="7">
        <v>31.5</v>
      </c>
      <c r="AW17">
        <v>0.1</v>
      </c>
      <c r="AZ17" s="7">
        <v>0.58762731481481478</v>
      </c>
      <c r="BE17">
        <v>2118.1</v>
      </c>
      <c r="BF17">
        <v>0.84</v>
      </c>
      <c r="BK17" s="7">
        <v>0.43748842592592596</v>
      </c>
      <c r="BL17">
        <v>1</v>
      </c>
      <c r="BM17">
        <v>1</v>
      </c>
      <c r="BN17">
        <v>1622.6</v>
      </c>
      <c r="BO17">
        <v>0.3</v>
      </c>
      <c r="BP17">
        <v>1808.6</v>
      </c>
      <c r="BQ17" s="7">
        <v>0.8</v>
      </c>
      <c r="BR17">
        <v>32.700000000000003</v>
      </c>
      <c r="BS17">
        <v>0.2</v>
      </c>
    </row>
    <row r="18" spans="1:71" x14ac:dyDescent="0.2">
      <c r="A18" s="1">
        <v>43607</v>
      </c>
      <c r="B18">
        <f t="shared" si="0"/>
        <v>1.5200475705062857</v>
      </c>
      <c r="C18">
        <v>0.15827953335598591</v>
      </c>
      <c r="D18">
        <f t="shared" si="1"/>
        <v>0.89999999999999991</v>
      </c>
      <c r="E18">
        <v>0.13333333333333333</v>
      </c>
      <c r="G18" s="7">
        <v>0.4573726851851852</v>
      </c>
      <c r="H18">
        <v>1</v>
      </c>
      <c r="I18">
        <v>2</v>
      </c>
      <c r="J18">
        <v>1150.3</v>
      </c>
      <c r="K18">
        <v>0.56000000000000005</v>
      </c>
      <c r="L18">
        <v>1914.2</v>
      </c>
      <c r="M18">
        <v>0.77</v>
      </c>
      <c r="N18">
        <v>25.5</v>
      </c>
      <c r="O18">
        <v>0.9</v>
      </c>
      <c r="Q18">
        <v>0.9</v>
      </c>
      <c r="R18" s="7"/>
      <c r="S18" s="7">
        <v>0.41589120370370369</v>
      </c>
      <c r="T18">
        <v>1</v>
      </c>
      <c r="U18">
        <v>2</v>
      </c>
      <c r="V18">
        <v>1603.5</v>
      </c>
      <c r="W18">
        <v>0.01</v>
      </c>
      <c r="X18">
        <v>1640.8</v>
      </c>
      <c r="Y18">
        <v>0.67</v>
      </c>
      <c r="Z18">
        <v>36.299999999999997</v>
      </c>
      <c r="AA18">
        <v>0</v>
      </c>
      <c r="AD18" s="7">
        <v>0.45677083333333335</v>
      </c>
      <c r="AE18">
        <v>1</v>
      </c>
      <c r="AF18">
        <v>3</v>
      </c>
      <c r="AG18">
        <v>398.7</v>
      </c>
      <c r="AH18">
        <v>0.02</v>
      </c>
      <c r="AI18">
        <v>565.29999999999995</v>
      </c>
      <c r="AJ18">
        <v>7.0000000000000007E-2</v>
      </c>
      <c r="AK18">
        <v>24.1</v>
      </c>
      <c r="AL18">
        <v>0.4</v>
      </c>
      <c r="AO18" s="7">
        <v>0.43313657407407408</v>
      </c>
      <c r="AP18">
        <v>1</v>
      </c>
      <c r="AQ18">
        <v>3</v>
      </c>
      <c r="AR18">
        <v>1143.2</v>
      </c>
      <c r="AS18">
        <v>0.56999999999999995</v>
      </c>
      <c r="AT18">
        <v>1867.8</v>
      </c>
      <c r="AU18">
        <v>0.84</v>
      </c>
      <c r="AV18" s="7">
        <v>31.5</v>
      </c>
      <c r="AW18">
        <v>0.8</v>
      </c>
      <c r="AZ18" s="7">
        <v>0.58847222222222217</v>
      </c>
      <c r="BA18">
        <v>1</v>
      </c>
      <c r="BB18">
        <v>1</v>
      </c>
      <c r="BC18">
        <v>1838.5</v>
      </c>
      <c r="BD18">
        <v>0.16</v>
      </c>
      <c r="BG18">
        <v>21.6</v>
      </c>
      <c r="BH18">
        <v>0.2</v>
      </c>
      <c r="BK18" s="7">
        <v>0.43758101851851849</v>
      </c>
      <c r="BL18">
        <v>1</v>
      </c>
      <c r="BM18">
        <v>2</v>
      </c>
      <c r="BN18">
        <v>323.10000000000002</v>
      </c>
      <c r="BO18">
        <v>1.1000000000000001</v>
      </c>
      <c r="BP18">
        <v>1810.5</v>
      </c>
      <c r="BQ18" s="7">
        <v>0.8</v>
      </c>
      <c r="BR18">
        <v>32.700000000000003</v>
      </c>
      <c r="BS18">
        <v>2.9</v>
      </c>
    </row>
    <row r="19" spans="1:71" x14ac:dyDescent="0.2">
      <c r="A19" s="1">
        <v>43608</v>
      </c>
      <c r="B19">
        <f t="shared" si="0"/>
        <v>1.6783271038622716</v>
      </c>
      <c r="C19">
        <v>0.15827953335598591</v>
      </c>
      <c r="D19">
        <f t="shared" si="1"/>
        <v>1.0333333333333332</v>
      </c>
      <c r="E19">
        <v>0.13333333333333333</v>
      </c>
      <c r="G19" s="7">
        <v>0.45753472222222219</v>
      </c>
      <c r="H19">
        <v>1</v>
      </c>
      <c r="I19">
        <v>3</v>
      </c>
      <c r="J19">
        <v>646.1</v>
      </c>
      <c r="K19">
        <v>0.92</v>
      </c>
      <c r="L19">
        <v>1919.7</v>
      </c>
      <c r="M19">
        <v>0.77</v>
      </c>
      <c r="N19">
        <v>25.5</v>
      </c>
      <c r="O19">
        <v>1.9</v>
      </c>
      <c r="Q19">
        <v>1.9</v>
      </c>
      <c r="R19" s="7"/>
      <c r="S19" s="7">
        <v>0.41593750000000002</v>
      </c>
      <c r="T19">
        <v>1</v>
      </c>
      <c r="U19">
        <v>3</v>
      </c>
      <c r="V19">
        <v>984.6</v>
      </c>
      <c r="W19">
        <v>0.47</v>
      </c>
      <c r="X19">
        <v>1645.1</v>
      </c>
      <c r="Y19">
        <v>0.67</v>
      </c>
      <c r="Z19">
        <v>36.299999999999997</v>
      </c>
      <c r="AA19">
        <v>0.8</v>
      </c>
      <c r="AD19" s="7">
        <v>0.45680555555555552</v>
      </c>
      <c r="AE19">
        <v>1</v>
      </c>
      <c r="AF19">
        <v>4</v>
      </c>
      <c r="AG19">
        <v>384.6</v>
      </c>
      <c r="AH19">
        <v>0.01</v>
      </c>
      <c r="AI19">
        <v>448.2</v>
      </c>
      <c r="AJ19">
        <v>0.03</v>
      </c>
      <c r="AK19">
        <v>24</v>
      </c>
      <c r="AL19">
        <v>0.2</v>
      </c>
      <c r="AO19" s="7">
        <v>0.43319444444444444</v>
      </c>
      <c r="AP19">
        <v>1</v>
      </c>
      <c r="AQ19">
        <v>4</v>
      </c>
      <c r="AR19">
        <v>261.89999999999998</v>
      </c>
      <c r="AS19">
        <v>1.28</v>
      </c>
      <c r="AT19">
        <v>1870.3</v>
      </c>
      <c r="AU19">
        <v>0.84</v>
      </c>
      <c r="AV19" s="7">
        <v>31.5</v>
      </c>
      <c r="AW19">
        <v>3.4</v>
      </c>
      <c r="AZ19" s="7">
        <v>0.58849537037037036</v>
      </c>
      <c r="BA19">
        <v>1</v>
      </c>
      <c r="BB19">
        <v>2</v>
      </c>
      <c r="BC19">
        <v>1975.4</v>
      </c>
      <c r="BD19">
        <v>0.04</v>
      </c>
      <c r="BG19">
        <v>21.6</v>
      </c>
      <c r="BH19">
        <v>0.1</v>
      </c>
      <c r="BK19" s="7">
        <v>0.4377314814814815</v>
      </c>
      <c r="BL19">
        <v>1</v>
      </c>
      <c r="BM19">
        <v>3</v>
      </c>
      <c r="BN19">
        <v>166.6</v>
      </c>
      <c r="BO19">
        <v>1.82</v>
      </c>
      <c r="BP19">
        <v>1808.6</v>
      </c>
      <c r="BQ19" s="7">
        <v>0.8</v>
      </c>
      <c r="BR19">
        <v>32.700000000000003</v>
      </c>
      <c r="BS19">
        <v>4.0999999999999996</v>
      </c>
    </row>
    <row r="20" spans="1:71" x14ac:dyDescent="0.2">
      <c r="A20" s="1">
        <v>43609</v>
      </c>
      <c r="B20">
        <f t="shared" si="0"/>
        <v>1.8366066372182575</v>
      </c>
      <c r="C20">
        <v>0.15827953335598591</v>
      </c>
      <c r="D20">
        <f t="shared" si="1"/>
        <v>1.1666666666666665</v>
      </c>
      <c r="E20">
        <v>0.13333333333333333</v>
      </c>
      <c r="G20" s="7">
        <v>0.45765046296296297</v>
      </c>
      <c r="H20">
        <v>1</v>
      </c>
      <c r="I20">
        <v>4</v>
      </c>
      <c r="J20">
        <v>1898.2</v>
      </c>
      <c r="K20">
        <v>0.14000000000000001</v>
      </c>
      <c r="L20">
        <v>1924.6</v>
      </c>
      <c r="M20">
        <v>0.77</v>
      </c>
      <c r="N20">
        <v>25.5</v>
      </c>
      <c r="O20">
        <v>0</v>
      </c>
      <c r="Q20">
        <v>0</v>
      </c>
      <c r="R20" s="7"/>
      <c r="S20" s="7">
        <v>0.41598379629629628</v>
      </c>
      <c r="T20">
        <v>1</v>
      </c>
      <c r="U20">
        <v>4</v>
      </c>
      <c r="V20">
        <v>508.6</v>
      </c>
      <c r="W20">
        <v>0.7</v>
      </c>
      <c r="X20">
        <v>1645.1</v>
      </c>
      <c r="Y20">
        <v>0.67</v>
      </c>
      <c r="Z20">
        <v>36.299999999999997</v>
      </c>
      <c r="AA20">
        <v>1.9</v>
      </c>
      <c r="AD20" s="7">
        <v>0.45682870370370371</v>
      </c>
      <c r="AE20">
        <v>1</v>
      </c>
      <c r="AF20">
        <v>5</v>
      </c>
      <c r="AG20">
        <v>411.6</v>
      </c>
      <c r="AH20">
        <v>0.02</v>
      </c>
      <c r="AI20">
        <v>512.20000000000005</v>
      </c>
      <c r="AJ20">
        <v>0</v>
      </c>
      <c r="AK20">
        <v>24</v>
      </c>
      <c r="AL20">
        <v>0.2</v>
      </c>
      <c r="AO20" s="7">
        <v>0.43327546296296293</v>
      </c>
      <c r="AP20">
        <v>1</v>
      </c>
      <c r="AQ20">
        <v>5</v>
      </c>
      <c r="AR20">
        <v>51.3</v>
      </c>
      <c r="AS20">
        <v>3.07</v>
      </c>
      <c r="AT20">
        <v>1869.7</v>
      </c>
      <c r="AU20">
        <v>0.84</v>
      </c>
      <c r="AV20" s="7">
        <v>31.5</v>
      </c>
      <c r="AW20">
        <v>6.4</v>
      </c>
      <c r="AZ20" s="7">
        <v>0.58861111111111108</v>
      </c>
      <c r="BA20">
        <v>1</v>
      </c>
      <c r="BB20">
        <v>3</v>
      </c>
      <c r="BC20">
        <v>335.9</v>
      </c>
      <c r="BD20">
        <v>1.22</v>
      </c>
      <c r="BG20">
        <v>21.6</v>
      </c>
      <c r="BH20">
        <v>3.4</v>
      </c>
      <c r="BK20" s="7">
        <v>0.4380208333333333</v>
      </c>
      <c r="BL20">
        <v>1</v>
      </c>
      <c r="BM20">
        <v>4</v>
      </c>
      <c r="BN20">
        <v>76.5</v>
      </c>
      <c r="BO20">
        <v>1.97</v>
      </c>
      <c r="BP20">
        <v>1808.6</v>
      </c>
      <c r="BQ20" s="7">
        <v>0.8</v>
      </c>
      <c r="BR20">
        <v>32.6</v>
      </c>
      <c r="BS20">
        <v>5.5</v>
      </c>
    </row>
    <row r="21" spans="1:71" x14ac:dyDescent="0.2">
      <c r="A21" s="1">
        <v>43610</v>
      </c>
      <c r="B21">
        <f t="shared" si="0"/>
        <v>1.9948861705742433</v>
      </c>
      <c r="C21">
        <v>0.15827953335598591</v>
      </c>
      <c r="D21">
        <f t="shared" si="1"/>
        <v>1.2999999999999998</v>
      </c>
      <c r="E21">
        <v>0.13333333333333333</v>
      </c>
      <c r="G21" s="7">
        <v>0.45771990740740742</v>
      </c>
      <c r="H21">
        <v>1</v>
      </c>
      <c r="I21">
        <v>5</v>
      </c>
      <c r="J21">
        <v>1997.3</v>
      </c>
      <c r="K21">
        <v>0.01</v>
      </c>
      <c r="L21">
        <v>1924.6</v>
      </c>
      <c r="M21">
        <v>0.77</v>
      </c>
      <c r="N21">
        <v>25.4</v>
      </c>
      <c r="O21">
        <v>-0.2</v>
      </c>
      <c r="Q21">
        <v>0</v>
      </c>
      <c r="R21" s="7"/>
      <c r="S21" s="7">
        <v>0.41621527777777773</v>
      </c>
      <c r="T21">
        <v>1</v>
      </c>
      <c r="U21">
        <v>5</v>
      </c>
      <c r="V21">
        <v>10.8</v>
      </c>
      <c r="W21">
        <v>1.49</v>
      </c>
      <c r="X21">
        <v>1645.1</v>
      </c>
      <c r="Y21">
        <v>0.68</v>
      </c>
      <c r="Z21">
        <v>36.200000000000003</v>
      </c>
      <c r="AA21">
        <v>8.6</v>
      </c>
      <c r="AD21" s="7">
        <v>0.45685185185185184</v>
      </c>
      <c r="AE21">
        <v>1</v>
      </c>
      <c r="AF21">
        <v>6</v>
      </c>
      <c r="AG21">
        <v>425</v>
      </c>
      <c r="AH21">
        <v>0.03</v>
      </c>
      <c r="AI21">
        <v>536</v>
      </c>
      <c r="AJ21">
        <v>0.04</v>
      </c>
      <c r="AK21">
        <v>24</v>
      </c>
      <c r="AL21">
        <v>0.3</v>
      </c>
      <c r="AO21" s="7">
        <v>0.43350694444444443</v>
      </c>
      <c r="AP21">
        <v>1</v>
      </c>
      <c r="AQ21">
        <v>6</v>
      </c>
      <c r="AR21">
        <v>20.6</v>
      </c>
      <c r="AS21">
        <v>3.6</v>
      </c>
      <c r="AT21">
        <v>1871.5</v>
      </c>
      <c r="AU21">
        <v>0.84</v>
      </c>
      <c r="AV21" s="7">
        <v>31.4</v>
      </c>
      <c r="AW21">
        <v>8</v>
      </c>
      <c r="AZ21" s="7">
        <v>0.58875</v>
      </c>
      <c r="BA21">
        <v>1</v>
      </c>
      <c r="BB21">
        <v>4</v>
      </c>
      <c r="BC21">
        <v>255.4</v>
      </c>
      <c r="BD21">
        <v>1.88</v>
      </c>
      <c r="BG21">
        <v>21.7</v>
      </c>
      <c r="BH21">
        <v>4</v>
      </c>
      <c r="BK21" s="7">
        <v>0.43824074074074071</v>
      </c>
      <c r="BL21">
        <v>1</v>
      </c>
      <c r="BM21">
        <v>5</v>
      </c>
      <c r="BN21">
        <v>243</v>
      </c>
      <c r="BO21">
        <v>1.64</v>
      </c>
      <c r="BP21">
        <v>1812.9</v>
      </c>
      <c r="BQ21" s="7">
        <v>0.8</v>
      </c>
      <c r="BR21">
        <v>32.5</v>
      </c>
      <c r="BS21">
        <v>3.5</v>
      </c>
    </row>
    <row r="22" spans="1:71" x14ac:dyDescent="0.2">
      <c r="A22" s="1">
        <v>43611</v>
      </c>
      <c r="B22">
        <f t="shared" si="0"/>
        <v>2.1531657039302292</v>
      </c>
      <c r="C22">
        <v>0.15827953335598591</v>
      </c>
      <c r="D22">
        <f t="shared" si="1"/>
        <v>1.4333333333333331</v>
      </c>
      <c r="E22">
        <v>0.13333333333333333</v>
      </c>
      <c r="G22" s="7">
        <v>0.4616319444444445</v>
      </c>
      <c r="H22">
        <v>1</v>
      </c>
      <c r="I22">
        <v>6</v>
      </c>
      <c r="J22">
        <v>2029.5</v>
      </c>
      <c r="K22">
        <v>0.02</v>
      </c>
      <c r="L22">
        <v>1939.2</v>
      </c>
      <c r="M22">
        <v>0.77</v>
      </c>
      <c r="N22">
        <v>24.4</v>
      </c>
      <c r="O22">
        <v>-0.2</v>
      </c>
      <c r="Q22">
        <v>0</v>
      </c>
      <c r="R22" s="7"/>
      <c r="S22" s="7">
        <v>0.41636574074074079</v>
      </c>
      <c r="T22">
        <v>1</v>
      </c>
      <c r="U22">
        <v>6</v>
      </c>
      <c r="V22">
        <v>51.3</v>
      </c>
      <c r="W22">
        <v>0.93</v>
      </c>
      <c r="X22">
        <v>1650.5</v>
      </c>
      <c r="Y22">
        <v>0.68</v>
      </c>
      <c r="Z22">
        <v>36.200000000000003</v>
      </c>
      <c r="AA22">
        <v>5.8</v>
      </c>
      <c r="AD22" s="7">
        <v>0.45687499999999998</v>
      </c>
      <c r="AE22">
        <v>1</v>
      </c>
      <c r="AF22">
        <v>7</v>
      </c>
      <c r="AG22">
        <v>466.6</v>
      </c>
      <c r="AH22">
        <v>7.0000000000000007E-2</v>
      </c>
      <c r="AI22">
        <v>536</v>
      </c>
      <c r="AJ22">
        <v>0.04</v>
      </c>
      <c r="AK22">
        <v>24</v>
      </c>
      <c r="AL22">
        <v>0.2</v>
      </c>
      <c r="AO22" s="7">
        <v>0.43861111111111112</v>
      </c>
      <c r="AP22">
        <v>1</v>
      </c>
      <c r="AQ22">
        <v>7</v>
      </c>
      <c r="AR22">
        <v>72.3</v>
      </c>
      <c r="AS22">
        <v>2.5099999999999998</v>
      </c>
      <c r="AT22">
        <v>1923.4</v>
      </c>
      <c r="AU22">
        <v>0.84</v>
      </c>
      <c r="AV22" s="7">
        <v>29.9</v>
      </c>
      <c r="AW22">
        <v>5.9</v>
      </c>
      <c r="AZ22" s="7">
        <v>0.58887731481481487</v>
      </c>
      <c r="BA22">
        <v>1</v>
      </c>
      <c r="BB22">
        <v>5</v>
      </c>
      <c r="BC22">
        <v>52.1</v>
      </c>
      <c r="BD22">
        <v>2.2200000000000002</v>
      </c>
      <c r="BG22">
        <v>21.7</v>
      </c>
      <c r="BH22">
        <v>7</v>
      </c>
      <c r="BK22" s="7">
        <v>0.43858796296296299</v>
      </c>
      <c r="BL22">
        <v>1</v>
      </c>
      <c r="BM22">
        <v>6</v>
      </c>
      <c r="BN22">
        <v>93.5</v>
      </c>
      <c r="BO22">
        <v>1.34</v>
      </c>
      <c r="BP22">
        <v>1817.8</v>
      </c>
      <c r="BQ22" s="7">
        <v>0.8</v>
      </c>
      <c r="BR22">
        <v>32.4</v>
      </c>
      <c r="BS22">
        <v>5.2</v>
      </c>
    </row>
    <row r="23" spans="1:71" x14ac:dyDescent="0.2">
      <c r="A23" s="1">
        <v>43612</v>
      </c>
      <c r="B23">
        <f t="shared" si="0"/>
        <v>2.3114452372862151</v>
      </c>
      <c r="C23">
        <v>0.15827953335598591</v>
      </c>
      <c r="D23">
        <f t="shared" si="1"/>
        <v>1.5666666666666664</v>
      </c>
      <c r="E23">
        <v>0.13333333333333333</v>
      </c>
      <c r="G23" s="7">
        <v>0.46197916666666666</v>
      </c>
      <c r="H23">
        <v>1</v>
      </c>
      <c r="I23">
        <v>7</v>
      </c>
      <c r="J23">
        <v>1771.9</v>
      </c>
      <c r="K23">
        <v>0.27</v>
      </c>
      <c r="L23">
        <v>1941.7</v>
      </c>
      <c r="M23">
        <v>0.77</v>
      </c>
      <c r="N23">
        <v>24.3</v>
      </c>
      <c r="O23">
        <v>0.2</v>
      </c>
      <c r="Q23">
        <v>0.2</v>
      </c>
      <c r="R23" s="7"/>
      <c r="S23" s="7">
        <v>0.41653935185185187</v>
      </c>
      <c r="T23">
        <v>1</v>
      </c>
      <c r="U23">
        <v>7</v>
      </c>
      <c r="V23">
        <v>289.89999999999998</v>
      </c>
      <c r="W23">
        <v>1.19</v>
      </c>
      <c r="X23">
        <v>1650.5</v>
      </c>
      <c r="Y23">
        <v>0.68</v>
      </c>
      <c r="Z23">
        <v>36.1</v>
      </c>
      <c r="AA23">
        <v>2.8</v>
      </c>
      <c r="AD23" s="7">
        <v>0.46060185185185182</v>
      </c>
      <c r="AE23">
        <v>1</v>
      </c>
      <c r="AF23">
        <v>1</v>
      </c>
      <c r="AG23">
        <v>609.29999999999995</v>
      </c>
      <c r="AH23">
        <v>0.01</v>
      </c>
      <c r="AI23">
        <v>766.1</v>
      </c>
      <c r="AJ23">
        <v>0.05</v>
      </c>
      <c r="AK23">
        <v>23</v>
      </c>
      <c r="AL23">
        <v>0.3</v>
      </c>
      <c r="AO23" s="7">
        <v>0.44003472222222223</v>
      </c>
      <c r="AP23">
        <v>1</v>
      </c>
      <c r="AQ23">
        <v>8</v>
      </c>
      <c r="AR23">
        <v>43.8</v>
      </c>
      <c r="AS23">
        <v>2.46</v>
      </c>
      <c r="AT23">
        <v>1924.6</v>
      </c>
      <c r="AU23">
        <v>0.84</v>
      </c>
      <c r="AV23" s="7">
        <v>29.5</v>
      </c>
      <c r="AW23">
        <v>6.8</v>
      </c>
      <c r="AZ23" s="7">
        <v>0.58898148148148144</v>
      </c>
      <c r="BA23">
        <v>1</v>
      </c>
      <c r="BB23">
        <v>6</v>
      </c>
      <c r="BC23">
        <v>56</v>
      </c>
      <c r="BD23">
        <v>2.39</v>
      </c>
      <c r="BG23">
        <v>21.7</v>
      </c>
      <c r="BH23">
        <v>6.9</v>
      </c>
      <c r="BK23" s="7">
        <v>0.43865740740740744</v>
      </c>
      <c r="BL23">
        <v>1</v>
      </c>
      <c r="BM23">
        <v>7</v>
      </c>
      <c r="BN23">
        <v>1755</v>
      </c>
      <c r="BO23">
        <v>7.0000000000000007E-2</v>
      </c>
      <c r="BP23">
        <v>1821.4</v>
      </c>
      <c r="BQ23" s="7">
        <v>0.8</v>
      </c>
      <c r="BR23">
        <v>32.4</v>
      </c>
      <c r="BS23">
        <v>0.1</v>
      </c>
    </row>
    <row r="24" spans="1:71" ht="15" x14ac:dyDescent="0.25">
      <c r="A24" s="1">
        <v>43613</v>
      </c>
      <c r="B24" s="6">
        <f>$B$3</f>
        <v>2.4697247706422014</v>
      </c>
      <c r="D24" s="6">
        <f>$E$3</f>
        <v>1.7</v>
      </c>
      <c r="G24" s="7">
        <v>0.46210648148148148</v>
      </c>
      <c r="H24">
        <v>1</v>
      </c>
      <c r="I24">
        <v>8</v>
      </c>
      <c r="J24">
        <v>742.8</v>
      </c>
      <c r="K24">
        <v>0.74</v>
      </c>
      <c r="L24">
        <v>1941.7</v>
      </c>
      <c r="M24">
        <v>0.77</v>
      </c>
      <c r="N24">
        <v>24.3</v>
      </c>
      <c r="O24">
        <v>1.7</v>
      </c>
      <c r="Q24">
        <v>1.7</v>
      </c>
      <c r="R24" s="7"/>
      <c r="S24" s="7">
        <v>0.41658564814814819</v>
      </c>
      <c r="T24">
        <v>1</v>
      </c>
      <c r="U24">
        <v>8</v>
      </c>
      <c r="V24">
        <v>1045.0999999999999</v>
      </c>
      <c r="W24">
        <v>0.48</v>
      </c>
      <c r="X24">
        <v>1653</v>
      </c>
      <c r="Y24">
        <v>0.68</v>
      </c>
      <c r="Z24">
        <v>36.1</v>
      </c>
      <c r="AA24">
        <v>0.7</v>
      </c>
      <c r="AD24" s="7">
        <v>0.46069444444444446</v>
      </c>
      <c r="AE24">
        <v>1</v>
      </c>
      <c r="AF24">
        <v>2</v>
      </c>
      <c r="AG24">
        <v>561.5</v>
      </c>
      <c r="AH24">
        <v>0.1</v>
      </c>
      <c r="AI24">
        <v>782.6</v>
      </c>
      <c r="AJ24">
        <v>7.0000000000000007E-2</v>
      </c>
      <c r="AK24">
        <v>22.9</v>
      </c>
      <c r="AL24">
        <v>0.4</v>
      </c>
      <c r="AO24" s="7">
        <v>0.44031250000000005</v>
      </c>
      <c r="AP24">
        <v>1</v>
      </c>
      <c r="AQ24">
        <v>9</v>
      </c>
      <c r="AR24">
        <v>76.5</v>
      </c>
      <c r="AS24">
        <v>2.97</v>
      </c>
      <c r="AT24">
        <v>1917.3</v>
      </c>
      <c r="AU24">
        <v>0.84</v>
      </c>
      <c r="AV24" s="7">
        <v>29.4</v>
      </c>
      <c r="AW24">
        <v>5.8</v>
      </c>
      <c r="AZ24" s="7">
        <v>0.58907407407407408</v>
      </c>
      <c r="BA24">
        <v>1</v>
      </c>
      <c r="BB24">
        <v>7</v>
      </c>
      <c r="BC24">
        <v>74</v>
      </c>
      <c r="BD24">
        <v>2.21</v>
      </c>
      <c r="BG24">
        <v>21.8</v>
      </c>
      <c r="BH24">
        <v>6.4</v>
      </c>
      <c r="BK24" s="7">
        <v>0.43874999999999997</v>
      </c>
      <c r="BL24">
        <v>1</v>
      </c>
      <c r="BM24">
        <v>8</v>
      </c>
      <c r="BN24">
        <v>280.60000000000002</v>
      </c>
      <c r="BO24">
        <v>1.43</v>
      </c>
      <c r="BP24">
        <v>1823.9</v>
      </c>
      <c r="BQ24" s="7">
        <v>0.8</v>
      </c>
      <c r="BR24">
        <v>32.4</v>
      </c>
      <c r="BS24">
        <v>3.2</v>
      </c>
    </row>
    <row r="25" spans="1:71" ht="15" x14ac:dyDescent="0.2">
      <c r="A25" s="1">
        <v>43614</v>
      </c>
      <c r="B25">
        <f t="shared" ref="B25:B38" si="2">B24+C25</f>
        <v>2.5053145478374832</v>
      </c>
      <c r="C25" s="5">
        <f>(B39-B24)/(ROW(B39)-ROW(B24))</f>
        <v>3.5589777195281717E-2</v>
      </c>
      <c r="D25">
        <f t="shared" ref="D25:D38" si="3">D24+E25</f>
        <v>1.72</v>
      </c>
      <c r="E25" s="5">
        <f>(D39-D24)/(ROW(D39)-ROW(D24))</f>
        <v>2.0000000000000004E-2</v>
      </c>
      <c r="G25" s="7">
        <v>0.46241898148148147</v>
      </c>
      <c r="H25">
        <v>1</v>
      </c>
      <c r="I25">
        <v>9</v>
      </c>
      <c r="J25">
        <v>532.9</v>
      </c>
      <c r="K25">
        <v>0.93</v>
      </c>
      <c r="L25">
        <v>1940.5</v>
      </c>
      <c r="M25">
        <v>0.77</v>
      </c>
      <c r="N25">
        <v>24.2</v>
      </c>
      <c r="O25">
        <v>2.2999999999999998</v>
      </c>
      <c r="Q25">
        <v>2.2999999999999998</v>
      </c>
      <c r="R25" s="7"/>
      <c r="S25" s="7">
        <v>0.4166435185185185</v>
      </c>
      <c r="T25">
        <v>1</v>
      </c>
      <c r="U25">
        <v>9</v>
      </c>
      <c r="V25">
        <v>1537.8</v>
      </c>
      <c r="W25">
        <v>0.14000000000000001</v>
      </c>
      <c r="X25">
        <v>1653.6</v>
      </c>
      <c r="Y25">
        <v>0.68</v>
      </c>
      <c r="Z25">
        <v>36.1</v>
      </c>
      <c r="AA25">
        <v>0.1</v>
      </c>
      <c r="AD25" s="7">
        <v>0.46078703703703705</v>
      </c>
      <c r="AE25">
        <v>1</v>
      </c>
      <c r="AF25">
        <v>3</v>
      </c>
      <c r="AG25">
        <v>349</v>
      </c>
      <c r="AH25">
        <v>0.37</v>
      </c>
      <c r="AI25">
        <v>786.9</v>
      </c>
      <c r="AJ25">
        <v>7.0000000000000007E-2</v>
      </c>
      <c r="AK25">
        <v>22.9</v>
      </c>
      <c r="AL25">
        <v>1.1000000000000001</v>
      </c>
      <c r="AO25" s="7">
        <v>0.44042824074074072</v>
      </c>
      <c r="AP25">
        <v>1</v>
      </c>
      <c r="AQ25">
        <v>10</v>
      </c>
      <c r="AR25">
        <v>242.4</v>
      </c>
      <c r="AS25">
        <v>2.1800000000000002</v>
      </c>
      <c r="AT25">
        <v>1926.4</v>
      </c>
      <c r="AU25">
        <v>0.84</v>
      </c>
      <c r="AV25" s="7">
        <v>29.4</v>
      </c>
      <c r="AW25">
        <v>3.7</v>
      </c>
      <c r="AZ25" s="7">
        <v>0.58913194444444439</v>
      </c>
      <c r="BA25">
        <v>1</v>
      </c>
      <c r="BB25">
        <v>8</v>
      </c>
      <c r="BC25">
        <v>1951.6</v>
      </c>
      <c r="BD25">
        <v>0.05</v>
      </c>
      <c r="BG25">
        <v>21.8</v>
      </c>
      <c r="BH25">
        <v>0.1</v>
      </c>
      <c r="BK25" s="7">
        <v>0.43898148148148147</v>
      </c>
      <c r="BL25">
        <v>1</v>
      </c>
      <c r="BM25">
        <v>9</v>
      </c>
      <c r="BN25">
        <v>39.5</v>
      </c>
      <c r="BO25">
        <v>2.4900000000000002</v>
      </c>
      <c r="BP25">
        <v>1826.3</v>
      </c>
      <c r="BQ25" s="7">
        <v>0.8</v>
      </c>
      <c r="BR25">
        <v>32.299999999999997</v>
      </c>
      <c r="BS25">
        <v>6.7</v>
      </c>
    </row>
    <row r="26" spans="1:71" x14ac:dyDescent="0.2">
      <c r="A26" s="1">
        <v>43615</v>
      </c>
      <c r="B26">
        <f t="shared" si="2"/>
        <v>2.540904325032765</v>
      </c>
      <c r="C26">
        <v>3.5589777195281717E-2</v>
      </c>
      <c r="D26">
        <f t="shared" si="3"/>
        <v>1.74</v>
      </c>
      <c r="E26">
        <v>2.0000000000000004E-2</v>
      </c>
      <c r="G26" s="7">
        <v>0.46254629629629629</v>
      </c>
      <c r="H26">
        <v>1</v>
      </c>
      <c r="I26">
        <v>10</v>
      </c>
      <c r="J26">
        <v>950.5</v>
      </c>
      <c r="K26">
        <v>0.67</v>
      </c>
      <c r="L26">
        <v>1940.5</v>
      </c>
      <c r="M26">
        <v>0.77</v>
      </c>
      <c r="N26">
        <v>24.2</v>
      </c>
      <c r="O26">
        <v>1.3</v>
      </c>
      <c r="Q26">
        <v>1.3</v>
      </c>
      <c r="R26" s="7"/>
      <c r="S26" s="7">
        <v>0.41670138888888886</v>
      </c>
      <c r="T26">
        <v>1</v>
      </c>
      <c r="U26">
        <v>10</v>
      </c>
      <c r="V26">
        <v>1504.5</v>
      </c>
      <c r="W26">
        <v>0.08</v>
      </c>
      <c r="X26">
        <v>1654.8</v>
      </c>
      <c r="Y26">
        <v>0.68</v>
      </c>
      <c r="Z26">
        <v>36.1</v>
      </c>
      <c r="AA26">
        <v>0.1</v>
      </c>
      <c r="AD26" s="7">
        <v>0.46104166666666663</v>
      </c>
      <c r="AE26">
        <v>1</v>
      </c>
      <c r="AF26">
        <v>4</v>
      </c>
      <c r="AG26">
        <v>227.3</v>
      </c>
      <c r="AH26">
        <v>0.48</v>
      </c>
      <c r="AI26">
        <v>736.8</v>
      </c>
      <c r="AJ26">
        <v>0.02</v>
      </c>
      <c r="AK26">
        <v>22.8</v>
      </c>
      <c r="AL26">
        <v>1.6</v>
      </c>
      <c r="AO26" s="7">
        <v>0.44052083333333331</v>
      </c>
      <c r="AP26">
        <v>1</v>
      </c>
      <c r="AQ26">
        <v>11</v>
      </c>
      <c r="AR26">
        <v>1605.4</v>
      </c>
      <c r="AS26">
        <v>0.31</v>
      </c>
      <c r="AT26">
        <v>1923.4</v>
      </c>
      <c r="AU26">
        <v>0.84</v>
      </c>
      <c r="AV26" s="7">
        <v>29.3</v>
      </c>
      <c r="AW26">
        <v>0.3</v>
      </c>
      <c r="AZ26" s="7">
        <v>0.58916666666666673</v>
      </c>
      <c r="BA26">
        <v>1</v>
      </c>
      <c r="BB26">
        <v>9</v>
      </c>
      <c r="BC26">
        <v>1930.8</v>
      </c>
      <c r="BD26">
        <v>0.05</v>
      </c>
      <c r="BG26">
        <v>21.8</v>
      </c>
      <c r="BH26">
        <v>0.2</v>
      </c>
      <c r="BK26" s="7">
        <v>0.43913194444444442</v>
      </c>
      <c r="BL26">
        <v>1</v>
      </c>
      <c r="BM26">
        <v>10</v>
      </c>
      <c r="BN26">
        <v>102.6</v>
      </c>
      <c r="BO26">
        <v>1.81</v>
      </c>
      <c r="BP26">
        <v>1825.7</v>
      </c>
      <c r="BQ26" s="7">
        <v>0.8</v>
      </c>
      <c r="BR26">
        <v>32.200000000000003</v>
      </c>
      <c r="BS26">
        <v>5</v>
      </c>
    </row>
    <row r="27" spans="1:71" x14ac:dyDescent="0.2">
      <c r="A27" s="1">
        <v>43616</v>
      </c>
      <c r="B27">
        <f t="shared" si="2"/>
        <v>2.5764941022280468</v>
      </c>
      <c r="C27">
        <v>3.5589777195281717E-2</v>
      </c>
      <c r="D27">
        <f t="shared" si="3"/>
        <v>1.76</v>
      </c>
      <c r="E27">
        <v>2.0000000000000004E-2</v>
      </c>
      <c r="G27" s="7">
        <v>0.46260416666666665</v>
      </c>
      <c r="H27">
        <v>1</v>
      </c>
      <c r="I27">
        <v>11</v>
      </c>
      <c r="J27">
        <v>959</v>
      </c>
      <c r="K27">
        <v>0.65</v>
      </c>
      <c r="L27">
        <v>1940.5</v>
      </c>
      <c r="M27">
        <v>0.77</v>
      </c>
      <c r="N27">
        <v>24.2</v>
      </c>
      <c r="O27">
        <v>1.2</v>
      </c>
      <c r="Q27">
        <v>1.2</v>
      </c>
      <c r="R27" s="7"/>
      <c r="S27" s="7">
        <v>0.41673611111111114</v>
      </c>
      <c r="T27">
        <v>1</v>
      </c>
      <c r="U27">
        <v>11</v>
      </c>
      <c r="V27">
        <v>1618.2</v>
      </c>
      <c r="W27">
        <v>0.03</v>
      </c>
      <c r="X27">
        <v>1659.1</v>
      </c>
      <c r="Y27">
        <v>0.68</v>
      </c>
      <c r="Z27">
        <v>36.1</v>
      </c>
      <c r="AA27">
        <v>0</v>
      </c>
      <c r="AD27" s="7">
        <v>0.4612384259259259</v>
      </c>
      <c r="AE27">
        <v>1</v>
      </c>
      <c r="AF27">
        <v>5</v>
      </c>
      <c r="AG27">
        <v>42.8</v>
      </c>
      <c r="AH27">
        <v>1.0900000000000001</v>
      </c>
      <c r="AI27">
        <v>717.9</v>
      </c>
      <c r="AJ27">
        <v>0</v>
      </c>
      <c r="AK27">
        <v>22.8</v>
      </c>
      <c r="AL27">
        <v>4.4000000000000004</v>
      </c>
      <c r="AO27" s="7">
        <v>0.44055555555555559</v>
      </c>
      <c r="AP27">
        <v>1</v>
      </c>
      <c r="AQ27">
        <v>12</v>
      </c>
      <c r="AR27">
        <v>1918</v>
      </c>
      <c r="AS27">
        <v>0.08</v>
      </c>
      <c r="AT27">
        <v>1921.5</v>
      </c>
      <c r="AU27">
        <v>0.84</v>
      </c>
      <c r="AV27" s="7">
        <v>29.3</v>
      </c>
      <c r="AW27">
        <v>0</v>
      </c>
      <c r="AZ27" s="7">
        <v>0.58920138888888884</v>
      </c>
      <c r="BA27">
        <v>1</v>
      </c>
      <c r="BB27">
        <v>10</v>
      </c>
      <c r="BC27">
        <v>1642.3</v>
      </c>
      <c r="BD27">
        <v>0.28000000000000003</v>
      </c>
      <c r="BG27">
        <v>21.8</v>
      </c>
      <c r="BH27">
        <v>0.4</v>
      </c>
      <c r="BK27" s="7">
        <v>0.43934027777777779</v>
      </c>
      <c r="BL27">
        <v>1</v>
      </c>
      <c r="BM27">
        <v>11</v>
      </c>
      <c r="BN27">
        <v>162.69999999999999</v>
      </c>
      <c r="BO27">
        <v>1.5</v>
      </c>
      <c r="BP27">
        <v>1828.8</v>
      </c>
      <c r="BQ27" s="7">
        <v>0.8</v>
      </c>
      <c r="BR27">
        <v>32.200000000000003</v>
      </c>
      <c r="BS27">
        <v>4.2</v>
      </c>
    </row>
    <row r="28" spans="1:71" x14ac:dyDescent="0.2">
      <c r="A28" s="1">
        <v>43617</v>
      </c>
      <c r="B28">
        <f t="shared" si="2"/>
        <v>2.6120838794233285</v>
      </c>
      <c r="C28">
        <v>3.5589777195281717E-2</v>
      </c>
      <c r="D28">
        <f t="shared" si="3"/>
        <v>1.78</v>
      </c>
      <c r="E28">
        <v>2.0000000000000004E-2</v>
      </c>
      <c r="G28" s="7">
        <v>0.46284722222222219</v>
      </c>
      <c r="H28">
        <v>1</v>
      </c>
      <c r="I28">
        <v>12</v>
      </c>
      <c r="J28">
        <v>1139.0999999999999</v>
      </c>
      <c r="K28">
        <v>0.54</v>
      </c>
      <c r="L28">
        <v>1940.5</v>
      </c>
      <c r="M28">
        <v>0.77</v>
      </c>
      <c r="N28">
        <v>24.1</v>
      </c>
      <c r="O28">
        <v>0.9</v>
      </c>
      <c r="Q28">
        <v>0.9</v>
      </c>
      <c r="R28" s="7"/>
      <c r="S28" s="7">
        <v>0.41678240740740741</v>
      </c>
      <c r="T28">
        <v>1</v>
      </c>
      <c r="U28">
        <v>12</v>
      </c>
      <c r="V28">
        <v>1543</v>
      </c>
      <c r="W28">
        <v>0.14000000000000001</v>
      </c>
      <c r="X28">
        <v>1656.6</v>
      </c>
      <c r="Y28">
        <v>0.68</v>
      </c>
      <c r="Z28">
        <v>36.1</v>
      </c>
      <c r="AA28">
        <v>0.1</v>
      </c>
      <c r="AD28" s="7">
        <v>0.4614699074074074</v>
      </c>
      <c r="AE28">
        <v>1</v>
      </c>
      <c r="AF28">
        <v>6</v>
      </c>
      <c r="AG28">
        <v>25</v>
      </c>
      <c r="AH28">
        <v>0.76</v>
      </c>
      <c r="AI28">
        <v>710</v>
      </c>
      <c r="AJ28">
        <v>0</v>
      </c>
      <c r="AK28">
        <v>22.7</v>
      </c>
      <c r="AL28">
        <v>5.4</v>
      </c>
      <c r="AO28" s="7">
        <v>0.44063657407407408</v>
      </c>
      <c r="AP28">
        <v>1</v>
      </c>
      <c r="AQ28">
        <v>13</v>
      </c>
      <c r="AR28">
        <v>1656.4</v>
      </c>
      <c r="AS28">
        <v>0.28000000000000003</v>
      </c>
      <c r="AT28">
        <v>1927.6</v>
      </c>
      <c r="AU28">
        <v>0.84</v>
      </c>
      <c r="AV28" s="7">
        <v>29.3</v>
      </c>
      <c r="AW28">
        <v>0.3</v>
      </c>
      <c r="AZ28" s="7">
        <v>0.58934027777777775</v>
      </c>
      <c r="BA28">
        <v>1</v>
      </c>
      <c r="BB28">
        <v>11</v>
      </c>
      <c r="BC28">
        <v>594.20000000000005</v>
      </c>
      <c r="BD28">
        <v>0.87</v>
      </c>
      <c r="BG28">
        <v>21.8</v>
      </c>
      <c r="BH28">
        <v>2.4</v>
      </c>
      <c r="BK28" s="7">
        <v>0.4394675925925926</v>
      </c>
      <c r="BL28">
        <v>1</v>
      </c>
      <c r="BM28">
        <v>12</v>
      </c>
      <c r="BN28">
        <v>220.8</v>
      </c>
      <c r="BO28">
        <v>1.74</v>
      </c>
      <c r="BP28">
        <v>1830.6</v>
      </c>
      <c r="BQ28" s="7">
        <v>0.8</v>
      </c>
      <c r="BR28">
        <v>32.200000000000003</v>
      </c>
      <c r="BS28">
        <v>3.7</v>
      </c>
    </row>
    <row r="29" spans="1:71" x14ac:dyDescent="0.2">
      <c r="A29" s="1">
        <v>43618</v>
      </c>
      <c r="B29">
        <f t="shared" si="2"/>
        <v>2.6476736566186103</v>
      </c>
      <c r="C29">
        <v>3.5589777195281717E-2</v>
      </c>
      <c r="D29">
        <f t="shared" si="3"/>
        <v>1.8</v>
      </c>
      <c r="E29">
        <v>2.0000000000000004E-2</v>
      </c>
      <c r="G29" s="7">
        <v>0.46288194444444447</v>
      </c>
      <c r="H29">
        <v>1</v>
      </c>
      <c r="I29">
        <v>13</v>
      </c>
      <c r="J29">
        <v>2000.3</v>
      </c>
      <c r="K29">
        <v>0.02</v>
      </c>
      <c r="L29">
        <v>1941.7</v>
      </c>
      <c r="M29">
        <v>0.77</v>
      </c>
      <c r="N29">
        <v>24.1</v>
      </c>
      <c r="O29">
        <v>-0.1</v>
      </c>
      <c r="Q29">
        <v>0</v>
      </c>
      <c r="R29" s="7"/>
      <c r="S29" s="7">
        <v>0.41687500000000005</v>
      </c>
      <c r="T29">
        <v>1</v>
      </c>
      <c r="U29">
        <v>13</v>
      </c>
      <c r="V29">
        <v>207.7</v>
      </c>
      <c r="W29">
        <v>1.03</v>
      </c>
      <c r="X29">
        <v>1657.9</v>
      </c>
      <c r="Y29">
        <v>0.68</v>
      </c>
      <c r="Z29">
        <v>36</v>
      </c>
      <c r="AA29">
        <v>3.4</v>
      </c>
      <c r="AD29" s="7">
        <v>0.4616319444444445</v>
      </c>
      <c r="AE29">
        <v>1</v>
      </c>
      <c r="AF29">
        <v>7</v>
      </c>
      <c r="AG29">
        <v>53.9</v>
      </c>
      <c r="AH29">
        <v>0.68</v>
      </c>
      <c r="AI29">
        <v>714.3</v>
      </c>
      <c r="AJ29">
        <v>0.01</v>
      </c>
      <c r="AK29">
        <v>22.7</v>
      </c>
      <c r="AL29">
        <v>4</v>
      </c>
      <c r="AO29" s="7">
        <v>0.44068287037037041</v>
      </c>
      <c r="AP29">
        <v>1</v>
      </c>
      <c r="AQ29">
        <v>14</v>
      </c>
      <c r="AR29">
        <v>1316.9</v>
      </c>
      <c r="AS29">
        <v>0.46</v>
      </c>
      <c r="AT29">
        <v>1924.6</v>
      </c>
      <c r="AU29">
        <v>0.84</v>
      </c>
      <c r="AV29" s="7">
        <v>29.3</v>
      </c>
      <c r="AW29">
        <v>0.6</v>
      </c>
      <c r="AZ29" s="7">
        <v>0.58944444444444444</v>
      </c>
      <c r="BA29">
        <v>1</v>
      </c>
      <c r="BB29">
        <v>12</v>
      </c>
      <c r="BC29">
        <v>207.9</v>
      </c>
      <c r="BD29">
        <v>1.48</v>
      </c>
      <c r="BG29">
        <v>21.9</v>
      </c>
      <c r="BH29">
        <v>4.4000000000000004</v>
      </c>
      <c r="BK29" s="7">
        <v>0.4397685185185185</v>
      </c>
      <c r="BL29">
        <v>1</v>
      </c>
      <c r="BM29">
        <v>13</v>
      </c>
      <c r="BN29">
        <v>164.5</v>
      </c>
      <c r="BO29">
        <v>1.67</v>
      </c>
      <c r="BP29">
        <v>1834.9</v>
      </c>
      <c r="BQ29" s="7">
        <v>0.8</v>
      </c>
      <c r="BR29">
        <v>32.1</v>
      </c>
      <c r="BS29">
        <v>4.2</v>
      </c>
    </row>
    <row r="30" spans="1:71" x14ac:dyDescent="0.2">
      <c r="A30" s="1">
        <v>43619</v>
      </c>
      <c r="B30">
        <f t="shared" si="2"/>
        <v>2.6832634338138921</v>
      </c>
      <c r="C30">
        <v>3.5589777195281717E-2</v>
      </c>
      <c r="D30">
        <f t="shared" si="3"/>
        <v>1.82</v>
      </c>
      <c r="E30">
        <v>2.0000000000000004E-2</v>
      </c>
      <c r="G30" s="7">
        <v>0.46297453703703706</v>
      </c>
      <c r="H30">
        <v>1</v>
      </c>
      <c r="I30">
        <v>14</v>
      </c>
      <c r="J30">
        <v>1891</v>
      </c>
      <c r="K30">
        <v>0.17</v>
      </c>
      <c r="L30">
        <v>1941.7</v>
      </c>
      <c r="M30">
        <v>0.77</v>
      </c>
      <c r="N30">
        <v>24.1</v>
      </c>
      <c r="O30">
        <v>0</v>
      </c>
      <c r="Q30">
        <v>0</v>
      </c>
      <c r="R30" s="7"/>
      <c r="S30" s="7">
        <v>0.41688657407407409</v>
      </c>
      <c r="T30">
        <v>1</v>
      </c>
      <c r="U30">
        <v>14</v>
      </c>
      <c r="V30">
        <v>242.4</v>
      </c>
      <c r="W30">
        <v>1</v>
      </c>
      <c r="X30">
        <v>1656.6</v>
      </c>
      <c r="Y30">
        <v>0.68</v>
      </c>
      <c r="Z30">
        <v>36</v>
      </c>
      <c r="AA30">
        <v>3.1</v>
      </c>
      <c r="AD30" s="7">
        <v>0.46187500000000004</v>
      </c>
      <c r="AE30">
        <v>1</v>
      </c>
      <c r="AF30">
        <v>8</v>
      </c>
      <c r="AG30">
        <v>93.6</v>
      </c>
      <c r="AH30">
        <v>0.56000000000000005</v>
      </c>
      <c r="AI30">
        <v>749.1</v>
      </c>
      <c r="AJ30">
        <v>7.0000000000000007E-2</v>
      </c>
      <c r="AK30">
        <v>22.6</v>
      </c>
      <c r="AL30">
        <v>3.2</v>
      </c>
      <c r="AO30" s="7">
        <v>0.44079861111111113</v>
      </c>
      <c r="AP30">
        <v>1</v>
      </c>
      <c r="AQ30">
        <v>15</v>
      </c>
      <c r="AR30">
        <v>148</v>
      </c>
      <c r="AS30">
        <v>1.54</v>
      </c>
      <c r="AT30">
        <v>1921.5</v>
      </c>
      <c r="AU30">
        <v>0.84</v>
      </c>
      <c r="AV30" s="7">
        <v>29.3</v>
      </c>
      <c r="AW30">
        <v>4.5999999999999996</v>
      </c>
      <c r="AZ30" s="7">
        <v>0.58952546296296293</v>
      </c>
      <c r="BA30">
        <v>1</v>
      </c>
      <c r="BB30">
        <v>13</v>
      </c>
      <c r="BC30">
        <v>132.80000000000001</v>
      </c>
      <c r="BD30">
        <v>2.71</v>
      </c>
      <c r="BG30">
        <v>21.9</v>
      </c>
      <c r="BH30">
        <v>5.2</v>
      </c>
      <c r="BK30" s="7">
        <v>0.43984953703703705</v>
      </c>
      <c r="BL30">
        <v>1</v>
      </c>
      <c r="BM30">
        <v>14</v>
      </c>
      <c r="BN30">
        <v>58</v>
      </c>
      <c r="BO30">
        <v>1.51</v>
      </c>
      <c r="BP30">
        <v>1833.6</v>
      </c>
      <c r="BQ30" s="7">
        <v>0.8</v>
      </c>
      <c r="BR30">
        <v>32</v>
      </c>
      <c r="BS30">
        <v>6.1</v>
      </c>
    </row>
    <row r="31" spans="1:71" x14ac:dyDescent="0.2">
      <c r="A31" s="1">
        <v>43620</v>
      </c>
      <c r="B31">
        <f t="shared" si="2"/>
        <v>2.7188532110091739</v>
      </c>
      <c r="C31">
        <v>3.5589777195281717E-2</v>
      </c>
      <c r="D31">
        <f t="shared" si="3"/>
        <v>1.84</v>
      </c>
      <c r="E31">
        <v>2.0000000000000004E-2</v>
      </c>
      <c r="G31" s="7">
        <v>0.46304398148148151</v>
      </c>
      <c r="H31">
        <v>1</v>
      </c>
      <c r="I31">
        <v>15</v>
      </c>
      <c r="J31">
        <v>1972.5</v>
      </c>
      <c r="K31">
        <v>0.06</v>
      </c>
      <c r="L31">
        <v>1941.7</v>
      </c>
      <c r="M31">
        <v>0.77</v>
      </c>
      <c r="N31">
        <v>24</v>
      </c>
      <c r="O31">
        <v>-0.1</v>
      </c>
      <c r="Q31">
        <v>0</v>
      </c>
      <c r="R31" s="7"/>
      <c r="S31" s="7">
        <v>0.41707175925925927</v>
      </c>
      <c r="T31">
        <v>1</v>
      </c>
      <c r="U31">
        <v>15</v>
      </c>
      <c r="V31">
        <v>252.7</v>
      </c>
      <c r="W31">
        <v>1.07</v>
      </c>
      <c r="X31">
        <v>1659.1</v>
      </c>
      <c r="Y31">
        <v>0.68</v>
      </c>
      <c r="Z31">
        <v>36</v>
      </c>
      <c r="AA31">
        <v>3.1</v>
      </c>
      <c r="AD31" s="7">
        <v>0.46197916666666666</v>
      </c>
      <c r="AE31">
        <v>1</v>
      </c>
      <c r="AF31">
        <v>9</v>
      </c>
      <c r="AG31">
        <v>511.1</v>
      </c>
      <c r="AH31">
        <v>0.31</v>
      </c>
      <c r="AI31">
        <v>791.2</v>
      </c>
      <c r="AJ31">
        <v>0.12</v>
      </c>
      <c r="AK31">
        <v>22.6</v>
      </c>
      <c r="AL31">
        <v>0.6</v>
      </c>
      <c r="AO31" s="7">
        <v>0.44112268518518521</v>
      </c>
      <c r="AP31">
        <v>1</v>
      </c>
      <c r="AQ31">
        <v>16</v>
      </c>
      <c r="AR31">
        <v>37.700000000000003</v>
      </c>
      <c r="AS31">
        <v>1.21</v>
      </c>
      <c r="AT31">
        <v>1932.5</v>
      </c>
      <c r="AU31">
        <v>0.84</v>
      </c>
      <c r="AV31" s="7">
        <v>29.2</v>
      </c>
      <c r="AW31">
        <v>7.1</v>
      </c>
      <c r="AZ31" s="7">
        <v>0.58959490740740739</v>
      </c>
      <c r="BA31">
        <v>1</v>
      </c>
      <c r="BB31">
        <v>14</v>
      </c>
      <c r="BC31">
        <v>362.3</v>
      </c>
      <c r="BD31">
        <v>1.28</v>
      </c>
      <c r="BG31">
        <v>21.9</v>
      </c>
      <c r="BH31">
        <v>3.3</v>
      </c>
      <c r="BK31" s="7">
        <v>0.43993055555555555</v>
      </c>
      <c r="BL31">
        <v>1</v>
      </c>
      <c r="BM31">
        <v>15</v>
      </c>
      <c r="BN31">
        <v>1681</v>
      </c>
      <c r="BO31">
        <v>0.17</v>
      </c>
      <c r="BP31">
        <v>1837.3</v>
      </c>
      <c r="BQ31" s="7">
        <v>0.8</v>
      </c>
      <c r="BR31">
        <v>32</v>
      </c>
      <c r="BS31">
        <v>0.1</v>
      </c>
    </row>
    <row r="32" spans="1:71" x14ac:dyDescent="0.2">
      <c r="A32" s="1">
        <v>43621</v>
      </c>
      <c r="B32">
        <f t="shared" si="2"/>
        <v>2.7544429882044557</v>
      </c>
      <c r="C32">
        <v>3.5589777195281717E-2</v>
      </c>
      <c r="D32">
        <f t="shared" si="3"/>
        <v>1.86</v>
      </c>
      <c r="E32">
        <v>2.0000000000000004E-2</v>
      </c>
      <c r="G32" s="7">
        <v>0.46307870370370369</v>
      </c>
      <c r="H32">
        <v>1</v>
      </c>
      <c r="I32">
        <v>16</v>
      </c>
      <c r="J32">
        <v>2012.7</v>
      </c>
      <c r="K32">
        <v>0.03</v>
      </c>
      <c r="L32">
        <v>1942.3</v>
      </c>
      <c r="M32">
        <v>0.77</v>
      </c>
      <c r="N32">
        <v>24</v>
      </c>
      <c r="O32">
        <v>-0.2</v>
      </c>
      <c r="Q32">
        <v>0</v>
      </c>
      <c r="R32" s="7"/>
      <c r="S32" s="7">
        <v>0.41718749999999999</v>
      </c>
      <c r="T32">
        <v>1</v>
      </c>
      <c r="U32">
        <v>16</v>
      </c>
      <c r="V32">
        <v>126.8</v>
      </c>
      <c r="W32">
        <v>1.37</v>
      </c>
      <c r="X32">
        <v>1660.9</v>
      </c>
      <c r="Y32">
        <v>0.68</v>
      </c>
      <c r="Z32">
        <v>35.9</v>
      </c>
      <c r="AA32">
        <v>4.3</v>
      </c>
      <c r="AD32" s="7">
        <v>0.46202546296296299</v>
      </c>
      <c r="AE32">
        <v>1</v>
      </c>
      <c r="AF32">
        <v>10</v>
      </c>
      <c r="AG32">
        <v>916.6</v>
      </c>
      <c r="AH32">
        <v>0.05</v>
      </c>
      <c r="AI32">
        <v>1124.4000000000001</v>
      </c>
      <c r="AJ32">
        <v>0.38</v>
      </c>
      <c r="AK32">
        <v>22.6</v>
      </c>
      <c r="AL32">
        <v>0.3</v>
      </c>
      <c r="AO32" s="7">
        <v>0.44133101851851847</v>
      </c>
      <c r="AP32">
        <v>1</v>
      </c>
      <c r="AQ32">
        <v>17</v>
      </c>
      <c r="AR32">
        <v>15.1</v>
      </c>
      <c r="AS32">
        <v>2.4900000000000002</v>
      </c>
      <c r="AT32">
        <v>1935.6</v>
      </c>
      <c r="AU32">
        <v>0.84</v>
      </c>
      <c r="AV32" s="7">
        <v>29.1</v>
      </c>
      <c r="AW32">
        <v>8.8000000000000007</v>
      </c>
      <c r="AZ32" s="7">
        <v>0.58966435185185184</v>
      </c>
      <c r="BA32">
        <v>1</v>
      </c>
      <c r="BB32">
        <v>15</v>
      </c>
      <c r="BC32">
        <v>550.20000000000005</v>
      </c>
      <c r="BD32">
        <v>0.96</v>
      </c>
      <c r="BG32">
        <v>21.9</v>
      </c>
      <c r="BH32">
        <v>2.5</v>
      </c>
      <c r="BK32" s="7">
        <v>0.44001157407407404</v>
      </c>
      <c r="BL32">
        <v>1</v>
      </c>
      <c r="BM32">
        <v>16</v>
      </c>
      <c r="BN32">
        <v>1206.8</v>
      </c>
      <c r="BO32">
        <v>0.49</v>
      </c>
      <c r="BP32">
        <v>1838.5</v>
      </c>
      <c r="BQ32" s="7">
        <v>0.8</v>
      </c>
      <c r="BR32">
        <v>32</v>
      </c>
      <c r="BS32">
        <v>0.7</v>
      </c>
    </row>
    <row r="33" spans="1:71" x14ac:dyDescent="0.2">
      <c r="A33" s="1">
        <v>43622</v>
      </c>
      <c r="B33">
        <f t="shared" si="2"/>
        <v>2.7900327653997374</v>
      </c>
      <c r="C33">
        <v>3.5589777195281717E-2</v>
      </c>
      <c r="D33">
        <f t="shared" si="3"/>
        <v>1.8800000000000001</v>
      </c>
      <c r="E33">
        <v>2.0000000000000004E-2</v>
      </c>
      <c r="G33" s="7">
        <v>0.46313657407407405</v>
      </c>
      <c r="H33">
        <v>1</v>
      </c>
      <c r="I33">
        <v>17</v>
      </c>
      <c r="J33">
        <v>1506.8</v>
      </c>
      <c r="K33">
        <v>0.42</v>
      </c>
      <c r="L33">
        <v>1942.3</v>
      </c>
      <c r="M33">
        <v>0.77</v>
      </c>
      <c r="N33">
        <v>24</v>
      </c>
      <c r="O33">
        <v>0.4</v>
      </c>
      <c r="Q33">
        <v>0.4</v>
      </c>
      <c r="R33" s="7"/>
      <c r="S33" s="7">
        <v>0.41741898148148149</v>
      </c>
      <c r="T33">
        <v>1</v>
      </c>
      <c r="U33">
        <v>17</v>
      </c>
      <c r="V33">
        <v>168.8</v>
      </c>
      <c r="W33">
        <v>1.97</v>
      </c>
      <c r="X33">
        <v>1664</v>
      </c>
      <c r="Y33">
        <v>0.68</v>
      </c>
      <c r="Z33">
        <v>35.9</v>
      </c>
      <c r="AA33">
        <v>3.8</v>
      </c>
      <c r="AD33" s="7">
        <v>0.46209490740740744</v>
      </c>
      <c r="AE33">
        <v>1</v>
      </c>
      <c r="AF33">
        <v>11</v>
      </c>
      <c r="AG33">
        <v>714.8</v>
      </c>
      <c r="AH33">
        <v>0.28999999999999998</v>
      </c>
      <c r="AI33">
        <v>1366.1</v>
      </c>
      <c r="AJ33">
        <v>0.48</v>
      </c>
      <c r="AK33">
        <v>22.5</v>
      </c>
      <c r="AL33">
        <v>1</v>
      </c>
      <c r="AO33" s="7">
        <v>0.44152777777777774</v>
      </c>
      <c r="AP33">
        <v>1</v>
      </c>
      <c r="AQ33">
        <v>18</v>
      </c>
      <c r="AR33">
        <v>113.6</v>
      </c>
      <c r="AS33">
        <v>2.68</v>
      </c>
      <c r="AT33">
        <v>1938.6</v>
      </c>
      <c r="AU33">
        <v>0.84</v>
      </c>
      <c r="AV33" s="7">
        <v>29.1</v>
      </c>
      <c r="AW33">
        <v>5.0999999999999996</v>
      </c>
      <c r="AZ33" s="7">
        <v>0.58971064814814811</v>
      </c>
      <c r="BA33">
        <v>1</v>
      </c>
      <c r="BB33">
        <v>16</v>
      </c>
      <c r="BC33">
        <v>1099.4000000000001</v>
      </c>
      <c r="BD33">
        <v>0.54</v>
      </c>
      <c r="BG33">
        <v>21.9</v>
      </c>
      <c r="BH33">
        <v>1.2</v>
      </c>
      <c r="BK33" s="7">
        <v>0.44020833333333331</v>
      </c>
      <c r="BL33">
        <v>1</v>
      </c>
      <c r="BM33">
        <v>17</v>
      </c>
      <c r="BN33">
        <v>320.89999999999998</v>
      </c>
      <c r="BO33">
        <v>1.34</v>
      </c>
      <c r="BP33">
        <v>1841.6</v>
      </c>
      <c r="BQ33" s="7">
        <v>0.8</v>
      </c>
      <c r="BR33">
        <v>31.9</v>
      </c>
      <c r="BS33">
        <v>3</v>
      </c>
    </row>
    <row r="34" spans="1:71" x14ac:dyDescent="0.2">
      <c r="A34" s="1">
        <v>43623</v>
      </c>
      <c r="B34">
        <f t="shared" si="2"/>
        <v>2.8256225425950192</v>
      </c>
      <c r="C34">
        <v>3.5589777195281717E-2</v>
      </c>
      <c r="D34">
        <f t="shared" si="3"/>
        <v>1.9000000000000001</v>
      </c>
      <c r="E34">
        <v>2.0000000000000004E-2</v>
      </c>
      <c r="G34" s="7">
        <v>0.46318287037037037</v>
      </c>
      <c r="H34">
        <v>1</v>
      </c>
      <c r="I34">
        <v>18</v>
      </c>
      <c r="J34">
        <v>1891.1</v>
      </c>
      <c r="K34">
        <v>0.13</v>
      </c>
      <c r="L34">
        <v>1941.7</v>
      </c>
      <c r="M34">
        <v>0.77</v>
      </c>
      <c r="N34">
        <v>24</v>
      </c>
      <c r="O34">
        <v>0</v>
      </c>
      <c r="Q34">
        <v>0</v>
      </c>
      <c r="R34" s="7"/>
      <c r="S34" s="7">
        <v>0.41768518518518521</v>
      </c>
      <c r="T34">
        <v>1</v>
      </c>
      <c r="U34">
        <v>18</v>
      </c>
      <c r="V34">
        <v>267.89999999999998</v>
      </c>
      <c r="W34">
        <v>1.03</v>
      </c>
      <c r="X34">
        <v>1661.5</v>
      </c>
      <c r="Y34">
        <v>0.68</v>
      </c>
      <c r="Z34">
        <v>35.799999999999997</v>
      </c>
      <c r="AA34">
        <v>3</v>
      </c>
      <c r="AD34" s="7">
        <v>0.4621527777777778</v>
      </c>
      <c r="AE34">
        <v>1</v>
      </c>
      <c r="AF34">
        <v>12</v>
      </c>
      <c r="AG34">
        <v>915.6</v>
      </c>
      <c r="AH34">
        <v>0.15</v>
      </c>
      <c r="AI34">
        <v>1472.9</v>
      </c>
      <c r="AJ34">
        <v>0.52</v>
      </c>
      <c r="AK34">
        <v>22.5</v>
      </c>
      <c r="AL34">
        <v>0.7</v>
      </c>
      <c r="AO34" s="7">
        <v>0.44184027777777773</v>
      </c>
      <c r="AP34">
        <v>1</v>
      </c>
      <c r="AQ34">
        <v>19</v>
      </c>
      <c r="AR34">
        <v>233.3</v>
      </c>
      <c r="AS34">
        <v>1.6</v>
      </c>
      <c r="AT34">
        <v>1935.6</v>
      </c>
      <c r="AU34">
        <v>0.84</v>
      </c>
      <c r="AV34" s="7">
        <v>29</v>
      </c>
      <c r="AW34">
        <v>3.8</v>
      </c>
      <c r="AZ34" s="7">
        <v>0.58976851851851853</v>
      </c>
      <c r="BA34">
        <v>1</v>
      </c>
      <c r="BB34">
        <v>17</v>
      </c>
      <c r="BC34">
        <v>1626.8</v>
      </c>
      <c r="BD34">
        <v>0.23</v>
      </c>
      <c r="BG34">
        <v>22</v>
      </c>
      <c r="BH34">
        <v>0.5</v>
      </c>
      <c r="BK34" s="7">
        <v>0.44053240740740746</v>
      </c>
      <c r="BL34">
        <v>1</v>
      </c>
      <c r="BM34">
        <v>18</v>
      </c>
      <c r="BN34">
        <v>32.200000000000003</v>
      </c>
      <c r="BO34">
        <v>3.6</v>
      </c>
      <c r="BP34">
        <v>1845.9</v>
      </c>
      <c r="BQ34" s="7">
        <v>0.8</v>
      </c>
      <c r="BR34">
        <v>31.8</v>
      </c>
      <c r="BS34">
        <v>7.1</v>
      </c>
    </row>
    <row r="35" spans="1:71" x14ac:dyDescent="0.2">
      <c r="A35" s="1">
        <v>43624</v>
      </c>
      <c r="B35">
        <f t="shared" si="2"/>
        <v>2.861212319790301</v>
      </c>
      <c r="C35">
        <v>3.5589777195281717E-2</v>
      </c>
      <c r="D35">
        <f t="shared" si="3"/>
        <v>1.9200000000000002</v>
      </c>
      <c r="E35">
        <v>2.0000000000000004E-2</v>
      </c>
      <c r="G35" s="7">
        <v>0.46324074074074079</v>
      </c>
      <c r="H35">
        <v>1</v>
      </c>
      <c r="I35">
        <v>19</v>
      </c>
      <c r="J35">
        <v>1735.9</v>
      </c>
      <c r="K35">
        <v>0.24</v>
      </c>
      <c r="L35">
        <v>1943.5</v>
      </c>
      <c r="M35">
        <v>0.77</v>
      </c>
      <c r="N35">
        <v>24</v>
      </c>
      <c r="O35">
        <v>0.2</v>
      </c>
      <c r="Q35">
        <v>0.2</v>
      </c>
      <c r="R35" s="7"/>
      <c r="S35" s="7">
        <v>0.41773148148148148</v>
      </c>
      <c r="T35">
        <v>1</v>
      </c>
      <c r="U35">
        <v>19</v>
      </c>
      <c r="V35">
        <v>550.29999999999995</v>
      </c>
      <c r="W35">
        <v>0.73</v>
      </c>
      <c r="X35">
        <v>1661.5</v>
      </c>
      <c r="Y35">
        <v>0.68</v>
      </c>
      <c r="Z35">
        <v>35.799999999999997</v>
      </c>
      <c r="AA35">
        <v>1.8</v>
      </c>
      <c r="AD35" s="7">
        <v>0.46225694444444443</v>
      </c>
      <c r="AE35">
        <v>1</v>
      </c>
      <c r="AF35">
        <v>13</v>
      </c>
      <c r="AG35">
        <v>911.3</v>
      </c>
      <c r="AH35">
        <v>0.31</v>
      </c>
      <c r="AI35">
        <v>1521.1</v>
      </c>
      <c r="AJ35">
        <v>0.54</v>
      </c>
      <c r="AK35">
        <v>22.5</v>
      </c>
      <c r="AL35">
        <v>0.8</v>
      </c>
      <c r="AO35" s="7">
        <v>0.4419907407407408</v>
      </c>
      <c r="AP35">
        <v>1</v>
      </c>
      <c r="AQ35">
        <v>20</v>
      </c>
      <c r="AR35">
        <v>1410.1</v>
      </c>
      <c r="AS35">
        <v>0.4</v>
      </c>
      <c r="AT35">
        <v>1937.4</v>
      </c>
      <c r="AU35">
        <v>0.84</v>
      </c>
      <c r="AV35" s="7">
        <v>28.9</v>
      </c>
      <c r="AW35">
        <v>0.5</v>
      </c>
      <c r="AZ35" s="7">
        <v>0.58982638888888894</v>
      </c>
      <c r="BA35">
        <v>1</v>
      </c>
      <c r="BB35">
        <v>18</v>
      </c>
      <c r="BC35">
        <v>436.2</v>
      </c>
      <c r="BD35">
        <v>1.02</v>
      </c>
      <c r="BG35">
        <v>22</v>
      </c>
      <c r="BH35">
        <v>2.9</v>
      </c>
      <c r="BK35" s="7">
        <v>0.44068287037037041</v>
      </c>
      <c r="BL35">
        <v>1</v>
      </c>
      <c r="BM35">
        <v>19</v>
      </c>
      <c r="BN35">
        <v>93</v>
      </c>
      <c r="BO35">
        <v>2.92</v>
      </c>
      <c r="BP35">
        <v>1842.8</v>
      </c>
      <c r="BQ35" s="7">
        <v>0.8</v>
      </c>
      <c r="BR35">
        <v>31.8</v>
      </c>
      <c r="BS35">
        <v>5.2</v>
      </c>
    </row>
    <row r="36" spans="1:71" x14ac:dyDescent="0.2">
      <c r="A36" s="1">
        <v>43625</v>
      </c>
      <c r="B36">
        <f t="shared" si="2"/>
        <v>2.8968020969855828</v>
      </c>
      <c r="C36">
        <v>3.5589777195281717E-2</v>
      </c>
      <c r="D36">
        <f t="shared" si="3"/>
        <v>1.9400000000000002</v>
      </c>
      <c r="E36">
        <v>2.0000000000000004E-2</v>
      </c>
      <c r="G36" s="7">
        <v>0.46329861111111109</v>
      </c>
      <c r="H36">
        <v>1</v>
      </c>
      <c r="I36">
        <v>20</v>
      </c>
      <c r="J36">
        <v>1346.3</v>
      </c>
      <c r="K36">
        <v>0.51</v>
      </c>
      <c r="L36">
        <v>1944.7</v>
      </c>
      <c r="M36">
        <v>0.77</v>
      </c>
      <c r="N36">
        <v>24</v>
      </c>
      <c r="O36">
        <v>0.6</v>
      </c>
      <c r="Q36">
        <v>0.6</v>
      </c>
      <c r="R36" s="7"/>
      <c r="S36" s="7">
        <v>0.41778935185185184</v>
      </c>
      <c r="T36">
        <v>1</v>
      </c>
      <c r="U36">
        <v>20</v>
      </c>
      <c r="V36">
        <v>1325</v>
      </c>
      <c r="W36">
        <v>0.26</v>
      </c>
      <c r="X36">
        <v>1661.5</v>
      </c>
      <c r="Y36">
        <v>0.68</v>
      </c>
      <c r="Z36">
        <v>35.799999999999997</v>
      </c>
      <c r="AA36">
        <v>0.3</v>
      </c>
      <c r="AD36" s="7">
        <v>0.46243055555555551</v>
      </c>
      <c r="AE36">
        <v>1</v>
      </c>
      <c r="AF36">
        <v>14</v>
      </c>
      <c r="AG36">
        <v>282.7</v>
      </c>
      <c r="AH36">
        <v>0.89</v>
      </c>
      <c r="AI36">
        <v>1052.4000000000001</v>
      </c>
      <c r="AJ36">
        <v>0.33</v>
      </c>
      <c r="AK36">
        <v>22.4</v>
      </c>
      <c r="AL36">
        <v>2.1</v>
      </c>
      <c r="AO36" s="7">
        <v>0.44200231481481483</v>
      </c>
      <c r="AP36">
        <v>1</v>
      </c>
      <c r="AQ36">
        <v>21</v>
      </c>
      <c r="AR36">
        <v>1447.7</v>
      </c>
      <c r="AS36">
        <v>0.4</v>
      </c>
      <c r="AT36">
        <v>1935.6</v>
      </c>
      <c r="AU36">
        <v>0.84</v>
      </c>
      <c r="AV36" s="7">
        <v>28.9</v>
      </c>
      <c r="AW36">
        <v>0.5</v>
      </c>
      <c r="AZ36" s="7">
        <v>0.5899537037037037</v>
      </c>
      <c r="BA36">
        <v>1</v>
      </c>
      <c r="BB36">
        <v>19</v>
      </c>
      <c r="BC36">
        <v>225.2</v>
      </c>
      <c r="BD36">
        <v>1.58</v>
      </c>
      <c r="BG36">
        <v>22</v>
      </c>
      <c r="BH36">
        <v>4.2</v>
      </c>
      <c r="BK36" s="7">
        <v>0.44087962962962962</v>
      </c>
      <c r="BL36">
        <v>1</v>
      </c>
      <c r="BM36">
        <v>20</v>
      </c>
      <c r="BN36">
        <v>111.7</v>
      </c>
      <c r="BO36">
        <v>2.79</v>
      </c>
      <c r="BP36">
        <v>1844.6</v>
      </c>
      <c r="BQ36" s="7">
        <v>0.8</v>
      </c>
      <c r="BR36">
        <v>31.7</v>
      </c>
      <c r="BS36">
        <v>4.9000000000000004</v>
      </c>
    </row>
    <row r="37" spans="1:71" x14ac:dyDescent="0.2">
      <c r="A37" s="1">
        <v>43626</v>
      </c>
      <c r="B37">
        <f t="shared" si="2"/>
        <v>2.9323918741808646</v>
      </c>
      <c r="C37">
        <v>3.5589777195281717E-2</v>
      </c>
      <c r="D37">
        <f t="shared" si="3"/>
        <v>1.9600000000000002</v>
      </c>
      <c r="E37">
        <v>2.0000000000000004E-2</v>
      </c>
      <c r="G37" s="7">
        <v>0.46336805555555555</v>
      </c>
      <c r="H37">
        <v>1</v>
      </c>
      <c r="I37">
        <v>21</v>
      </c>
      <c r="J37">
        <v>1140.4000000000001</v>
      </c>
      <c r="K37">
        <v>0.73</v>
      </c>
      <c r="L37">
        <v>1945.3</v>
      </c>
      <c r="M37">
        <v>0.77</v>
      </c>
      <c r="N37">
        <v>24</v>
      </c>
      <c r="O37">
        <v>0.9</v>
      </c>
      <c r="Q37">
        <v>0.9</v>
      </c>
      <c r="R37" s="7"/>
      <c r="S37" s="7">
        <v>0.41783564814814816</v>
      </c>
      <c r="T37">
        <v>1</v>
      </c>
      <c r="U37">
        <v>21</v>
      </c>
      <c r="V37">
        <v>1564.4</v>
      </c>
      <c r="W37">
        <v>0.03</v>
      </c>
      <c r="X37">
        <v>1662.8</v>
      </c>
      <c r="Y37">
        <v>0.68</v>
      </c>
      <c r="Z37">
        <v>35.799999999999997</v>
      </c>
      <c r="AA37">
        <v>0.1</v>
      </c>
      <c r="AD37" s="7">
        <v>0.46266203703703707</v>
      </c>
      <c r="AE37">
        <v>1</v>
      </c>
      <c r="AF37">
        <v>15</v>
      </c>
      <c r="AG37">
        <v>54.6</v>
      </c>
      <c r="AH37">
        <v>1.1399999999999999</v>
      </c>
      <c r="AI37">
        <v>796.1</v>
      </c>
      <c r="AJ37">
        <v>0.1</v>
      </c>
      <c r="AK37">
        <v>22.4</v>
      </c>
      <c r="AL37">
        <v>4.3</v>
      </c>
      <c r="AO37" s="7">
        <v>0.44217592592592592</v>
      </c>
      <c r="AP37">
        <v>1</v>
      </c>
      <c r="AQ37">
        <v>22</v>
      </c>
      <c r="AR37">
        <v>1672</v>
      </c>
      <c r="AS37">
        <v>0.24</v>
      </c>
      <c r="AT37">
        <v>1937.4</v>
      </c>
      <c r="AU37">
        <v>0.84</v>
      </c>
      <c r="AV37" s="7">
        <v>28.9</v>
      </c>
      <c r="AW37">
        <v>0.2</v>
      </c>
      <c r="AZ37" s="7">
        <v>0.59</v>
      </c>
      <c r="BA37">
        <v>1</v>
      </c>
      <c r="BB37">
        <v>20</v>
      </c>
      <c r="BC37">
        <v>41.7</v>
      </c>
      <c r="BD37">
        <v>1.42</v>
      </c>
      <c r="BG37">
        <v>22</v>
      </c>
      <c r="BH37">
        <v>7.5</v>
      </c>
      <c r="BK37" s="7">
        <v>0.44089120370370366</v>
      </c>
      <c r="BL37">
        <v>1</v>
      </c>
      <c r="BM37">
        <v>21</v>
      </c>
      <c r="BN37">
        <v>260</v>
      </c>
      <c r="BO37">
        <v>1.96</v>
      </c>
      <c r="BP37">
        <v>1847.7</v>
      </c>
      <c r="BQ37" s="7">
        <v>0.8</v>
      </c>
      <c r="BR37">
        <v>31.7</v>
      </c>
      <c r="BS37">
        <v>3.4</v>
      </c>
    </row>
    <row r="38" spans="1:71" x14ac:dyDescent="0.2">
      <c r="A38" s="1">
        <v>43627</v>
      </c>
      <c r="B38">
        <f t="shared" si="2"/>
        <v>2.9679816513761463</v>
      </c>
      <c r="C38">
        <v>3.5589777195281717E-2</v>
      </c>
      <c r="D38">
        <f t="shared" si="3"/>
        <v>1.9800000000000002</v>
      </c>
      <c r="E38">
        <v>2.0000000000000004E-2</v>
      </c>
      <c r="G38" s="7">
        <v>0.46342592592592591</v>
      </c>
      <c r="H38">
        <v>1</v>
      </c>
      <c r="I38">
        <v>22</v>
      </c>
      <c r="J38">
        <v>1171.5999999999999</v>
      </c>
      <c r="K38">
        <v>0.61</v>
      </c>
      <c r="L38">
        <v>1944.7</v>
      </c>
      <c r="M38">
        <v>0.77</v>
      </c>
      <c r="N38">
        <v>23.9</v>
      </c>
      <c r="O38">
        <v>0.9</v>
      </c>
      <c r="Q38">
        <v>0.9</v>
      </c>
      <c r="R38" s="7"/>
      <c r="S38" s="7">
        <v>0.4178587962962963</v>
      </c>
      <c r="T38">
        <v>1</v>
      </c>
      <c r="U38">
        <v>22</v>
      </c>
      <c r="V38">
        <v>1587.4</v>
      </c>
      <c r="W38">
        <v>0.03</v>
      </c>
      <c r="X38">
        <v>1662.8</v>
      </c>
      <c r="Y38">
        <v>0.68</v>
      </c>
      <c r="Z38">
        <v>35.700000000000003</v>
      </c>
      <c r="AA38">
        <v>0.1</v>
      </c>
      <c r="AD38" s="7">
        <v>0.46281250000000002</v>
      </c>
      <c r="AE38">
        <v>1</v>
      </c>
      <c r="AF38">
        <v>16</v>
      </c>
      <c r="AG38">
        <v>18.7</v>
      </c>
      <c r="AH38">
        <v>0.99</v>
      </c>
      <c r="AI38">
        <v>793</v>
      </c>
      <c r="AJ38">
        <v>0.08</v>
      </c>
      <c r="AK38">
        <v>22.3</v>
      </c>
      <c r="AL38">
        <v>6.3</v>
      </c>
      <c r="AO38" s="7">
        <v>0.44226851851851851</v>
      </c>
      <c r="AP38">
        <v>1</v>
      </c>
      <c r="AQ38">
        <v>23</v>
      </c>
      <c r="AR38">
        <v>874.1</v>
      </c>
      <c r="AS38">
        <v>1</v>
      </c>
      <c r="AT38">
        <v>1941.7</v>
      </c>
      <c r="AU38">
        <v>0.84</v>
      </c>
      <c r="AV38" s="7">
        <v>28.8</v>
      </c>
      <c r="AW38">
        <v>1.4</v>
      </c>
      <c r="AZ38" s="7">
        <v>0.59005787037037039</v>
      </c>
      <c r="BA38">
        <v>1</v>
      </c>
      <c r="BB38">
        <v>21</v>
      </c>
      <c r="BC38">
        <v>40.5</v>
      </c>
      <c r="BD38">
        <v>1.8</v>
      </c>
      <c r="BG38">
        <v>22</v>
      </c>
      <c r="BH38">
        <v>7.5</v>
      </c>
      <c r="BK38" s="7">
        <v>0.44152777777777774</v>
      </c>
      <c r="BL38">
        <v>1</v>
      </c>
      <c r="BM38">
        <v>22</v>
      </c>
      <c r="BN38">
        <v>85</v>
      </c>
      <c r="BO38">
        <v>2.4</v>
      </c>
      <c r="BP38">
        <v>1850.7</v>
      </c>
      <c r="BQ38" s="7">
        <v>0.8</v>
      </c>
      <c r="BR38">
        <v>31.6</v>
      </c>
      <c r="BS38">
        <v>5.4</v>
      </c>
    </row>
    <row r="39" spans="1:71" ht="15" x14ac:dyDescent="0.25">
      <c r="A39" s="1">
        <v>43628</v>
      </c>
      <c r="B39" s="6">
        <f>$B$4</f>
        <v>3.0035714285714272</v>
      </c>
      <c r="D39" s="6">
        <f>$E$4</f>
        <v>2</v>
      </c>
      <c r="G39" s="7">
        <v>0.46355324074074072</v>
      </c>
      <c r="H39">
        <v>1</v>
      </c>
      <c r="I39">
        <v>23</v>
      </c>
      <c r="J39">
        <v>611.79999999999995</v>
      </c>
      <c r="K39">
        <v>1.1100000000000001</v>
      </c>
      <c r="L39">
        <v>1946.6</v>
      </c>
      <c r="M39">
        <v>0.77</v>
      </c>
      <c r="N39">
        <v>23.9</v>
      </c>
      <c r="O39">
        <v>2.1</v>
      </c>
      <c r="Q39">
        <v>2.1</v>
      </c>
      <c r="R39" s="7"/>
      <c r="S39" s="7">
        <v>0.41790509259259262</v>
      </c>
      <c r="T39">
        <v>1</v>
      </c>
      <c r="U39">
        <v>23</v>
      </c>
      <c r="V39">
        <v>1582.5</v>
      </c>
      <c r="W39">
        <v>0.04</v>
      </c>
      <c r="X39">
        <v>1662.8</v>
      </c>
      <c r="Y39">
        <v>0.68</v>
      </c>
      <c r="Z39">
        <v>35.700000000000003</v>
      </c>
      <c r="AA39">
        <v>0.1</v>
      </c>
      <c r="AD39" s="7">
        <v>0.46358796296296295</v>
      </c>
      <c r="AE39">
        <v>1</v>
      </c>
      <c r="AF39">
        <v>17</v>
      </c>
      <c r="AG39">
        <v>39</v>
      </c>
      <c r="AH39">
        <v>0.76</v>
      </c>
      <c r="AI39">
        <v>1977.7</v>
      </c>
      <c r="AJ39">
        <v>0.56999999999999995</v>
      </c>
      <c r="AK39">
        <v>22.1</v>
      </c>
      <c r="AL39">
        <v>7.2</v>
      </c>
      <c r="AO39" s="7">
        <v>0.44253472222222223</v>
      </c>
      <c r="AP39">
        <v>1</v>
      </c>
      <c r="AQ39">
        <v>24</v>
      </c>
      <c r="AR39">
        <v>43.2</v>
      </c>
      <c r="AS39">
        <v>1.87</v>
      </c>
      <c r="AT39">
        <v>1942.3</v>
      </c>
      <c r="AU39">
        <v>0.84</v>
      </c>
      <c r="AV39" s="7">
        <v>28.8</v>
      </c>
      <c r="AW39">
        <v>6.9</v>
      </c>
      <c r="AZ39" s="7">
        <v>0.59012731481481484</v>
      </c>
      <c r="BA39">
        <v>1</v>
      </c>
      <c r="BB39">
        <v>22</v>
      </c>
      <c r="BC39">
        <v>71.7</v>
      </c>
      <c r="BD39">
        <v>1.85</v>
      </c>
      <c r="BG39">
        <v>22.1</v>
      </c>
      <c r="BH39">
        <v>6.4</v>
      </c>
      <c r="BK39" s="7">
        <v>0.4415972222222222</v>
      </c>
      <c r="BL39">
        <v>1</v>
      </c>
      <c r="BM39">
        <v>23</v>
      </c>
      <c r="BN39">
        <v>14</v>
      </c>
      <c r="BO39">
        <v>2.76</v>
      </c>
      <c r="BP39">
        <v>1853.8</v>
      </c>
      <c r="BQ39" s="7">
        <v>0.8</v>
      </c>
      <c r="BR39">
        <v>31.5</v>
      </c>
      <c r="BS39">
        <v>8.6999999999999993</v>
      </c>
    </row>
    <row r="40" spans="1:71" ht="15" x14ac:dyDescent="0.2">
      <c r="A40" s="1">
        <v>43629</v>
      </c>
      <c r="B40">
        <f t="shared" ref="B40:B53" si="4">B39+C40</f>
        <v>3.0453439153439139</v>
      </c>
      <c r="C40" s="5">
        <f>(B54-B39)/(ROW(B54)-ROW(B39))</f>
        <v>4.1772486772486891E-2</v>
      </c>
      <c r="D40">
        <f t="shared" ref="D40:D53" si="5">D39+E40</f>
        <v>2.0933333333333333</v>
      </c>
      <c r="E40" s="5">
        <f>(D54-D39)/(ROW(D54)-ROW(D39))</f>
        <v>9.3333333333333324E-2</v>
      </c>
      <c r="G40" s="7">
        <v>0.46358796296296295</v>
      </c>
      <c r="H40">
        <v>1</v>
      </c>
      <c r="I40">
        <v>24</v>
      </c>
      <c r="J40">
        <v>1973.7</v>
      </c>
      <c r="K40">
        <v>7.0000000000000007E-2</v>
      </c>
      <c r="L40">
        <v>1946.6</v>
      </c>
      <c r="M40">
        <v>0.77</v>
      </c>
      <c r="N40">
        <v>23.9</v>
      </c>
      <c r="O40">
        <v>-0.1</v>
      </c>
      <c r="Q40">
        <v>0</v>
      </c>
      <c r="R40" s="7"/>
      <c r="S40" s="7">
        <v>0.41792824074074075</v>
      </c>
      <c r="T40">
        <v>1</v>
      </c>
      <c r="U40">
        <v>24</v>
      </c>
      <c r="V40">
        <v>1497</v>
      </c>
      <c r="W40">
        <v>0.15</v>
      </c>
      <c r="X40">
        <v>1661.5</v>
      </c>
      <c r="Y40">
        <v>0.68</v>
      </c>
      <c r="Z40">
        <v>35.700000000000003</v>
      </c>
      <c r="AA40">
        <v>0.2</v>
      </c>
      <c r="AD40" s="7">
        <v>0.4636805555555556</v>
      </c>
      <c r="AE40">
        <v>1</v>
      </c>
      <c r="AF40">
        <v>18</v>
      </c>
      <c r="AG40">
        <v>1084.9000000000001</v>
      </c>
      <c r="AH40">
        <v>0.51</v>
      </c>
      <c r="AI40">
        <v>1991.1</v>
      </c>
      <c r="AJ40">
        <v>0.56999999999999995</v>
      </c>
      <c r="AK40">
        <v>22.1</v>
      </c>
      <c r="AL40">
        <v>1</v>
      </c>
      <c r="AO40" s="7">
        <v>0.44265046296296301</v>
      </c>
      <c r="AP40">
        <v>1</v>
      </c>
      <c r="AQ40">
        <v>25</v>
      </c>
      <c r="AR40">
        <v>57.7</v>
      </c>
      <c r="AS40">
        <v>2.34</v>
      </c>
      <c r="AT40">
        <v>1940.5</v>
      </c>
      <c r="AU40">
        <v>0.84</v>
      </c>
      <c r="AV40" s="7">
        <v>28.7</v>
      </c>
      <c r="AW40">
        <v>6.4</v>
      </c>
      <c r="AZ40" s="7">
        <v>0.5901967592592593</v>
      </c>
      <c r="BA40">
        <v>1</v>
      </c>
      <c r="BB40">
        <v>23</v>
      </c>
      <c r="BC40">
        <v>38.200000000000003</v>
      </c>
      <c r="BD40">
        <v>2.3199999999999998</v>
      </c>
      <c r="BG40">
        <v>22.1</v>
      </c>
      <c r="BH40">
        <v>7.6</v>
      </c>
      <c r="BK40" s="7">
        <v>0.44167824074074075</v>
      </c>
      <c r="BL40">
        <v>1</v>
      </c>
      <c r="BM40">
        <v>24</v>
      </c>
      <c r="BN40">
        <v>1256.2</v>
      </c>
      <c r="BO40">
        <v>0.45</v>
      </c>
      <c r="BP40">
        <v>1854.4</v>
      </c>
      <c r="BQ40" s="7">
        <v>0.8</v>
      </c>
      <c r="BR40">
        <v>31.5</v>
      </c>
      <c r="BS40">
        <v>0.6</v>
      </c>
    </row>
    <row r="41" spans="1:71" x14ac:dyDescent="0.2">
      <c r="A41" s="1">
        <v>43630</v>
      </c>
      <c r="B41">
        <f t="shared" si="4"/>
        <v>3.0871164021164006</v>
      </c>
      <c r="C41">
        <v>4.1772486772486891E-2</v>
      </c>
      <c r="D41">
        <f t="shared" si="5"/>
        <v>2.1866666666666665</v>
      </c>
      <c r="E41">
        <v>9.3333333333333324E-2</v>
      </c>
      <c r="G41" s="7">
        <v>0.46363425925925927</v>
      </c>
      <c r="H41">
        <v>1</v>
      </c>
      <c r="I41">
        <v>25</v>
      </c>
      <c r="J41">
        <v>2013.2</v>
      </c>
      <c r="K41">
        <v>0.06</v>
      </c>
      <c r="L41">
        <v>1946.6</v>
      </c>
      <c r="M41">
        <v>0.77</v>
      </c>
      <c r="N41">
        <v>23.9</v>
      </c>
      <c r="O41">
        <v>-0.2</v>
      </c>
      <c r="Q41">
        <v>0</v>
      </c>
      <c r="R41" s="7"/>
      <c r="S41" s="7">
        <v>0.41796296296296293</v>
      </c>
      <c r="T41">
        <v>1</v>
      </c>
      <c r="U41">
        <v>25</v>
      </c>
      <c r="V41">
        <v>661.3</v>
      </c>
      <c r="W41">
        <v>0.61</v>
      </c>
      <c r="X41">
        <v>1660.9</v>
      </c>
      <c r="Y41">
        <v>0.68</v>
      </c>
      <c r="Z41">
        <v>35.700000000000003</v>
      </c>
      <c r="AA41">
        <v>1.5</v>
      </c>
      <c r="AD41" s="7">
        <v>0.46372685185185186</v>
      </c>
      <c r="AE41">
        <v>1</v>
      </c>
      <c r="AF41">
        <v>19</v>
      </c>
      <c r="AG41">
        <v>1540.5</v>
      </c>
      <c r="AH41">
        <v>0.13</v>
      </c>
      <c r="AI41">
        <v>2021.6</v>
      </c>
      <c r="AJ41">
        <v>0.57999999999999996</v>
      </c>
      <c r="AK41">
        <v>22.1</v>
      </c>
      <c r="AL41">
        <v>0.4</v>
      </c>
      <c r="AO41" s="7">
        <v>0.44293981481481487</v>
      </c>
      <c r="AP41">
        <v>1</v>
      </c>
      <c r="AQ41">
        <v>26</v>
      </c>
      <c r="AR41">
        <v>131.6</v>
      </c>
      <c r="AS41">
        <v>1.84</v>
      </c>
      <c r="AT41">
        <v>1938.6</v>
      </c>
      <c r="AU41">
        <v>0.84</v>
      </c>
      <c r="AV41" s="7">
        <v>28.6</v>
      </c>
      <c r="AW41">
        <v>4.8</v>
      </c>
      <c r="AZ41" s="7">
        <v>0.59024305555555556</v>
      </c>
      <c r="BA41">
        <v>1</v>
      </c>
      <c r="BB41">
        <v>24</v>
      </c>
      <c r="BC41">
        <v>56.3</v>
      </c>
      <c r="BD41">
        <v>2.48</v>
      </c>
      <c r="BG41">
        <v>22.1</v>
      </c>
      <c r="BH41">
        <v>6.9</v>
      </c>
      <c r="BK41" s="7">
        <v>0.44218750000000001</v>
      </c>
      <c r="BL41">
        <v>1</v>
      </c>
      <c r="BM41">
        <v>25</v>
      </c>
      <c r="BN41">
        <v>83.8</v>
      </c>
      <c r="BO41">
        <v>1.5</v>
      </c>
      <c r="BP41">
        <v>1858.7</v>
      </c>
      <c r="BQ41" s="7">
        <v>0.8</v>
      </c>
      <c r="BR41">
        <v>31.4</v>
      </c>
      <c r="BS41">
        <v>5.4</v>
      </c>
    </row>
    <row r="42" spans="1:71" x14ac:dyDescent="0.2">
      <c r="A42" s="1">
        <v>43631</v>
      </c>
      <c r="B42">
        <f t="shared" si="4"/>
        <v>3.1288888888888873</v>
      </c>
      <c r="C42">
        <v>4.1772486772486891E-2</v>
      </c>
      <c r="D42">
        <f t="shared" si="5"/>
        <v>2.2799999999999998</v>
      </c>
      <c r="E42">
        <v>9.3333333333333324E-2</v>
      </c>
      <c r="G42" s="7">
        <v>0.46366898148148145</v>
      </c>
      <c r="H42">
        <v>1</v>
      </c>
      <c r="I42">
        <v>26</v>
      </c>
      <c r="J42">
        <v>2032.1</v>
      </c>
      <c r="K42">
        <v>0.1</v>
      </c>
      <c r="L42">
        <v>1945.3</v>
      </c>
      <c r="M42">
        <v>0.77</v>
      </c>
      <c r="N42">
        <v>23.9</v>
      </c>
      <c r="O42">
        <v>-0.2</v>
      </c>
      <c r="Q42">
        <v>0</v>
      </c>
      <c r="R42" s="7"/>
      <c r="S42" s="7">
        <v>0.41811342592592587</v>
      </c>
      <c r="T42">
        <v>1</v>
      </c>
      <c r="U42">
        <v>26</v>
      </c>
      <c r="V42">
        <v>127.9</v>
      </c>
      <c r="W42">
        <v>1.78</v>
      </c>
      <c r="X42">
        <v>1659.1</v>
      </c>
      <c r="Y42">
        <v>0.68</v>
      </c>
      <c r="Z42">
        <v>35.700000000000003</v>
      </c>
      <c r="AA42">
        <v>4.3</v>
      </c>
      <c r="AD42" s="7">
        <v>0.46378472222222222</v>
      </c>
      <c r="AE42">
        <v>1</v>
      </c>
      <c r="AF42">
        <v>20</v>
      </c>
      <c r="AG42">
        <v>1773.1</v>
      </c>
      <c r="AH42">
        <v>0.02</v>
      </c>
      <c r="AI42">
        <v>2019.2</v>
      </c>
      <c r="AJ42">
        <v>0.57999999999999996</v>
      </c>
      <c r="AK42">
        <v>22.1</v>
      </c>
      <c r="AL42">
        <v>0.2</v>
      </c>
      <c r="AO42" s="7">
        <v>0.44313657407407409</v>
      </c>
      <c r="AP42">
        <v>1</v>
      </c>
      <c r="AQ42">
        <v>27</v>
      </c>
      <c r="AR42">
        <v>17.600000000000001</v>
      </c>
      <c r="AS42">
        <v>1.1599999999999999</v>
      </c>
      <c r="AT42">
        <v>1939.2</v>
      </c>
      <c r="AU42">
        <v>0.84</v>
      </c>
      <c r="AV42" s="7">
        <v>28.6</v>
      </c>
      <c r="AW42">
        <v>8.6</v>
      </c>
      <c r="AZ42" s="7">
        <v>0.59030092592592587</v>
      </c>
      <c r="BA42">
        <v>1</v>
      </c>
      <c r="BB42">
        <v>25</v>
      </c>
      <c r="BC42">
        <v>791.3</v>
      </c>
      <c r="BD42">
        <v>0.72</v>
      </c>
      <c r="BG42">
        <v>22.1</v>
      </c>
      <c r="BH42">
        <v>1.8</v>
      </c>
      <c r="BK42" s="7">
        <v>0.44229166666666669</v>
      </c>
      <c r="BL42">
        <v>1</v>
      </c>
      <c r="BM42">
        <v>26</v>
      </c>
      <c r="BN42">
        <v>315.3</v>
      </c>
      <c r="BO42">
        <v>1.1399999999999999</v>
      </c>
      <c r="BP42">
        <v>1855.6</v>
      </c>
      <c r="BQ42" s="7">
        <v>0.8</v>
      </c>
      <c r="BR42">
        <v>31.3</v>
      </c>
      <c r="BS42">
        <v>3.1</v>
      </c>
    </row>
    <row r="43" spans="1:71" x14ac:dyDescent="0.2">
      <c r="A43" s="1">
        <v>43632</v>
      </c>
      <c r="B43">
        <f t="shared" si="4"/>
        <v>3.170661375661374</v>
      </c>
      <c r="C43">
        <v>4.1772486772486891E-2</v>
      </c>
      <c r="D43">
        <f t="shared" si="5"/>
        <v>2.3733333333333331</v>
      </c>
      <c r="E43">
        <v>9.3333333333333324E-2</v>
      </c>
      <c r="G43" s="7">
        <v>0.46370370370370373</v>
      </c>
      <c r="H43">
        <v>1</v>
      </c>
      <c r="I43">
        <v>27</v>
      </c>
      <c r="J43">
        <v>2058.5</v>
      </c>
      <c r="K43">
        <v>0.09</v>
      </c>
      <c r="L43">
        <v>1946.6</v>
      </c>
      <c r="M43">
        <v>0.77</v>
      </c>
      <c r="N43">
        <v>23.9</v>
      </c>
      <c r="O43">
        <v>-0.2</v>
      </c>
      <c r="Q43">
        <v>0</v>
      </c>
      <c r="R43" s="7"/>
      <c r="S43" s="7">
        <v>0.41824074074074075</v>
      </c>
      <c r="T43">
        <v>1</v>
      </c>
      <c r="U43">
        <v>27</v>
      </c>
      <c r="V43">
        <v>57.3</v>
      </c>
      <c r="W43">
        <v>1.82</v>
      </c>
      <c r="X43">
        <v>1659.1</v>
      </c>
      <c r="Y43">
        <v>0.68</v>
      </c>
      <c r="Z43">
        <v>35.6</v>
      </c>
      <c r="AA43">
        <v>5.7</v>
      </c>
      <c r="AD43" s="7">
        <v>0.46392361111111113</v>
      </c>
      <c r="AE43">
        <v>1</v>
      </c>
      <c r="AF43">
        <v>21</v>
      </c>
      <c r="AG43">
        <v>1671.6</v>
      </c>
      <c r="AH43">
        <v>0.09</v>
      </c>
      <c r="AI43">
        <v>1984.4</v>
      </c>
      <c r="AJ43">
        <v>0.57999999999999996</v>
      </c>
      <c r="AK43">
        <v>22</v>
      </c>
      <c r="AL43">
        <v>0.3</v>
      </c>
      <c r="AO43" s="7">
        <v>0.4437962962962963</v>
      </c>
      <c r="AP43">
        <v>1</v>
      </c>
      <c r="AQ43">
        <v>28</v>
      </c>
      <c r="AR43">
        <v>86.9</v>
      </c>
      <c r="AS43">
        <v>2.83</v>
      </c>
      <c r="AT43">
        <v>1953.3</v>
      </c>
      <c r="AU43">
        <v>0.84</v>
      </c>
      <c r="AV43" s="7">
        <v>28.4</v>
      </c>
      <c r="AW43">
        <v>5.6</v>
      </c>
      <c r="AZ43" s="7">
        <v>0.59033564814814821</v>
      </c>
      <c r="BA43">
        <v>1</v>
      </c>
      <c r="BB43">
        <v>26</v>
      </c>
      <c r="BC43">
        <v>466.9</v>
      </c>
      <c r="BD43">
        <v>1.1599999999999999</v>
      </c>
      <c r="BG43">
        <v>22.1</v>
      </c>
      <c r="BH43">
        <v>2.8</v>
      </c>
      <c r="BK43" s="7">
        <v>0.442349537037037</v>
      </c>
      <c r="BL43">
        <v>1</v>
      </c>
      <c r="BM43">
        <v>27</v>
      </c>
      <c r="BN43">
        <v>18.8</v>
      </c>
      <c r="BO43">
        <v>2.27</v>
      </c>
      <c r="BP43">
        <v>1852.6</v>
      </c>
      <c r="BQ43" s="7">
        <v>0.8</v>
      </c>
      <c r="BR43">
        <v>31.3</v>
      </c>
      <c r="BS43">
        <v>8.1999999999999993</v>
      </c>
    </row>
    <row r="44" spans="1:71" x14ac:dyDescent="0.2">
      <c r="A44" s="1">
        <v>43633</v>
      </c>
      <c r="B44">
        <f t="shared" si="4"/>
        <v>3.2124338624338606</v>
      </c>
      <c r="C44">
        <v>4.1772486772486891E-2</v>
      </c>
      <c r="D44">
        <f t="shared" si="5"/>
        <v>2.4666666666666663</v>
      </c>
      <c r="E44">
        <v>9.3333333333333324E-2</v>
      </c>
      <c r="G44" s="7">
        <v>0.4637384259259259</v>
      </c>
      <c r="H44">
        <v>1</v>
      </c>
      <c r="I44">
        <v>28</v>
      </c>
      <c r="J44">
        <v>2044.4</v>
      </c>
      <c r="K44">
        <v>0.01</v>
      </c>
      <c r="L44">
        <v>1946.6</v>
      </c>
      <c r="M44">
        <v>0.77</v>
      </c>
      <c r="N44">
        <v>23.9</v>
      </c>
      <c r="O44">
        <v>-0.2</v>
      </c>
      <c r="Q44">
        <v>0</v>
      </c>
      <c r="R44" s="7"/>
      <c r="S44" s="7">
        <v>0.41843750000000002</v>
      </c>
      <c r="T44">
        <v>1</v>
      </c>
      <c r="U44">
        <v>28</v>
      </c>
      <c r="V44">
        <v>54.6</v>
      </c>
      <c r="W44">
        <v>1.28</v>
      </c>
      <c r="X44">
        <v>1664.6</v>
      </c>
      <c r="Y44">
        <v>0.68</v>
      </c>
      <c r="Z44">
        <v>35.6</v>
      </c>
      <c r="AA44">
        <v>5.8</v>
      </c>
      <c r="AD44" s="7">
        <v>0.46398148148148149</v>
      </c>
      <c r="AE44">
        <v>1</v>
      </c>
      <c r="AF44">
        <v>22</v>
      </c>
      <c r="AG44">
        <v>758.2</v>
      </c>
      <c r="AH44">
        <v>0.57999999999999996</v>
      </c>
      <c r="AI44">
        <v>1955.7</v>
      </c>
      <c r="AJ44">
        <v>0.56999999999999995</v>
      </c>
      <c r="AK44">
        <v>22</v>
      </c>
      <c r="AL44">
        <v>1.6</v>
      </c>
      <c r="AO44" s="7">
        <v>0.44390046296296298</v>
      </c>
      <c r="AP44">
        <v>1</v>
      </c>
      <c r="AQ44">
        <v>29</v>
      </c>
      <c r="AR44">
        <v>1769.8</v>
      </c>
      <c r="AS44">
        <v>0.21</v>
      </c>
      <c r="AT44">
        <v>1949.6</v>
      </c>
      <c r="AU44">
        <v>0.84</v>
      </c>
      <c r="AV44" s="7">
        <v>28.4</v>
      </c>
      <c r="AW44">
        <v>0.2</v>
      </c>
      <c r="AZ44" s="7">
        <v>0.59039351851851851</v>
      </c>
      <c r="BA44">
        <v>1</v>
      </c>
      <c r="BB44">
        <v>27</v>
      </c>
      <c r="BC44">
        <v>35.200000000000003</v>
      </c>
      <c r="BD44">
        <v>1.68</v>
      </c>
      <c r="BG44">
        <v>22.1</v>
      </c>
      <c r="BH44">
        <v>7.8</v>
      </c>
      <c r="BK44" s="7">
        <v>0.44241898148148145</v>
      </c>
      <c r="BL44">
        <v>1</v>
      </c>
      <c r="BM44">
        <v>28</v>
      </c>
      <c r="BN44">
        <v>59.8</v>
      </c>
      <c r="BO44">
        <v>2.83</v>
      </c>
      <c r="BP44">
        <v>1851.3</v>
      </c>
      <c r="BQ44" s="7">
        <v>0.8</v>
      </c>
      <c r="BR44">
        <v>31.3</v>
      </c>
      <c r="BS44">
        <v>6.1</v>
      </c>
    </row>
    <row r="45" spans="1:71" x14ac:dyDescent="0.2">
      <c r="A45" s="1">
        <v>43634</v>
      </c>
      <c r="B45">
        <f t="shared" si="4"/>
        <v>3.2542063492063473</v>
      </c>
      <c r="C45">
        <v>4.1772486772486891E-2</v>
      </c>
      <c r="D45">
        <f t="shared" si="5"/>
        <v>2.5599999999999996</v>
      </c>
      <c r="E45">
        <v>9.3333333333333324E-2</v>
      </c>
      <c r="G45" s="7">
        <v>0.46380787037037036</v>
      </c>
      <c r="H45">
        <v>1</v>
      </c>
      <c r="I45">
        <v>29</v>
      </c>
      <c r="J45">
        <v>2081.4</v>
      </c>
      <c r="K45">
        <v>0.01</v>
      </c>
      <c r="L45">
        <v>1946.6</v>
      </c>
      <c r="M45">
        <v>0.77</v>
      </c>
      <c r="N45">
        <v>23.8</v>
      </c>
      <c r="O45">
        <v>-0.3</v>
      </c>
      <c r="Q45">
        <v>0</v>
      </c>
      <c r="R45" s="7"/>
      <c r="S45" s="7">
        <v>0.41865740740740742</v>
      </c>
      <c r="T45">
        <v>1</v>
      </c>
      <c r="U45">
        <v>29</v>
      </c>
      <c r="V45">
        <v>59.7</v>
      </c>
      <c r="W45">
        <v>1.18</v>
      </c>
      <c r="X45">
        <v>1665.8</v>
      </c>
      <c r="Y45">
        <v>0.68</v>
      </c>
      <c r="Z45">
        <v>35.5</v>
      </c>
      <c r="AA45">
        <v>5.6</v>
      </c>
      <c r="AD45" s="7">
        <v>0.46409722222222222</v>
      </c>
      <c r="AE45">
        <v>1</v>
      </c>
      <c r="AF45">
        <v>23</v>
      </c>
      <c r="AG45">
        <v>84.5</v>
      </c>
      <c r="AH45">
        <v>0.94</v>
      </c>
      <c r="AI45">
        <v>1983.2</v>
      </c>
      <c r="AJ45">
        <v>0.57999999999999996</v>
      </c>
      <c r="AK45">
        <v>22</v>
      </c>
      <c r="AL45">
        <v>5.7</v>
      </c>
      <c r="AO45" s="7">
        <v>0.44399305555555557</v>
      </c>
      <c r="AP45">
        <v>1</v>
      </c>
      <c r="AQ45">
        <v>30</v>
      </c>
      <c r="AR45">
        <v>1750.7</v>
      </c>
      <c r="AS45">
        <v>0.25</v>
      </c>
      <c r="AT45">
        <v>1950.2</v>
      </c>
      <c r="AU45">
        <v>0.84</v>
      </c>
      <c r="AV45" s="7">
        <v>28.3</v>
      </c>
      <c r="AW45">
        <v>0.2</v>
      </c>
      <c r="AZ45" s="7">
        <v>0.59048611111111116</v>
      </c>
      <c r="BA45">
        <v>1</v>
      </c>
      <c r="BB45">
        <v>28</v>
      </c>
      <c r="BC45">
        <v>297</v>
      </c>
      <c r="BD45">
        <v>1.54</v>
      </c>
      <c r="BG45">
        <v>22.2</v>
      </c>
      <c r="BH45">
        <v>3.7</v>
      </c>
      <c r="BK45" s="7">
        <v>0.44254629629629627</v>
      </c>
      <c r="BL45">
        <v>1</v>
      </c>
      <c r="BM45">
        <v>29</v>
      </c>
      <c r="BN45">
        <v>3</v>
      </c>
      <c r="BO45">
        <v>1.61</v>
      </c>
      <c r="BP45">
        <v>1857.5</v>
      </c>
      <c r="BQ45" s="7">
        <v>0.8</v>
      </c>
      <c r="BR45">
        <v>31.3</v>
      </c>
      <c r="BS45">
        <v>11.6</v>
      </c>
    </row>
    <row r="46" spans="1:71" x14ac:dyDescent="0.2">
      <c r="A46" s="1">
        <v>43635</v>
      </c>
      <c r="B46">
        <f t="shared" si="4"/>
        <v>3.295978835978834</v>
      </c>
      <c r="C46">
        <v>4.1772486772486891E-2</v>
      </c>
      <c r="D46">
        <f t="shared" si="5"/>
        <v>2.6533333333333329</v>
      </c>
      <c r="E46">
        <v>9.3333333333333324E-2</v>
      </c>
      <c r="G46" s="7">
        <v>0.46383101851851855</v>
      </c>
      <c r="H46">
        <v>1</v>
      </c>
      <c r="I46">
        <v>30</v>
      </c>
      <c r="J46">
        <v>2075.9</v>
      </c>
      <c r="K46">
        <v>0.01</v>
      </c>
      <c r="L46">
        <v>1946.6</v>
      </c>
      <c r="M46">
        <v>0.77</v>
      </c>
      <c r="N46">
        <v>23.8</v>
      </c>
      <c r="O46">
        <v>-0.3</v>
      </c>
      <c r="Q46">
        <v>0</v>
      </c>
      <c r="R46" s="7"/>
      <c r="S46" s="7">
        <v>0.41870370370370374</v>
      </c>
      <c r="T46">
        <v>1</v>
      </c>
      <c r="U46">
        <v>30</v>
      </c>
      <c r="V46">
        <v>620.9</v>
      </c>
      <c r="W46">
        <v>0.98</v>
      </c>
      <c r="X46">
        <v>1664.6</v>
      </c>
      <c r="Y46">
        <v>0.68</v>
      </c>
      <c r="Z46">
        <v>35.5</v>
      </c>
      <c r="AA46">
        <v>1.6</v>
      </c>
      <c r="AD46" s="7">
        <v>0.4644328703703704</v>
      </c>
      <c r="AE46">
        <v>1</v>
      </c>
      <c r="AF46">
        <v>24</v>
      </c>
      <c r="AG46">
        <v>57</v>
      </c>
      <c r="AH46">
        <v>1.34</v>
      </c>
      <c r="AI46">
        <v>1607.8</v>
      </c>
      <c r="AJ46">
        <v>0.51</v>
      </c>
      <c r="AK46">
        <v>21.9</v>
      </c>
      <c r="AL46">
        <v>6</v>
      </c>
      <c r="AO46" s="7">
        <v>0.44402777777777774</v>
      </c>
      <c r="AP46">
        <v>1</v>
      </c>
      <c r="AQ46">
        <v>31</v>
      </c>
      <c r="AR46">
        <v>1631.2</v>
      </c>
      <c r="AS46">
        <v>0.27</v>
      </c>
      <c r="AT46">
        <v>1952.7</v>
      </c>
      <c r="AU46">
        <v>0.84</v>
      </c>
      <c r="AV46" s="7">
        <v>28.3</v>
      </c>
      <c r="AW46">
        <v>0.3</v>
      </c>
      <c r="AZ46" s="7">
        <v>0.59056712962962965</v>
      </c>
      <c r="BA46">
        <v>1</v>
      </c>
      <c r="BB46">
        <v>29</v>
      </c>
      <c r="BC46">
        <v>222.8</v>
      </c>
      <c r="BD46">
        <v>1.59</v>
      </c>
      <c r="BG46">
        <v>22.2</v>
      </c>
      <c r="BH46">
        <v>4.2</v>
      </c>
      <c r="BK46" s="7">
        <v>0.44261574074074073</v>
      </c>
      <c r="BL46">
        <v>1</v>
      </c>
      <c r="BM46">
        <v>30</v>
      </c>
      <c r="BN46">
        <v>1328.2</v>
      </c>
      <c r="BO46">
        <v>0.44</v>
      </c>
      <c r="BP46">
        <v>1859.3</v>
      </c>
      <c r="BQ46" s="7">
        <v>0.8</v>
      </c>
      <c r="BR46">
        <v>31.2</v>
      </c>
      <c r="BS46">
        <v>0.6</v>
      </c>
    </row>
    <row r="47" spans="1:71" x14ac:dyDescent="0.2">
      <c r="A47" s="1">
        <v>43636</v>
      </c>
      <c r="B47">
        <f t="shared" si="4"/>
        <v>3.3377513227513207</v>
      </c>
      <c r="C47">
        <v>4.1772486772486891E-2</v>
      </c>
      <c r="D47">
        <f t="shared" si="5"/>
        <v>2.7466666666666661</v>
      </c>
      <c r="E47">
        <v>9.3333333333333324E-2</v>
      </c>
      <c r="G47" s="7">
        <v>0.46387731481481481</v>
      </c>
      <c r="H47">
        <v>1</v>
      </c>
      <c r="I47">
        <v>31</v>
      </c>
      <c r="J47">
        <v>1885.9</v>
      </c>
      <c r="K47">
        <v>0.2</v>
      </c>
      <c r="L47">
        <v>1946.6</v>
      </c>
      <c r="M47">
        <v>0.77</v>
      </c>
      <c r="N47">
        <v>23.8</v>
      </c>
      <c r="O47">
        <v>0.1</v>
      </c>
      <c r="Q47">
        <v>0.1</v>
      </c>
      <c r="R47" s="7"/>
      <c r="S47" s="7">
        <v>0.41878472222222224</v>
      </c>
      <c r="T47">
        <v>1</v>
      </c>
      <c r="U47">
        <v>31</v>
      </c>
      <c r="V47">
        <v>1221.0999999999999</v>
      </c>
      <c r="W47">
        <v>0.33</v>
      </c>
      <c r="X47">
        <v>1664.6</v>
      </c>
      <c r="Y47">
        <v>0.68</v>
      </c>
      <c r="Z47">
        <v>35.5</v>
      </c>
      <c r="AA47">
        <v>0.5</v>
      </c>
      <c r="AD47" s="7">
        <v>0.46457175925925925</v>
      </c>
      <c r="AE47">
        <v>1</v>
      </c>
      <c r="AF47">
        <v>25</v>
      </c>
      <c r="AG47">
        <v>53</v>
      </c>
      <c r="AH47">
        <v>1.55</v>
      </c>
      <c r="AI47">
        <v>1909.3</v>
      </c>
      <c r="AJ47">
        <v>0.57999999999999996</v>
      </c>
      <c r="AK47">
        <v>21.8</v>
      </c>
      <c r="AL47">
        <v>6.6</v>
      </c>
      <c r="AO47" s="7">
        <v>0.44406250000000003</v>
      </c>
      <c r="AP47">
        <v>1</v>
      </c>
      <c r="AQ47">
        <v>32</v>
      </c>
      <c r="AR47">
        <v>674</v>
      </c>
      <c r="AS47">
        <v>0.95</v>
      </c>
      <c r="AT47">
        <v>1949.6</v>
      </c>
      <c r="AU47">
        <v>0.84</v>
      </c>
      <c r="AV47" s="7">
        <v>28.3</v>
      </c>
      <c r="AW47">
        <v>1.9</v>
      </c>
      <c r="AZ47" s="7">
        <v>0.59063657407407411</v>
      </c>
      <c r="BA47">
        <v>1</v>
      </c>
      <c r="BB47">
        <v>30</v>
      </c>
      <c r="BC47">
        <v>148</v>
      </c>
      <c r="BD47">
        <v>1.73</v>
      </c>
      <c r="BG47">
        <v>22.2</v>
      </c>
      <c r="BH47">
        <v>5</v>
      </c>
      <c r="BK47" s="7">
        <v>0.44263888888888886</v>
      </c>
      <c r="BL47">
        <v>1</v>
      </c>
      <c r="BM47">
        <v>31</v>
      </c>
      <c r="BN47">
        <v>1686.7</v>
      </c>
      <c r="BO47">
        <v>7.0000000000000007E-2</v>
      </c>
      <c r="BP47">
        <v>1859.3</v>
      </c>
      <c r="BQ47" s="7">
        <v>0.8</v>
      </c>
      <c r="BR47">
        <v>31.2</v>
      </c>
      <c r="BS47">
        <v>0.2</v>
      </c>
    </row>
    <row r="48" spans="1:71" x14ac:dyDescent="0.2">
      <c r="A48" s="1">
        <v>43637</v>
      </c>
      <c r="B48">
        <f t="shared" si="4"/>
        <v>3.3795238095238074</v>
      </c>
      <c r="C48">
        <v>4.1772486772486891E-2</v>
      </c>
      <c r="D48">
        <f t="shared" si="5"/>
        <v>2.8399999999999994</v>
      </c>
      <c r="E48">
        <v>9.3333333333333324E-2</v>
      </c>
      <c r="G48" s="7">
        <v>0.46395833333333331</v>
      </c>
      <c r="H48">
        <v>1</v>
      </c>
      <c r="I48">
        <v>32</v>
      </c>
      <c r="J48">
        <v>1691.5</v>
      </c>
      <c r="K48">
        <v>0.31</v>
      </c>
      <c r="L48">
        <v>1946.6</v>
      </c>
      <c r="M48">
        <v>0.77</v>
      </c>
      <c r="N48">
        <v>23.8</v>
      </c>
      <c r="O48">
        <v>0.2</v>
      </c>
      <c r="Q48">
        <v>0.2</v>
      </c>
      <c r="R48" s="7"/>
      <c r="S48" s="7">
        <v>0.41884259259259254</v>
      </c>
      <c r="T48">
        <v>1</v>
      </c>
      <c r="U48">
        <v>32</v>
      </c>
      <c r="V48">
        <v>1462.3</v>
      </c>
      <c r="W48">
        <v>0.16</v>
      </c>
      <c r="X48">
        <v>1665.8</v>
      </c>
      <c r="Y48">
        <v>0.68</v>
      </c>
      <c r="Z48">
        <v>35.5</v>
      </c>
      <c r="AA48">
        <v>0.2</v>
      </c>
      <c r="AD48" s="7">
        <v>0.46471064814814816</v>
      </c>
      <c r="AE48">
        <v>1</v>
      </c>
      <c r="AF48">
        <v>26</v>
      </c>
      <c r="AG48">
        <v>32.5</v>
      </c>
      <c r="AH48">
        <v>0.97</v>
      </c>
      <c r="AI48">
        <v>1249.5</v>
      </c>
      <c r="AJ48">
        <v>0.37</v>
      </c>
      <c r="AK48">
        <v>21.8</v>
      </c>
      <c r="AL48">
        <v>6.5</v>
      </c>
      <c r="AO48" s="7">
        <v>0.44420138888888888</v>
      </c>
      <c r="AP48">
        <v>1</v>
      </c>
      <c r="AQ48">
        <v>33</v>
      </c>
      <c r="AR48">
        <v>321</v>
      </c>
      <c r="AS48">
        <v>1.73</v>
      </c>
      <c r="AT48">
        <v>1949.6</v>
      </c>
      <c r="AU48">
        <v>0.84</v>
      </c>
      <c r="AV48" s="7">
        <v>28.3</v>
      </c>
      <c r="AW48">
        <v>3.2</v>
      </c>
      <c r="AZ48" s="7">
        <v>0.59069444444444441</v>
      </c>
      <c r="BA48">
        <v>1</v>
      </c>
      <c r="BB48">
        <v>31</v>
      </c>
      <c r="BC48">
        <v>711.3</v>
      </c>
      <c r="BD48">
        <v>0.83</v>
      </c>
      <c r="BG48">
        <v>22.2</v>
      </c>
      <c r="BH48">
        <v>2</v>
      </c>
      <c r="BK48" s="7">
        <v>0.44268518518518518</v>
      </c>
      <c r="BL48">
        <v>1</v>
      </c>
      <c r="BM48">
        <v>32</v>
      </c>
      <c r="BN48">
        <v>905.4</v>
      </c>
      <c r="BO48">
        <v>0.63</v>
      </c>
      <c r="BP48">
        <v>1863.6</v>
      </c>
      <c r="BQ48" s="7">
        <v>0.8</v>
      </c>
      <c r="BR48">
        <v>31.2</v>
      </c>
      <c r="BS48">
        <v>1.2</v>
      </c>
    </row>
    <row r="49" spans="1:71" x14ac:dyDescent="0.2">
      <c r="A49" s="1">
        <v>43638</v>
      </c>
      <c r="B49">
        <f t="shared" si="4"/>
        <v>3.4212962962962941</v>
      </c>
      <c r="C49">
        <v>4.1772486772486891E-2</v>
      </c>
      <c r="D49">
        <f t="shared" si="5"/>
        <v>2.9333333333333327</v>
      </c>
      <c r="E49">
        <v>9.3333333333333324E-2</v>
      </c>
      <c r="G49" s="7">
        <v>0.46400462962962963</v>
      </c>
      <c r="H49">
        <v>1</v>
      </c>
      <c r="I49">
        <v>33</v>
      </c>
      <c r="J49">
        <v>2004.2</v>
      </c>
      <c r="K49">
        <v>0.1</v>
      </c>
      <c r="L49">
        <v>1947.2</v>
      </c>
      <c r="M49">
        <v>0.77</v>
      </c>
      <c r="N49">
        <v>23.8</v>
      </c>
      <c r="O49">
        <v>-0.1</v>
      </c>
      <c r="Q49">
        <v>0</v>
      </c>
      <c r="R49" s="7"/>
      <c r="S49" s="7">
        <v>0.41888888888888887</v>
      </c>
      <c r="T49">
        <v>1</v>
      </c>
      <c r="U49">
        <v>33</v>
      </c>
      <c r="V49">
        <v>1466.9</v>
      </c>
      <c r="W49">
        <v>0.19</v>
      </c>
      <c r="X49">
        <v>1664.6</v>
      </c>
      <c r="Y49">
        <v>0.68</v>
      </c>
      <c r="Z49">
        <v>35.4</v>
      </c>
      <c r="AA49">
        <v>0.2</v>
      </c>
      <c r="AD49" s="7">
        <v>0.4649537037037037</v>
      </c>
      <c r="AE49">
        <v>1</v>
      </c>
      <c r="AF49">
        <v>27</v>
      </c>
      <c r="AG49">
        <v>41.1</v>
      </c>
      <c r="AH49">
        <v>0.73</v>
      </c>
      <c r="AI49">
        <v>838.8</v>
      </c>
      <c r="AJ49">
        <v>0.08</v>
      </c>
      <c r="AK49">
        <v>21.7</v>
      </c>
      <c r="AL49">
        <v>4.9000000000000004</v>
      </c>
      <c r="AO49" s="7">
        <v>0.44488425925925923</v>
      </c>
      <c r="AP49">
        <v>1</v>
      </c>
      <c r="AQ49">
        <v>34</v>
      </c>
      <c r="AR49">
        <v>21.3</v>
      </c>
      <c r="AS49">
        <v>3.31</v>
      </c>
      <c r="AT49">
        <v>1943.5</v>
      </c>
      <c r="AU49">
        <v>0.84</v>
      </c>
      <c r="AV49" s="7">
        <v>28.1</v>
      </c>
      <c r="AW49">
        <v>8.3000000000000007</v>
      </c>
      <c r="AY49" t="s">
        <v>26</v>
      </c>
      <c r="AZ49" s="7">
        <v>0.59074074074074068</v>
      </c>
      <c r="BA49">
        <v>1</v>
      </c>
      <c r="BB49">
        <v>32</v>
      </c>
      <c r="BC49">
        <v>889.4</v>
      </c>
      <c r="BD49">
        <v>0.53</v>
      </c>
      <c r="BG49">
        <v>22.2</v>
      </c>
      <c r="BH49">
        <v>1.6</v>
      </c>
      <c r="BK49" s="7">
        <v>0.44283564814814813</v>
      </c>
      <c r="BL49">
        <v>1</v>
      </c>
      <c r="BM49">
        <v>33</v>
      </c>
      <c r="BN49">
        <v>109.2</v>
      </c>
      <c r="BO49">
        <v>3.19</v>
      </c>
      <c r="BP49">
        <v>1865.4</v>
      </c>
      <c r="BQ49" s="7">
        <v>0.8</v>
      </c>
      <c r="BR49">
        <v>31.2</v>
      </c>
      <c r="BS49">
        <v>5</v>
      </c>
    </row>
    <row r="50" spans="1:71" x14ac:dyDescent="0.2">
      <c r="A50" s="1">
        <v>43639</v>
      </c>
      <c r="B50">
        <f t="shared" si="4"/>
        <v>3.4630687830687807</v>
      </c>
      <c r="C50">
        <v>4.1772486772486891E-2</v>
      </c>
      <c r="D50">
        <f t="shared" si="5"/>
        <v>3.026666666666666</v>
      </c>
      <c r="E50">
        <v>9.3333333333333324E-2</v>
      </c>
      <c r="G50" s="7">
        <v>0.46413194444444444</v>
      </c>
      <c r="H50">
        <v>1</v>
      </c>
      <c r="I50">
        <v>34</v>
      </c>
      <c r="J50">
        <v>1396.2</v>
      </c>
      <c r="K50">
        <v>0.5</v>
      </c>
      <c r="L50">
        <v>1949.6</v>
      </c>
      <c r="M50">
        <v>0.77</v>
      </c>
      <c r="N50">
        <v>23.8</v>
      </c>
      <c r="O50">
        <v>0.6</v>
      </c>
      <c r="Q50">
        <v>0.6</v>
      </c>
      <c r="R50" s="7"/>
      <c r="S50" s="7">
        <v>0.41892361111111115</v>
      </c>
      <c r="T50">
        <v>1</v>
      </c>
      <c r="U50">
        <v>34</v>
      </c>
      <c r="V50">
        <v>1369.8</v>
      </c>
      <c r="W50">
        <v>0.23</v>
      </c>
      <c r="X50">
        <v>1664</v>
      </c>
      <c r="Y50">
        <v>0.68</v>
      </c>
      <c r="Z50">
        <v>35.4</v>
      </c>
      <c r="AA50">
        <v>0.3</v>
      </c>
      <c r="AD50" s="7">
        <v>0.46502314814814816</v>
      </c>
      <c r="AE50">
        <v>1</v>
      </c>
      <c r="AF50">
        <v>28</v>
      </c>
      <c r="AG50">
        <v>377.5</v>
      </c>
      <c r="AH50">
        <v>0.36</v>
      </c>
      <c r="AI50">
        <v>840.6</v>
      </c>
      <c r="AJ50">
        <v>0.08</v>
      </c>
      <c r="AK50">
        <v>21.7</v>
      </c>
      <c r="AL50">
        <v>1.1000000000000001</v>
      </c>
      <c r="AO50" s="7">
        <v>0.44510416666666663</v>
      </c>
      <c r="AP50">
        <v>1</v>
      </c>
      <c r="AQ50">
        <v>35</v>
      </c>
      <c r="AR50">
        <v>30.5</v>
      </c>
      <c r="AS50">
        <v>2.67</v>
      </c>
      <c r="AT50">
        <v>1938.6</v>
      </c>
      <c r="AU50">
        <v>0.84</v>
      </c>
      <c r="AV50" s="7">
        <v>28</v>
      </c>
      <c r="AW50">
        <v>7.6</v>
      </c>
      <c r="AY50" t="s">
        <v>27</v>
      </c>
      <c r="AZ50" s="7">
        <v>0.59077546296296302</v>
      </c>
      <c r="BA50">
        <v>1</v>
      </c>
      <c r="BB50">
        <v>33</v>
      </c>
      <c r="BC50">
        <v>1816</v>
      </c>
      <c r="BD50">
        <v>0.16</v>
      </c>
      <c r="BG50">
        <v>22.2</v>
      </c>
      <c r="BH50">
        <v>0.3</v>
      </c>
      <c r="BK50" s="7">
        <v>0.44293981481481487</v>
      </c>
      <c r="BL50">
        <v>1</v>
      </c>
      <c r="BM50">
        <v>34</v>
      </c>
      <c r="BN50">
        <v>7.8</v>
      </c>
      <c r="BO50">
        <v>2.64</v>
      </c>
      <c r="BP50">
        <v>1866.6</v>
      </c>
      <c r="BQ50" s="7">
        <v>0.8</v>
      </c>
      <c r="BR50">
        <v>31.2</v>
      </c>
      <c r="BS50">
        <v>9.8000000000000007</v>
      </c>
    </row>
    <row r="51" spans="1:71" x14ac:dyDescent="0.2">
      <c r="A51" s="1">
        <v>43640</v>
      </c>
      <c r="B51">
        <f t="shared" si="4"/>
        <v>3.5048412698412674</v>
      </c>
      <c r="C51">
        <v>4.1772486772486891E-2</v>
      </c>
      <c r="D51">
        <f t="shared" si="5"/>
        <v>3.1199999999999992</v>
      </c>
      <c r="E51">
        <v>9.3333333333333324E-2</v>
      </c>
      <c r="G51" s="7">
        <v>0.46416666666666667</v>
      </c>
      <c r="H51">
        <v>1</v>
      </c>
      <c r="I51">
        <v>35</v>
      </c>
      <c r="J51">
        <v>1991.9</v>
      </c>
      <c r="K51">
        <v>0.03</v>
      </c>
      <c r="L51">
        <v>1949.6</v>
      </c>
      <c r="M51">
        <v>0.77</v>
      </c>
      <c r="N51">
        <v>23.8</v>
      </c>
      <c r="O51">
        <v>-0.1</v>
      </c>
      <c r="Q51">
        <v>0</v>
      </c>
      <c r="R51" s="7"/>
      <c r="S51" s="7">
        <v>0.41896990740740742</v>
      </c>
      <c r="T51">
        <v>1</v>
      </c>
      <c r="U51">
        <v>35</v>
      </c>
      <c r="V51">
        <v>1173.3</v>
      </c>
      <c r="W51">
        <v>0.37</v>
      </c>
      <c r="X51">
        <v>1661.5</v>
      </c>
      <c r="Y51">
        <v>0.68</v>
      </c>
      <c r="Z51">
        <v>35.4</v>
      </c>
      <c r="AA51">
        <v>0.5</v>
      </c>
      <c r="AD51" s="7">
        <v>0.46506944444444448</v>
      </c>
      <c r="AE51">
        <v>1</v>
      </c>
      <c r="AF51">
        <v>29</v>
      </c>
      <c r="AG51">
        <v>683.6</v>
      </c>
      <c r="AH51">
        <v>0.05</v>
      </c>
      <c r="AI51">
        <v>846.1</v>
      </c>
      <c r="AJ51">
        <v>0.08</v>
      </c>
      <c r="AK51">
        <v>21.7</v>
      </c>
      <c r="AL51">
        <v>0.3</v>
      </c>
      <c r="AO51" s="7">
        <v>0.44542824074074078</v>
      </c>
      <c r="AP51">
        <v>1</v>
      </c>
      <c r="AQ51">
        <v>36</v>
      </c>
      <c r="AR51">
        <v>126.7</v>
      </c>
      <c r="AS51">
        <v>2.52</v>
      </c>
      <c r="AT51">
        <v>1922.8</v>
      </c>
      <c r="AU51">
        <v>0.84</v>
      </c>
      <c r="AV51" s="7">
        <v>27.9</v>
      </c>
      <c r="AW51">
        <v>4.9000000000000004</v>
      </c>
      <c r="AZ51" s="7">
        <v>0.59082175925925928</v>
      </c>
      <c r="BA51">
        <v>1</v>
      </c>
      <c r="BB51">
        <v>34</v>
      </c>
      <c r="BC51">
        <v>1684.2</v>
      </c>
      <c r="BD51">
        <v>0.18</v>
      </c>
      <c r="BG51">
        <v>22.3</v>
      </c>
      <c r="BH51">
        <v>0.4</v>
      </c>
      <c r="BK51" s="7">
        <v>0.44314814814814812</v>
      </c>
      <c r="BL51">
        <v>1</v>
      </c>
      <c r="BM51">
        <v>35</v>
      </c>
      <c r="BN51">
        <v>23.7</v>
      </c>
      <c r="BO51">
        <v>3.1</v>
      </c>
      <c r="BP51">
        <v>1864.8</v>
      </c>
      <c r="BQ51" s="7">
        <v>0.8</v>
      </c>
      <c r="BR51">
        <v>31.1</v>
      </c>
      <c r="BS51">
        <v>7.8</v>
      </c>
    </row>
    <row r="52" spans="1:71" x14ac:dyDescent="0.2">
      <c r="A52" s="1">
        <v>43641</v>
      </c>
      <c r="B52">
        <f t="shared" si="4"/>
        <v>3.5466137566137541</v>
      </c>
      <c r="C52">
        <v>4.1772486772486891E-2</v>
      </c>
      <c r="D52">
        <f t="shared" si="5"/>
        <v>3.2133333333333325</v>
      </c>
      <c r="E52">
        <v>9.3333333333333324E-2</v>
      </c>
      <c r="G52" s="7">
        <v>0.46421296296296299</v>
      </c>
      <c r="H52">
        <v>1</v>
      </c>
      <c r="I52">
        <v>36</v>
      </c>
      <c r="J52">
        <v>2018.7</v>
      </c>
      <c r="K52">
        <v>0.01</v>
      </c>
      <c r="L52">
        <v>1949.6</v>
      </c>
      <c r="M52">
        <v>0.77</v>
      </c>
      <c r="N52">
        <v>23.7</v>
      </c>
      <c r="O52">
        <v>-0.2</v>
      </c>
      <c r="Q52">
        <v>0</v>
      </c>
      <c r="R52" s="7"/>
      <c r="S52" s="7">
        <v>0.41909722222222223</v>
      </c>
      <c r="T52">
        <v>1</v>
      </c>
      <c r="U52">
        <v>36</v>
      </c>
      <c r="V52">
        <v>60.9</v>
      </c>
      <c r="W52">
        <v>1.51</v>
      </c>
      <c r="X52">
        <v>1661.5</v>
      </c>
      <c r="Y52">
        <v>0.68</v>
      </c>
      <c r="Z52">
        <v>35.4</v>
      </c>
      <c r="AA52">
        <v>5.6</v>
      </c>
      <c r="AD52" s="7">
        <v>0.46524305555555556</v>
      </c>
      <c r="AE52">
        <v>1</v>
      </c>
      <c r="AF52">
        <v>30</v>
      </c>
      <c r="AG52">
        <v>1283.2</v>
      </c>
      <c r="AH52">
        <v>0.05</v>
      </c>
      <c r="AI52">
        <v>1815.3</v>
      </c>
      <c r="AJ52">
        <v>0.55000000000000004</v>
      </c>
      <c r="AK52">
        <v>21.7</v>
      </c>
      <c r="AL52">
        <v>0.5</v>
      </c>
      <c r="AO52" s="7">
        <v>0.44646990740740744</v>
      </c>
      <c r="AP52">
        <v>1</v>
      </c>
      <c r="AQ52">
        <v>38</v>
      </c>
      <c r="AR52">
        <v>52.9</v>
      </c>
      <c r="AS52">
        <v>2.83</v>
      </c>
      <c r="AT52">
        <v>1882.5</v>
      </c>
      <c r="AU52">
        <v>0.84</v>
      </c>
      <c r="AV52" s="7">
        <v>27.6</v>
      </c>
      <c r="AW52">
        <v>6.5</v>
      </c>
      <c r="AZ52" s="7">
        <v>0.59087962962962959</v>
      </c>
      <c r="BA52">
        <v>1</v>
      </c>
      <c r="BB52">
        <v>35</v>
      </c>
      <c r="BC52">
        <v>600.1</v>
      </c>
      <c r="BD52">
        <v>1.1499999999999999</v>
      </c>
      <c r="BG52">
        <v>22.3</v>
      </c>
      <c r="BH52">
        <v>2.2999999999999998</v>
      </c>
      <c r="BK52" s="7">
        <v>0.4432638888888889</v>
      </c>
      <c r="BL52">
        <v>1</v>
      </c>
      <c r="BM52">
        <v>36</v>
      </c>
      <c r="BN52">
        <v>4.4000000000000004</v>
      </c>
      <c r="BO52">
        <v>1.41</v>
      </c>
      <c r="BP52">
        <v>1865.4</v>
      </c>
      <c r="BQ52" s="7">
        <v>0.8</v>
      </c>
      <c r="BR52">
        <v>31.1</v>
      </c>
      <c r="BS52">
        <v>10.9</v>
      </c>
    </row>
    <row r="53" spans="1:71" x14ac:dyDescent="0.2">
      <c r="A53" s="1">
        <v>43642</v>
      </c>
      <c r="B53">
        <f t="shared" si="4"/>
        <v>3.5883862433862408</v>
      </c>
      <c r="C53">
        <v>4.1772486772486891E-2</v>
      </c>
      <c r="D53">
        <f t="shared" si="5"/>
        <v>3.3066666666666658</v>
      </c>
      <c r="E53">
        <v>9.3333333333333324E-2</v>
      </c>
      <c r="G53" s="7">
        <v>0.46423611111111113</v>
      </c>
      <c r="H53">
        <v>1</v>
      </c>
      <c r="I53">
        <v>37</v>
      </c>
      <c r="J53">
        <v>2049.6999999999998</v>
      </c>
      <c r="K53">
        <v>0.01</v>
      </c>
      <c r="L53">
        <v>1950.2</v>
      </c>
      <c r="M53">
        <v>0.77</v>
      </c>
      <c r="N53">
        <v>23.7</v>
      </c>
      <c r="O53">
        <v>-0.2</v>
      </c>
      <c r="Q53">
        <v>0</v>
      </c>
      <c r="R53" s="7"/>
      <c r="S53" s="7">
        <v>0.41928240740740735</v>
      </c>
      <c r="T53">
        <v>1</v>
      </c>
      <c r="U53">
        <v>37</v>
      </c>
      <c r="V53">
        <v>10.4</v>
      </c>
      <c r="W53">
        <v>1</v>
      </c>
      <c r="X53">
        <v>1667.6</v>
      </c>
      <c r="Y53">
        <v>0.68</v>
      </c>
      <c r="Z53">
        <v>35.299999999999997</v>
      </c>
      <c r="AA53">
        <v>8.8000000000000007</v>
      </c>
      <c r="AD53" s="7">
        <v>0.46538194444444447</v>
      </c>
      <c r="AE53">
        <v>1</v>
      </c>
      <c r="AF53">
        <v>31</v>
      </c>
      <c r="AG53">
        <v>1452.7</v>
      </c>
      <c r="AH53">
        <v>0.3</v>
      </c>
      <c r="AI53">
        <v>1722</v>
      </c>
      <c r="AJ53">
        <v>0.52</v>
      </c>
      <c r="AK53">
        <v>21.6</v>
      </c>
      <c r="AL53">
        <v>0.2</v>
      </c>
      <c r="AO53" s="7">
        <v>0.44687499999999997</v>
      </c>
      <c r="AP53">
        <v>1</v>
      </c>
      <c r="AQ53">
        <v>39</v>
      </c>
      <c r="AR53">
        <v>11.6</v>
      </c>
      <c r="AS53">
        <v>2.85</v>
      </c>
      <c r="AT53">
        <v>1883.7</v>
      </c>
      <c r="AU53">
        <v>0.84</v>
      </c>
      <c r="AV53" s="7">
        <v>27.5</v>
      </c>
      <c r="AW53">
        <v>9.4</v>
      </c>
      <c r="AZ53" s="7">
        <v>0.59094907407407404</v>
      </c>
      <c r="BA53">
        <v>1</v>
      </c>
      <c r="BB53">
        <v>36</v>
      </c>
      <c r="BC53">
        <v>183.9</v>
      </c>
      <c r="BD53">
        <v>1.84</v>
      </c>
      <c r="BG53">
        <v>22.3</v>
      </c>
      <c r="BH53">
        <v>4.5999999999999996</v>
      </c>
      <c r="BK53" s="7">
        <v>0.44336805555555553</v>
      </c>
      <c r="BL53">
        <v>1</v>
      </c>
      <c r="BM53">
        <v>37</v>
      </c>
      <c r="BN53">
        <v>44.8</v>
      </c>
      <c r="BO53">
        <v>1.74</v>
      </c>
      <c r="BP53">
        <v>1867.8</v>
      </c>
      <c r="BQ53" s="7">
        <v>0.8</v>
      </c>
      <c r="BR53">
        <v>31</v>
      </c>
      <c r="BS53">
        <v>6.6</v>
      </c>
    </row>
    <row r="54" spans="1:71" ht="15" x14ac:dyDescent="0.25">
      <c r="A54" s="1">
        <v>43643</v>
      </c>
      <c r="B54" s="6">
        <f>$B$5</f>
        <v>3.6301587301587306</v>
      </c>
      <c r="D54" s="6">
        <f>$E$5</f>
        <v>3.4</v>
      </c>
      <c r="G54" s="7">
        <v>0.46427083333333335</v>
      </c>
      <c r="H54">
        <v>1</v>
      </c>
      <c r="I54">
        <v>38</v>
      </c>
      <c r="J54">
        <v>1968.6</v>
      </c>
      <c r="K54">
        <v>0.01</v>
      </c>
      <c r="L54">
        <v>1949.6</v>
      </c>
      <c r="M54">
        <v>0.77</v>
      </c>
      <c r="N54">
        <v>23.7</v>
      </c>
      <c r="O54">
        <v>0</v>
      </c>
      <c r="Q54">
        <v>0</v>
      </c>
      <c r="R54" s="7"/>
      <c r="S54" s="7">
        <v>0.41940972222222223</v>
      </c>
      <c r="T54">
        <v>1</v>
      </c>
      <c r="U54">
        <v>38</v>
      </c>
      <c r="V54">
        <v>13.4</v>
      </c>
      <c r="W54">
        <v>0.82</v>
      </c>
      <c r="X54">
        <v>1670.7</v>
      </c>
      <c r="Y54">
        <v>0.68</v>
      </c>
      <c r="Z54">
        <v>35.299999999999997</v>
      </c>
      <c r="AA54">
        <v>8.3000000000000007</v>
      </c>
      <c r="AD54" s="7">
        <v>0.46549768518518514</v>
      </c>
      <c r="AE54">
        <v>1</v>
      </c>
      <c r="AF54">
        <v>32</v>
      </c>
      <c r="AG54">
        <v>337.7</v>
      </c>
      <c r="AH54">
        <v>1.08</v>
      </c>
      <c r="AI54">
        <v>1952.7</v>
      </c>
      <c r="AJ54">
        <v>0.56999999999999995</v>
      </c>
      <c r="AK54">
        <v>21.6</v>
      </c>
      <c r="AL54">
        <v>3.1</v>
      </c>
      <c r="AO54" s="7">
        <v>0.44703703703703707</v>
      </c>
      <c r="AP54">
        <v>1</v>
      </c>
      <c r="AQ54">
        <v>40</v>
      </c>
      <c r="AR54">
        <v>154.6</v>
      </c>
      <c r="AS54">
        <v>2</v>
      </c>
      <c r="AT54">
        <v>1882.5</v>
      </c>
      <c r="AU54">
        <v>0.84</v>
      </c>
      <c r="AV54" s="7">
        <v>27.4</v>
      </c>
      <c r="AW54">
        <v>4.5</v>
      </c>
      <c r="AZ54" s="7">
        <v>0.59103009259259254</v>
      </c>
      <c r="BA54">
        <v>1</v>
      </c>
      <c r="BB54">
        <v>37</v>
      </c>
      <c r="BC54">
        <v>91.9</v>
      </c>
      <c r="BD54">
        <v>3.05</v>
      </c>
      <c r="BG54">
        <v>22.3</v>
      </c>
      <c r="BH54">
        <v>5.9</v>
      </c>
      <c r="BK54" s="7">
        <v>0.44351851851851848</v>
      </c>
      <c r="BL54">
        <v>1</v>
      </c>
      <c r="BM54">
        <v>38</v>
      </c>
      <c r="BN54">
        <v>1810.8</v>
      </c>
      <c r="BO54">
        <v>0.05</v>
      </c>
      <c r="BP54">
        <v>1864.8</v>
      </c>
      <c r="BQ54" s="7">
        <v>0.8</v>
      </c>
      <c r="BR54">
        <v>31</v>
      </c>
      <c r="BS54">
        <v>0</v>
      </c>
    </row>
    <row r="55" spans="1:71" ht="15" x14ac:dyDescent="0.2">
      <c r="A55" s="1">
        <v>43644</v>
      </c>
      <c r="B55">
        <f t="shared" ref="B55:B62" si="6">B54+C55</f>
        <v>3.6175198784954885</v>
      </c>
      <c r="C55" s="5">
        <f>(B67-B54)/(ROW(B67)-ROW(B54))</f>
        <v>-1.2638851663241942E-2</v>
      </c>
      <c r="D55">
        <f t="shared" ref="D55:D66" si="7">D54+E55</f>
        <v>3.4038461538461537</v>
      </c>
      <c r="E55" s="5">
        <f>(D67-D54)/(ROW(D67)-ROW(D54))</f>
        <v>3.8461538461538668E-3</v>
      </c>
      <c r="G55" s="7">
        <v>0.46430555555555553</v>
      </c>
      <c r="H55">
        <v>1</v>
      </c>
      <c r="I55">
        <v>39</v>
      </c>
      <c r="J55">
        <v>2078.9</v>
      </c>
      <c r="K55">
        <v>0.01</v>
      </c>
      <c r="L55">
        <v>1949.6</v>
      </c>
      <c r="M55">
        <v>0.77</v>
      </c>
      <c r="N55">
        <v>23.7</v>
      </c>
      <c r="O55">
        <v>-0.3</v>
      </c>
      <c r="Q55">
        <v>0</v>
      </c>
      <c r="R55" s="7"/>
      <c r="S55" s="7">
        <v>0.41953703703703704</v>
      </c>
      <c r="T55">
        <v>1</v>
      </c>
      <c r="U55">
        <v>39</v>
      </c>
      <c r="V55">
        <v>89.1</v>
      </c>
      <c r="W55">
        <v>1.5</v>
      </c>
      <c r="X55">
        <v>1675.6</v>
      </c>
      <c r="Y55">
        <v>0.68</v>
      </c>
      <c r="Z55">
        <v>35.200000000000003</v>
      </c>
      <c r="AA55">
        <v>4.9000000000000004</v>
      </c>
      <c r="AD55" s="7">
        <v>0.46559027777777778</v>
      </c>
      <c r="AE55">
        <v>1</v>
      </c>
      <c r="AF55">
        <v>33</v>
      </c>
      <c r="AG55">
        <v>1441.2</v>
      </c>
      <c r="AH55">
        <v>0.42</v>
      </c>
      <c r="AI55">
        <v>1985.6</v>
      </c>
      <c r="AJ55">
        <v>0.57999999999999996</v>
      </c>
      <c r="AK55">
        <v>21.6</v>
      </c>
      <c r="AL55">
        <v>0.5</v>
      </c>
      <c r="AO55" s="7">
        <v>0.44733796296296297</v>
      </c>
      <c r="AP55">
        <v>1</v>
      </c>
      <c r="AQ55">
        <v>41</v>
      </c>
      <c r="AR55">
        <v>610.9</v>
      </c>
      <c r="AS55">
        <v>1.05</v>
      </c>
      <c r="AT55">
        <v>1884.3</v>
      </c>
      <c r="AU55">
        <v>0.84</v>
      </c>
      <c r="AV55" s="7">
        <v>27.3</v>
      </c>
      <c r="AW55">
        <v>2</v>
      </c>
      <c r="AZ55" s="7">
        <v>0.59113425925925933</v>
      </c>
      <c r="BA55">
        <v>1</v>
      </c>
      <c r="BB55">
        <v>38</v>
      </c>
      <c r="BC55">
        <v>316.3</v>
      </c>
      <c r="BD55">
        <v>1.68</v>
      </c>
      <c r="BG55">
        <v>22.3</v>
      </c>
      <c r="BH55">
        <v>3.5</v>
      </c>
      <c r="BK55" s="7">
        <v>0.44429398148148147</v>
      </c>
      <c r="BL55">
        <v>1</v>
      </c>
      <c r="BM55">
        <v>39</v>
      </c>
      <c r="BN55">
        <v>552.9</v>
      </c>
      <c r="BO55">
        <v>1.1399999999999999</v>
      </c>
      <c r="BP55">
        <v>1877.6</v>
      </c>
      <c r="BQ55" s="7">
        <v>0.8</v>
      </c>
      <c r="BR55">
        <v>30.8</v>
      </c>
      <c r="BS55">
        <v>2.1</v>
      </c>
    </row>
    <row r="56" spans="1:71" x14ac:dyDescent="0.2">
      <c r="A56" s="1">
        <v>43645</v>
      </c>
      <c r="B56">
        <f t="shared" si="6"/>
        <v>3.6048810268322464</v>
      </c>
      <c r="C56">
        <v>-1.2638851663241942E-2</v>
      </c>
      <c r="D56">
        <f t="shared" si="7"/>
        <v>3.4076923076923076</v>
      </c>
      <c r="E56">
        <v>3.8461538461538668E-3</v>
      </c>
      <c r="G56" s="7">
        <v>0.46431712962962962</v>
      </c>
      <c r="H56">
        <v>1</v>
      </c>
      <c r="I56">
        <v>40</v>
      </c>
      <c r="J56">
        <v>2065.8000000000002</v>
      </c>
      <c r="K56">
        <v>0.01</v>
      </c>
      <c r="L56">
        <v>1949.6</v>
      </c>
      <c r="M56">
        <v>0.77</v>
      </c>
      <c r="N56">
        <v>23.7</v>
      </c>
      <c r="O56">
        <v>-0.3</v>
      </c>
      <c r="Q56">
        <v>0</v>
      </c>
      <c r="R56" s="7"/>
      <c r="S56" s="7">
        <v>0.41978009259259258</v>
      </c>
      <c r="T56">
        <v>1</v>
      </c>
      <c r="U56">
        <v>40</v>
      </c>
      <c r="V56">
        <v>390.5</v>
      </c>
      <c r="W56">
        <v>1.02</v>
      </c>
      <c r="X56">
        <v>1685.9</v>
      </c>
      <c r="Y56">
        <v>0.68</v>
      </c>
      <c r="Z56">
        <v>35.200000000000003</v>
      </c>
      <c r="AA56">
        <v>2.4</v>
      </c>
      <c r="AD56" s="7">
        <v>0.46577546296296296</v>
      </c>
      <c r="AE56">
        <v>1</v>
      </c>
      <c r="AF56">
        <v>34</v>
      </c>
      <c r="AG56">
        <v>60.8</v>
      </c>
      <c r="AH56">
        <v>1.99</v>
      </c>
      <c r="AI56">
        <v>1972.2</v>
      </c>
      <c r="AJ56">
        <v>0.57999999999999996</v>
      </c>
      <c r="AK56">
        <v>21.5</v>
      </c>
      <c r="AL56">
        <v>6.4</v>
      </c>
      <c r="AO56" s="7">
        <v>0.44751157407407405</v>
      </c>
      <c r="AP56">
        <v>1</v>
      </c>
      <c r="AQ56">
        <v>42</v>
      </c>
      <c r="AR56">
        <v>1759</v>
      </c>
      <c r="AS56">
        <v>0.19</v>
      </c>
      <c r="AT56">
        <v>1886.7</v>
      </c>
      <c r="AU56">
        <v>0.84</v>
      </c>
      <c r="AV56" s="7">
        <v>27.3</v>
      </c>
      <c r="AW56">
        <v>0.1</v>
      </c>
      <c r="AZ56" s="7">
        <v>0.59120370370370368</v>
      </c>
      <c r="BA56">
        <v>1</v>
      </c>
      <c r="BB56">
        <v>39</v>
      </c>
      <c r="BC56">
        <v>123</v>
      </c>
      <c r="BD56">
        <v>1.92</v>
      </c>
      <c r="BG56">
        <v>22.4</v>
      </c>
      <c r="BH56">
        <v>5.4</v>
      </c>
      <c r="BK56" s="7">
        <v>0.44451388888888888</v>
      </c>
      <c r="BL56">
        <v>1</v>
      </c>
      <c r="BM56">
        <v>40</v>
      </c>
      <c r="BN56">
        <v>256.2</v>
      </c>
      <c r="BO56">
        <v>1.97</v>
      </c>
      <c r="BP56">
        <v>1881.3</v>
      </c>
      <c r="BQ56" s="7">
        <v>0.8</v>
      </c>
      <c r="BR56">
        <v>30.7</v>
      </c>
      <c r="BS56">
        <v>3.5</v>
      </c>
    </row>
    <row r="57" spans="1:71" x14ac:dyDescent="0.2">
      <c r="A57" s="1">
        <v>43646</v>
      </c>
      <c r="B57">
        <f t="shared" si="6"/>
        <v>3.5922421751690043</v>
      </c>
      <c r="C57">
        <v>-1.2638851663241942E-2</v>
      </c>
      <c r="D57">
        <f t="shared" si="7"/>
        <v>3.4115384615384614</v>
      </c>
      <c r="E57">
        <v>3.8461538461538668E-3</v>
      </c>
      <c r="G57" s="7">
        <v>0.46436342592592594</v>
      </c>
      <c r="H57">
        <v>1</v>
      </c>
      <c r="I57">
        <v>41</v>
      </c>
      <c r="J57">
        <v>2112.4</v>
      </c>
      <c r="K57">
        <v>0.01</v>
      </c>
      <c r="L57">
        <v>1950.2</v>
      </c>
      <c r="M57">
        <v>0.77</v>
      </c>
      <c r="N57">
        <v>23.7</v>
      </c>
      <c r="O57">
        <v>-0.3</v>
      </c>
      <c r="Q57">
        <v>0</v>
      </c>
      <c r="R57" s="7"/>
      <c r="S57" s="7">
        <v>0.4198263888888889</v>
      </c>
      <c r="T57">
        <v>1</v>
      </c>
      <c r="U57">
        <v>41</v>
      </c>
      <c r="V57">
        <v>465.4</v>
      </c>
      <c r="W57">
        <v>0.75</v>
      </c>
      <c r="X57">
        <v>1684.7</v>
      </c>
      <c r="Y57">
        <v>0.68</v>
      </c>
      <c r="Z57">
        <v>35.200000000000003</v>
      </c>
      <c r="AA57">
        <v>2.1</v>
      </c>
      <c r="AD57" s="7">
        <v>0.46605324074074073</v>
      </c>
      <c r="AE57">
        <v>1</v>
      </c>
      <c r="AF57">
        <v>35</v>
      </c>
      <c r="AG57">
        <v>24.4</v>
      </c>
      <c r="AH57">
        <v>0.78</v>
      </c>
      <c r="AI57">
        <v>1943.5</v>
      </c>
      <c r="AJ57">
        <v>0.56999999999999995</v>
      </c>
      <c r="AK57">
        <v>21.4</v>
      </c>
      <c r="AL57">
        <v>8.1</v>
      </c>
      <c r="AO57" s="7">
        <v>0.44763888888888892</v>
      </c>
      <c r="AP57">
        <v>1</v>
      </c>
      <c r="AQ57">
        <v>43</v>
      </c>
      <c r="AR57">
        <v>1779.4</v>
      </c>
      <c r="AS57">
        <v>0.14000000000000001</v>
      </c>
      <c r="AT57">
        <v>1884.3</v>
      </c>
      <c r="AU57">
        <v>0.84</v>
      </c>
      <c r="AV57" s="7">
        <v>27.3</v>
      </c>
      <c r="AW57">
        <v>0.1</v>
      </c>
      <c r="AZ57" s="7">
        <v>0.59185185185185185</v>
      </c>
      <c r="BE57">
        <v>2020</v>
      </c>
      <c r="BF57">
        <v>0.84</v>
      </c>
      <c r="BK57" s="7">
        <v>0.44460648148148146</v>
      </c>
      <c r="BL57">
        <v>1</v>
      </c>
      <c r="BM57">
        <v>41</v>
      </c>
      <c r="BN57">
        <v>17.7</v>
      </c>
      <c r="BO57">
        <v>3.45</v>
      </c>
      <c r="BP57">
        <v>1883.7</v>
      </c>
      <c r="BQ57" s="7">
        <v>0.8</v>
      </c>
      <c r="BR57">
        <v>30.7</v>
      </c>
      <c r="BS57">
        <v>8.4</v>
      </c>
    </row>
    <row r="58" spans="1:71" x14ac:dyDescent="0.2">
      <c r="A58" s="1">
        <v>43647</v>
      </c>
      <c r="B58">
        <f t="shared" si="6"/>
        <v>3.5796033235057623</v>
      </c>
      <c r="C58">
        <v>-1.2638851663241942E-2</v>
      </c>
      <c r="D58">
        <f t="shared" si="7"/>
        <v>3.4153846153846152</v>
      </c>
      <c r="E58">
        <v>3.8461538461538668E-3</v>
      </c>
      <c r="G58" s="7">
        <v>0.46444444444444444</v>
      </c>
      <c r="H58">
        <v>1</v>
      </c>
      <c r="I58">
        <v>42</v>
      </c>
      <c r="J58">
        <v>2003.8</v>
      </c>
      <c r="K58">
        <v>0.01</v>
      </c>
      <c r="L58">
        <v>1951.4</v>
      </c>
      <c r="M58">
        <v>0.77</v>
      </c>
      <c r="N58">
        <v>23.7</v>
      </c>
      <c r="O58">
        <v>-0.1</v>
      </c>
      <c r="Q58">
        <v>0</v>
      </c>
      <c r="R58" s="7"/>
      <c r="S58" s="7">
        <v>0.41987268518518522</v>
      </c>
      <c r="T58">
        <v>1</v>
      </c>
      <c r="U58">
        <v>42</v>
      </c>
      <c r="V58">
        <v>1355.5</v>
      </c>
      <c r="W58">
        <v>0.24</v>
      </c>
      <c r="X58">
        <v>1684.7</v>
      </c>
      <c r="Y58">
        <v>0.68</v>
      </c>
      <c r="Z58">
        <v>35.1</v>
      </c>
      <c r="AA58">
        <v>0.3</v>
      </c>
      <c r="AD58" s="7">
        <v>0.46626157407407409</v>
      </c>
      <c r="AE58">
        <v>1</v>
      </c>
      <c r="AF58">
        <v>36</v>
      </c>
      <c r="AG58">
        <v>40.799999999999997</v>
      </c>
      <c r="AH58">
        <v>1.23</v>
      </c>
      <c r="AI58">
        <v>1883.7</v>
      </c>
      <c r="AJ58">
        <v>0.56000000000000005</v>
      </c>
      <c r="AK58">
        <v>21.4</v>
      </c>
      <c r="AL58">
        <v>7.1</v>
      </c>
      <c r="AO58" s="7">
        <v>0.44825231481481481</v>
      </c>
      <c r="AP58">
        <v>2</v>
      </c>
      <c r="AQ58">
        <v>1</v>
      </c>
      <c r="AR58">
        <v>1344.8</v>
      </c>
      <c r="AS58">
        <v>0.46</v>
      </c>
      <c r="AT58">
        <v>1890.4</v>
      </c>
      <c r="AU58">
        <v>0.84</v>
      </c>
      <c r="AV58">
        <v>27.1</v>
      </c>
      <c r="AW58">
        <v>0.6</v>
      </c>
      <c r="AZ58" s="7">
        <v>0.59277777777777774</v>
      </c>
      <c r="BA58">
        <v>2</v>
      </c>
      <c r="BB58">
        <v>1</v>
      </c>
      <c r="BC58">
        <v>1289.9000000000001</v>
      </c>
      <c r="BD58">
        <v>0.48</v>
      </c>
      <c r="BG58">
        <v>22.8</v>
      </c>
      <c r="BH58">
        <v>0.8</v>
      </c>
      <c r="BK58" s="7">
        <v>0.44469907407407411</v>
      </c>
      <c r="BL58">
        <v>1</v>
      </c>
      <c r="BM58">
        <v>42</v>
      </c>
      <c r="BN58">
        <v>1.5</v>
      </c>
      <c r="BO58">
        <v>1.36</v>
      </c>
      <c r="BP58">
        <v>1881.3</v>
      </c>
      <c r="BQ58" s="7">
        <v>0.8</v>
      </c>
      <c r="BR58">
        <v>30.6</v>
      </c>
      <c r="BS58">
        <v>12.9</v>
      </c>
    </row>
    <row r="59" spans="1:71" x14ac:dyDescent="0.2">
      <c r="A59" s="1">
        <v>43648</v>
      </c>
      <c r="B59">
        <f t="shared" si="6"/>
        <v>3.5669644718425202</v>
      </c>
      <c r="C59">
        <v>-1.2638851663241942E-2</v>
      </c>
      <c r="D59">
        <f t="shared" si="7"/>
        <v>3.4192307692307691</v>
      </c>
      <c r="E59">
        <v>3.8461538461538668E-3</v>
      </c>
      <c r="G59" s="7">
        <v>0.46453703703703703</v>
      </c>
      <c r="H59">
        <v>1</v>
      </c>
      <c r="I59">
        <v>43</v>
      </c>
      <c r="J59">
        <v>1133.2</v>
      </c>
      <c r="K59">
        <v>0.55000000000000004</v>
      </c>
      <c r="L59">
        <v>1952.7</v>
      </c>
      <c r="M59">
        <v>0.77</v>
      </c>
      <c r="N59">
        <v>23.7</v>
      </c>
      <c r="O59">
        <v>0.9</v>
      </c>
      <c r="Q59">
        <v>0.9</v>
      </c>
      <c r="R59" s="7"/>
      <c r="S59" s="7">
        <v>0.4199074074074074</v>
      </c>
      <c r="T59">
        <v>1</v>
      </c>
      <c r="U59">
        <v>43</v>
      </c>
      <c r="V59">
        <v>1527.1</v>
      </c>
      <c r="W59">
        <v>0.14000000000000001</v>
      </c>
      <c r="X59">
        <v>1684.7</v>
      </c>
      <c r="Y59">
        <v>0.68</v>
      </c>
      <c r="Z59">
        <v>35.1</v>
      </c>
      <c r="AA59">
        <v>0.1</v>
      </c>
      <c r="AD59" s="7">
        <v>0.46716435185185184</v>
      </c>
      <c r="AE59">
        <v>1</v>
      </c>
      <c r="AF59">
        <v>37</v>
      </c>
      <c r="AG59">
        <v>104</v>
      </c>
      <c r="AH59">
        <v>1.4</v>
      </c>
      <c r="AI59">
        <v>947.4</v>
      </c>
      <c r="AJ59">
        <v>0.27</v>
      </c>
      <c r="AK59">
        <v>21.1</v>
      </c>
      <c r="AL59">
        <v>3.6</v>
      </c>
      <c r="AO59" s="7">
        <v>0.44835648148148149</v>
      </c>
      <c r="AP59">
        <v>2</v>
      </c>
      <c r="AQ59">
        <v>2</v>
      </c>
      <c r="AR59">
        <v>1273.5999999999999</v>
      </c>
      <c r="AS59">
        <v>0.56000000000000005</v>
      </c>
      <c r="AT59">
        <v>1892.2</v>
      </c>
      <c r="AU59">
        <v>0.84</v>
      </c>
      <c r="AV59">
        <v>27</v>
      </c>
      <c r="AW59">
        <v>0.7</v>
      </c>
      <c r="AZ59" s="7">
        <v>0.59280092592592593</v>
      </c>
      <c r="BA59">
        <v>2</v>
      </c>
      <c r="BB59">
        <v>2</v>
      </c>
      <c r="BC59">
        <v>1708.3</v>
      </c>
      <c r="BD59">
        <v>0.2</v>
      </c>
      <c r="BG59">
        <v>22.8</v>
      </c>
      <c r="BH59">
        <v>0.3</v>
      </c>
      <c r="BK59" s="7">
        <v>0.44480324074074074</v>
      </c>
      <c r="BL59">
        <v>1</v>
      </c>
      <c r="BM59">
        <v>43</v>
      </c>
      <c r="BN59">
        <v>45</v>
      </c>
      <c r="BO59">
        <v>4.38</v>
      </c>
      <c r="BP59">
        <v>1885.5</v>
      </c>
      <c r="BQ59" s="7">
        <v>0.8</v>
      </c>
      <c r="BR59">
        <v>30.6</v>
      </c>
      <c r="BS59">
        <v>6.6</v>
      </c>
    </row>
    <row r="60" spans="1:71" x14ac:dyDescent="0.2">
      <c r="A60" s="1">
        <v>43649</v>
      </c>
      <c r="B60">
        <f t="shared" si="6"/>
        <v>3.5543256201792781</v>
      </c>
      <c r="C60">
        <v>-1.2638851663241942E-2</v>
      </c>
      <c r="D60">
        <f t="shared" si="7"/>
        <v>3.4230769230769229</v>
      </c>
      <c r="E60">
        <v>3.8461538461538668E-3</v>
      </c>
      <c r="G60" s="7">
        <v>0.46464120370370371</v>
      </c>
      <c r="H60">
        <v>1</v>
      </c>
      <c r="I60">
        <v>44</v>
      </c>
      <c r="J60">
        <v>756</v>
      </c>
      <c r="K60">
        <v>0.92</v>
      </c>
      <c r="L60">
        <v>1954.5</v>
      </c>
      <c r="M60">
        <v>0.78</v>
      </c>
      <c r="N60">
        <v>23.6</v>
      </c>
      <c r="O60">
        <v>1.7</v>
      </c>
      <c r="Q60">
        <v>1.7</v>
      </c>
      <c r="R60" s="7"/>
      <c r="S60" s="7">
        <v>0.41994212962962968</v>
      </c>
      <c r="T60">
        <v>1</v>
      </c>
      <c r="U60">
        <v>44</v>
      </c>
      <c r="V60">
        <v>1520.9</v>
      </c>
      <c r="W60">
        <v>0.14000000000000001</v>
      </c>
      <c r="X60">
        <v>1682.9</v>
      </c>
      <c r="Y60">
        <v>0.68</v>
      </c>
      <c r="Z60">
        <v>35.1</v>
      </c>
      <c r="AA60">
        <v>0.1</v>
      </c>
      <c r="AD60" s="7">
        <v>0.46725694444444449</v>
      </c>
      <c r="AE60">
        <v>1</v>
      </c>
      <c r="AF60">
        <v>38</v>
      </c>
      <c r="AG60">
        <v>521.20000000000005</v>
      </c>
      <c r="AH60">
        <v>0.73</v>
      </c>
      <c r="AI60">
        <v>1549.2</v>
      </c>
      <c r="AJ60">
        <v>0.54</v>
      </c>
      <c r="AK60">
        <v>21.1</v>
      </c>
      <c r="AL60">
        <v>1.8</v>
      </c>
      <c r="AO60" s="7">
        <v>0.44848379629629626</v>
      </c>
      <c r="AP60">
        <v>2</v>
      </c>
      <c r="AQ60">
        <v>3</v>
      </c>
      <c r="AR60">
        <v>489.6</v>
      </c>
      <c r="AS60">
        <v>1.45</v>
      </c>
      <c r="AT60">
        <v>1895.3</v>
      </c>
      <c r="AU60">
        <v>0.84</v>
      </c>
      <c r="AV60">
        <v>27</v>
      </c>
      <c r="AW60">
        <v>2.4</v>
      </c>
      <c r="AZ60" s="7">
        <v>0.59282407407407411</v>
      </c>
      <c r="BA60">
        <v>2</v>
      </c>
      <c r="BB60">
        <v>3</v>
      </c>
      <c r="BC60">
        <v>1386.3</v>
      </c>
      <c r="BD60">
        <v>0.45</v>
      </c>
      <c r="BG60">
        <v>22.8</v>
      </c>
      <c r="BH60">
        <v>0.7</v>
      </c>
      <c r="BK60" s="7">
        <v>0.44525462962962964</v>
      </c>
      <c r="BL60">
        <v>1</v>
      </c>
      <c r="BM60">
        <v>44</v>
      </c>
      <c r="BN60">
        <v>35.5</v>
      </c>
      <c r="BO60">
        <v>3.14</v>
      </c>
      <c r="BP60">
        <v>1889.8</v>
      </c>
      <c r="BQ60" s="7">
        <v>0.8</v>
      </c>
      <c r="BR60">
        <v>30.5</v>
      </c>
      <c r="BS60">
        <v>7.1</v>
      </c>
    </row>
    <row r="61" spans="1:71" x14ac:dyDescent="0.2">
      <c r="A61" s="1">
        <v>43650</v>
      </c>
      <c r="B61">
        <f t="shared" si="6"/>
        <v>3.541686768516036</v>
      </c>
      <c r="C61">
        <v>-1.2638851663241942E-2</v>
      </c>
      <c r="D61">
        <f t="shared" si="7"/>
        <v>3.4269230769230767</v>
      </c>
      <c r="E61">
        <v>3.8461538461538668E-3</v>
      </c>
      <c r="G61" s="7">
        <v>0.46469907407407413</v>
      </c>
      <c r="H61">
        <v>1</v>
      </c>
      <c r="I61">
        <v>45</v>
      </c>
      <c r="J61">
        <v>1079.5999999999999</v>
      </c>
      <c r="K61">
        <v>0.65</v>
      </c>
      <c r="L61">
        <v>1956.3</v>
      </c>
      <c r="M61">
        <v>0.78</v>
      </c>
      <c r="N61">
        <v>23.6</v>
      </c>
      <c r="O61">
        <v>1</v>
      </c>
      <c r="Q61">
        <v>1</v>
      </c>
      <c r="R61" s="7"/>
      <c r="S61" s="7">
        <v>0.42020833333333335</v>
      </c>
      <c r="T61">
        <v>1</v>
      </c>
      <c r="U61">
        <v>45</v>
      </c>
      <c r="V61">
        <v>1511.3</v>
      </c>
      <c r="W61">
        <v>0.18</v>
      </c>
      <c r="X61">
        <v>1685.9</v>
      </c>
      <c r="Y61">
        <v>0.68</v>
      </c>
      <c r="Z61">
        <v>35</v>
      </c>
      <c r="AA61">
        <v>0.2</v>
      </c>
      <c r="AD61" s="7">
        <v>0.46734953703703702</v>
      </c>
      <c r="AE61">
        <v>1</v>
      </c>
      <c r="AF61">
        <v>39</v>
      </c>
      <c r="AG61">
        <v>1447.9</v>
      </c>
      <c r="AH61">
        <v>0.28000000000000003</v>
      </c>
      <c r="AI61">
        <v>1835.5</v>
      </c>
      <c r="AJ61">
        <v>0.61</v>
      </c>
      <c r="AK61">
        <v>21.1</v>
      </c>
      <c r="AL61">
        <v>0.4</v>
      </c>
      <c r="AO61" s="7">
        <v>0.44865740740740739</v>
      </c>
      <c r="AP61">
        <v>2</v>
      </c>
      <c r="AQ61">
        <v>4</v>
      </c>
      <c r="AR61">
        <v>34</v>
      </c>
      <c r="AS61">
        <v>2.29</v>
      </c>
      <c r="AT61">
        <v>1894.7</v>
      </c>
      <c r="AU61">
        <v>0.84</v>
      </c>
      <c r="AV61">
        <v>27</v>
      </c>
      <c r="AW61">
        <v>7.4</v>
      </c>
      <c r="AZ61" s="7">
        <v>0.59295138888888888</v>
      </c>
      <c r="BA61">
        <v>2</v>
      </c>
      <c r="BB61">
        <v>4</v>
      </c>
      <c r="BC61">
        <v>70.400000000000006</v>
      </c>
      <c r="BD61">
        <v>2.13</v>
      </c>
      <c r="BG61">
        <v>22.8</v>
      </c>
      <c r="BH61">
        <v>6.3</v>
      </c>
      <c r="BK61" s="7">
        <v>0.4453125</v>
      </c>
      <c r="BL61">
        <v>1</v>
      </c>
      <c r="BM61">
        <v>45</v>
      </c>
      <c r="BN61">
        <v>104.8</v>
      </c>
      <c r="BO61">
        <v>1.64</v>
      </c>
      <c r="BP61">
        <v>1889.8</v>
      </c>
      <c r="BQ61" s="7">
        <v>0.8</v>
      </c>
      <c r="BR61">
        <v>30.5</v>
      </c>
      <c r="BS61">
        <v>5.0999999999999996</v>
      </c>
    </row>
    <row r="62" spans="1:71" x14ac:dyDescent="0.2">
      <c r="A62" s="1">
        <v>43651</v>
      </c>
      <c r="B62">
        <f t="shared" si="6"/>
        <v>3.529047916852794</v>
      </c>
      <c r="C62">
        <v>-1.2638851663241942E-2</v>
      </c>
      <c r="D62">
        <f t="shared" si="7"/>
        <v>3.4307692307692306</v>
      </c>
      <c r="E62">
        <v>3.8461538461538668E-3</v>
      </c>
      <c r="G62" s="7">
        <v>0.46480324074074075</v>
      </c>
      <c r="H62">
        <v>1</v>
      </c>
      <c r="I62">
        <v>46</v>
      </c>
      <c r="J62">
        <v>891.4</v>
      </c>
      <c r="K62">
        <v>0.83</v>
      </c>
      <c r="L62">
        <v>1959.4</v>
      </c>
      <c r="M62">
        <v>0.78</v>
      </c>
      <c r="N62">
        <v>23.6</v>
      </c>
      <c r="O62">
        <v>1.4</v>
      </c>
      <c r="Q62">
        <v>1.4</v>
      </c>
      <c r="R62" s="7"/>
      <c r="S62" s="7">
        <v>0.42026620370370371</v>
      </c>
      <c r="T62">
        <v>1</v>
      </c>
      <c r="U62">
        <v>46</v>
      </c>
      <c r="V62">
        <v>1217.5999999999999</v>
      </c>
      <c r="W62">
        <v>0.36</v>
      </c>
      <c r="X62">
        <v>1689</v>
      </c>
      <c r="Y62">
        <v>0.68</v>
      </c>
      <c r="Z62">
        <v>35</v>
      </c>
      <c r="AA62">
        <v>0.5</v>
      </c>
      <c r="AD62" s="7">
        <v>0.46741898148148148</v>
      </c>
      <c r="AE62">
        <v>1</v>
      </c>
      <c r="AF62">
        <v>40</v>
      </c>
      <c r="AG62">
        <v>1619.7</v>
      </c>
      <c r="AH62">
        <v>0.13</v>
      </c>
      <c r="AI62">
        <v>1874.5</v>
      </c>
      <c r="AJ62">
        <v>0.62</v>
      </c>
      <c r="AK62">
        <v>21.1</v>
      </c>
      <c r="AL62">
        <v>0.2</v>
      </c>
      <c r="AO62" s="7">
        <v>0.44878472222222227</v>
      </c>
      <c r="AP62">
        <v>2</v>
      </c>
      <c r="AQ62">
        <v>5</v>
      </c>
      <c r="AR62">
        <v>25.1</v>
      </c>
      <c r="AS62">
        <v>2.1</v>
      </c>
      <c r="AT62">
        <v>1899.6</v>
      </c>
      <c r="AU62">
        <v>0.84</v>
      </c>
      <c r="AV62">
        <v>26.9</v>
      </c>
      <c r="AW62">
        <v>8</v>
      </c>
      <c r="AZ62" s="7">
        <v>0.59303240740740748</v>
      </c>
      <c r="BA62">
        <v>2</v>
      </c>
      <c r="BB62">
        <v>5</v>
      </c>
      <c r="BC62">
        <v>169.2</v>
      </c>
      <c r="BD62">
        <v>1.8</v>
      </c>
      <c r="BG62">
        <v>22.9</v>
      </c>
      <c r="BH62">
        <v>4.5999999999999996</v>
      </c>
      <c r="BK62" s="7">
        <v>0.44537037037037036</v>
      </c>
      <c r="BL62">
        <v>1</v>
      </c>
      <c r="BM62">
        <v>46</v>
      </c>
      <c r="BN62">
        <v>181.6</v>
      </c>
      <c r="BO62">
        <v>1.53</v>
      </c>
      <c r="BP62">
        <v>1892.2</v>
      </c>
      <c r="BQ62" s="7">
        <v>0.8</v>
      </c>
      <c r="BR62">
        <v>30.5</v>
      </c>
      <c r="BS62">
        <v>4.0999999999999996</v>
      </c>
    </row>
    <row r="63" spans="1:71" x14ac:dyDescent="0.2">
      <c r="A63" s="1">
        <v>43652</v>
      </c>
      <c r="B63">
        <f t="shared" ref="B63:B81" si="8">B62+C63</f>
        <v>3.5164090651895519</v>
      </c>
      <c r="C63">
        <v>-1.2638851663241942E-2</v>
      </c>
      <c r="D63">
        <f t="shared" si="7"/>
        <v>3.4346153846153844</v>
      </c>
      <c r="E63">
        <v>3.8461538461538668E-3</v>
      </c>
      <c r="G63" s="7">
        <v>0.4649537037037037</v>
      </c>
      <c r="H63">
        <v>1</v>
      </c>
      <c r="I63">
        <v>47</v>
      </c>
      <c r="J63">
        <v>1988.2</v>
      </c>
      <c r="K63">
        <v>0.02</v>
      </c>
      <c r="L63">
        <v>1960.6</v>
      </c>
      <c r="M63">
        <v>0.78</v>
      </c>
      <c r="N63">
        <v>23.6</v>
      </c>
      <c r="O63">
        <v>-0.1</v>
      </c>
      <c r="Q63">
        <v>0</v>
      </c>
      <c r="R63" s="7"/>
      <c r="S63" s="7">
        <v>0.42037037037037034</v>
      </c>
      <c r="T63">
        <v>1</v>
      </c>
      <c r="U63">
        <v>47</v>
      </c>
      <c r="V63">
        <v>899.8</v>
      </c>
      <c r="W63">
        <v>0.53</v>
      </c>
      <c r="X63">
        <v>1689.6</v>
      </c>
      <c r="Y63">
        <v>0.68</v>
      </c>
      <c r="Z63">
        <v>35</v>
      </c>
      <c r="AA63">
        <v>1</v>
      </c>
      <c r="AD63" s="7">
        <v>0.46747685185185189</v>
      </c>
      <c r="AE63">
        <v>1</v>
      </c>
      <c r="AF63">
        <v>41</v>
      </c>
      <c r="AG63">
        <v>945.3</v>
      </c>
      <c r="AH63">
        <v>0.51</v>
      </c>
      <c r="AI63">
        <v>1913.6</v>
      </c>
      <c r="AJ63">
        <v>0.62</v>
      </c>
      <c r="AK63">
        <v>21</v>
      </c>
      <c r="AL63">
        <v>1.2</v>
      </c>
      <c r="AO63" s="7">
        <v>0.44899305555555552</v>
      </c>
      <c r="AP63">
        <v>2</v>
      </c>
      <c r="AQ63">
        <v>6</v>
      </c>
      <c r="AR63">
        <v>24.2</v>
      </c>
      <c r="AS63">
        <v>2.33</v>
      </c>
      <c r="AT63">
        <v>1898.3</v>
      </c>
      <c r="AU63">
        <v>0.84</v>
      </c>
      <c r="AV63">
        <v>26.9</v>
      </c>
      <c r="AW63">
        <v>8</v>
      </c>
      <c r="AZ63" s="7">
        <v>0.59310185185185182</v>
      </c>
      <c r="BA63">
        <v>2</v>
      </c>
      <c r="BB63">
        <v>6</v>
      </c>
      <c r="BC63">
        <v>76.3</v>
      </c>
      <c r="BD63">
        <v>1.93</v>
      </c>
      <c r="BG63">
        <v>22.9</v>
      </c>
      <c r="BH63">
        <v>6.2</v>
      </c>
      <c r="BK63" s="7">
        <v>0.44545138888888891</v>
      </c>
      <c r="BL63">
        <v>1</v>
      </c>
      <c r="BM63">
        <v>47</v>
      </c>
      <c r="BN63">
        <v>44.5</v>
      </c>
      <c r="BO63">
        <v>2.25</v>
      </c>
      <c r="BP63">
        <v>1890.4</v>
      </c>
      <c r="BQ63" s="7">
        <v>0.8</v>
      </c>
      <c r="BR63">
        <v>30.4</v>
      </c>
      <c r="BS63">
        <v>6.7</v>
      </c>
    </row>
    <row r="64" spans="1:71" x14ac:dyDescent="0.2">
      <c r="A64" s="1">
        <v>43653</v>
      </c>
      <c r="B64">
        <f t="shared" si="8"/>
        <v>3.5037702135263098</v>
      </c>
      <c r="C64">
        <v>-1.2638851663241942E-2</v>
      </c>
      <c r="D64">
        <f t="shared" si="7"/>
        <v>3.4384615384615382</v>
      </c>
      <c r="E64">
        <v>3.8461538461538668E-3</v>
      </c>
      <c r="G64" s="7">
        <v>0.46500000000000002</v>
      </c>
      <c r="H64">
        <v>1</v>
      </c>
      <c r="I64">
        <v>48</v>
      </c>
      <c r="J64">
        <v>2083.8000000000002</v>
      </c>
      <c r="K64">
        <v>0.01</v>
      </c>
      <c r="L64">
        <v>1962.4</v>
      </c>
      <c r="M64">
        <v>0.78</v>
      </c>
      <c r="N64">
        <v>23.5</v>
      </c>
      <c r="O64">
        <v>-0.3</v>
      </c>
      <c r="Q64">
        <v>0</v>
      </c>
      <c r="R64" s="7"/>
      <c r="S64" s="7">
        <v>0.42041666666666666</v>
      </c>
      <c r="T64">
        <v>1</v>
      </c>
      <c r="U64">
        <v>48</v>
      </c>
      <c r="V64">
        <v>582</v>
      </c>
      <c r="W64">
        <v>0.94</v>
      </c>
      <c r="X64">
        <v>1692</v>
      </c>
      <c r="Y64">
        <v>0.68</v>
      </c>
      <c r="Z64">
        <v>35</v>
      </c>
      <c r="AA64">
        <v>1.7</v>
      </c>
      <c r="AD64" s="7">
        <v>0.46756944444444448</v>
      </c>
      <c r="AE64">
        <v>1</v>
      </c>
      <c r="AF64">
        <v>42</v>
      </c>
      <c r="AG64">
        <v>489.2</v>
      </c>
      <c r="AH64">
        <v>0.74</v>
      </c>
      <c r="AI64">
        <v>1868.4</v>
      </c>
      <c r="AJ64">
        <v>0.61</v>
      </c>
      <c r="AK64">
        <v>21</v>
      </c>
      <c r="AL64">
        <v>2.2999999999999998</v>
      </c>
      <c r="AO64" s="7">
        <v>0.44909722222222226</v>
      </c>
      <c r="AP64">
        <v>2</v>
      </c>
      <c r="AQ64">
        <v>7</v>
      </c>
      <c r="AR64">
        <v>270.2</v>
      </c>
      <c r="AS64">
        <v>1.28</v>
      </c>
      <c r="AT64">
        <v>1894.7</v>
      </c>
      <c r="AU64">
        <v>0.84</v>
      </c>
      <c r="AV64">
        <v>26.8</v>
      </c>
      <c r="AW64">
        <v>3.5</v>
      </c>
      <c r="AZ64" s="7">
        <v>0.59317129629629628</v>
      </c>
      <c r="BA64">
        <v>2</v>
      </c>
      <c r="BB64">
        <v>7</v>
      </c>
      <c r="BC64">
        <v>35</v>
      </c>
      <c r="BD64">
        <v>2.78</v>
      </c>
      <c r="BG64">
        <v>22.9</v>
      </c>
      <c r="BH64">
        <v>7.7</v>
      </c>
      <c r="BK64" s="7">
        <v>0.44559027777777777</v>
      </c>
      <c r="BL64">
        <v>1</v>
      </c>
      <c r="BM64">
        <v>48</v>
      </c>
      <c r="BN64">
        <v>15</v>
      </c>
      <c r="BO64">
        <v>4.0999999999999996</v>
      </c>
      <c r="BP64">
        <v>1894.7</v>
      </c>
      <c r="BQ64" s="7">
        <v>0.8</v>
      </c>
      <c r="BR64">
        <v>30.4</v>
      </c>
      <c r="BS64">
        <v>8.6999999999999993</v>
      </c>
    </row>
    <row r="65" spans="1:71" x14ac:dyDescent="0.2">
      <c r="A65" s="1">
        <v>43654</v>
      </c>
      <c r="B65">
        <f t="shared" si="8"/>
        <v>3.4911313618630677</v>
      </c>
      <c r="C65">
        <v>-1.2638851663241942E-2</v>
      </c>
      <c r="D65">
        <f t="shared" si="7"/>
        <v>3.4423076923076921</v>
      </c>
      <c r="E65">
        <v>3.8461538461538668E-3</v>
      </c>
      <c r="G65" s="7">
        <v>0.46504629629629629</v>
      </c>
      <c r="H65">
        <v>1</v>
      </c>
      <c r="I65">
        <v>49</v>
      </c>
      <c r="J65">
        <v>2006.5</v>
      </c>
      <c r="K65">
        <v>0.01</v>
      </c>
      <c r="L65">
        <v>1961.2</v>
      </c>
      <c r="M65">
        <v>0.78</v>
      </c>
      <c r="N65">
        <v>23.5</v>
      </c>
      <c r="O65">
        <v>-0.1</v>
      </c>
      <c r="Q65">
        <v>0</v>
      </c>
      <c r="R65" s="7"/>
      <c r="S65" s="7">
        <v>0.42059027777777774</v>
      </c>
      <c r="T65">
        <v>1</v>
      </c>
      <c r="U65">
        <v>49</v>
      </c>
      <c r="V65">
        <v>154.9</v>
      </c>
      <c r="W65">
        <v>1.46</v>
      </c>
      <c r="X65">
        <v>1690.8</v>
      </c>
      <c r="Y65">
        <v>0.68</v>
      </c>
      <c r="Z65">
        <v>34.9</v>
      </c>
      <c r="AA65">
        <v>4</v>
      </c>
      <c r="AD65" s="7">
        <v>0.46767361111111111</v>
      </c>
      <c r="AE65">
        <v>1</v>
      </c>
      <c r="AF65">
        <v>43</v>
      </c>
      <c r="AG65">
        <v>418.4</v>
      </c>
      <c r="AH65">
        <v>1.1000000000000001</v>
      </c>
      <c r="AI65">
        <v>1807.4</v>
      </c>
      <c r="AJ65">
        <v>0.6</v>
      </c>
      <c r="AK65">
        <v>21</v>
      </c>
      <c r="AL65">
        <v>2.5</v>
      </c>
      <c r="AO65" s="7">
        <v>0.44916666666666666</v>
      </c>
      <c r="AP65">
        <v>2</v>
      </c>
      <c r="AQ65">
        <v>8</v>
      </c>
      <c r="AR65">
        <v>1783.1</v>
      </c>
      <c r="AS65">
        <v>0.15</v>
      </c>
      <c r="AT65">
        <v>1898.3</v>
      </c>
      <c r="AU65">
        <v>0.84</v>
      </c>
      <c r="AV65">
        <v>26.8</v>
      </c>
      <c r="AW65">
        <v>0.1</v>
      </c>
      <c r="AZ65" s="7">
        <v>0.5932291666666667</v>
      </c>
      <c r="BA65">
        <v>2</v>
      </c>
      <c r="BB65">
        <v>8</v>
      </c>
      <c r="BC65">
        <v>396.9</v>
      </c>
      <c r="BD65">
        <v>1.1299999999999999</v>
      </c>
      <c r="BG65">
        <v>22.9</v>
      </c>
      <c r="BH65">
        <v>3</v>
      </c>
      <c r="BK65" s="7">
        <v>0.44577546296296294</v>
      </c>
      <c r="BL65">
        <v>1</v>
      </c>
      <c r="BM65">
        <v>49</v>
      </c>
      <c r="BN65">
        <v>33.6</v>
      </c>
      <c r="BO65">
        <v>1.61</v>
      </c>
      <c r="BP65">
        <v>1892.2</v>
      </c>
      <c r="BQ65" s="7">
        <v>0.8</v>
      </c>
      <c r="BR65">
        <v>30.3</v>
      </c>
      <c r="BS65">
        <v>7.2</v>
      </c>
    </row>
    <row r="66" spans="1:71" x14ac:dyDescent="0.2">
      <c r="A66" s="1">
        <v>43655</v>
      </c>
      <c r="B66">
        <f t="shared" si="8"/>
        <v>3.4784925101998256</v>
      </c>
      <c r="C66">
        <v>-1.2638851663241942E-2</v>
      </c>
      <c r="D66">
        <f t="shared" si="7"/>
        <v>3.4461538461538459</v>
      </c>
      <c r="E66">
        <v>3.8461538461538668E-3</v>
      </c>
      <c r="G66" s="7">
        <v>0.46508101851851852</v>
      </c>
      <c r="H66">
        <v>1</v>
      </c>
      <c r="I66">
        <v>50</v>
      </c>
      <c r="J66">
        <v>2080</v>
      </c>
      <c r="K66">
        <v>0.01</v>
      </c>
      <c r="L66">
        <v>1962.4</v>
      </c>
      <c r="M66">
        <v>0.78</v>
      </c>
      <c r="N66">
        <v>23.5</v>
      </c>
      <c r="O66">
        <v>-0.3</v>
      </c>
      <c r="Q66">
        <v>0</v>
      </c>
      <c r="R66" s="7"/>
      <c r="S66" s="7">
        <v>0.42069444444444443</v>
      </c>
      <c r="T66">
        <v>1</v>
      </c>
      <c r="U66">
        <v>50</v>
      </c>
      <c r="V66">
        <v>74.7</v>
      </c>
      <c r="W66">
        <v>2.13</v>
      </c>
      <c r="X66">
        <v>1689.6</v>
      </c>
      <c r="Y66">
        <v>0.68</v>
      </c>
      <c r="Z66">
        <v>34.9</v>
      </c>
      <c r="AA66">
        <v>5.3</v>
      </c>
      <c r="AD66" s="7">
        <v>0.46778935185185189</v>
      </c>
      <c r="AE66">
        <v>1</v>
      </c>
      <c r="AF66">
        <v>44</v>
      </c>
      <c r="AG66">
        <v>1699.5</v>
      </c>
      <c r="AH66">
        <v>0.12</v>
      </c>
      <c r="AI66">
        <v>1716.5</v>
      </c>
      <c r="AJ66">
        <v>0.57999999999999996</v>
      </c>
      <c r="AK66">
        <v>21</v>
      </c>
      <c r="AL66">
        <v>0</v>
      </c>
      <c r="AO66" s="7">
        <v>0.44921296296296293</v>
      </c>
      <c r="AP66">
        <v>2</v>
      </c>
      <c r="AQ66">
        <v>9</v>
      </c>
      <c r="AR66">
        <v>1786.4</v>
      </c>
      <c r="AS66">
        <v>0.15</v>
      </c>
      <c r="AT66">
        <v>1898.3</v>
      </c>
      <c r="AU66">
        <v>0.84</v>
      </c>
      <c r="AV66">
        <v>26.8</v>
      </c>
      <c r="AW66">
        <v>0.1</v>
      </c>
      <c r="AZ66" s="7">
        <v>0.59327546296296296</v>
      </c>
      <c r="BA66">
        <v>2</v>
      </c>
      <c r="BB66">
        <v>9</v>
      </c>
      <c r="BC66">
        <v>1670.8</v>
      </c>
      <c r="BD66">
        <v>0.19</v>
      </c>
      <c r="BG66">
        <v>22.9</v>
      </c>
      <c r="BH66">
        <v>0.3</v>
      </c>
      <c r="BK66" s="7">
        <v>0.44587962962962963</v>
      </c>
      <c r="BL66">
        <v>1</v>
      </c>
      <c r="BM66">
        <v>50</v>
      </c>
      <c r="BN66">
        <v>15.5</v>
      </c>
      <c r="BO66">
        <v>1.64</v>
      </c>
      <c r="BP66">
        <v>1890.4</v>
      </c>
      <c r="BQ66" s="7">
        <v>0.8</v>
      </c>
      <c r="BR66">
        <v>30.3</v>
      </c>
      <c r="BS66">
        <v>8.6</v>
      </c>
    </row>
    <row r="67" spans="1:71" ht="15" x14ac:dyDescent="0.25">
      <c r="A67" s="1">
        <v>43656</v>
      </c>
      <c r="B67" s="6">
        <f>$B$6</f>
        <v>3.4658536585365853</v>
      </c>
      <c r="D67" s="6">
        <f>$E$6</f>
        <v>3.45</v>
      </c>
      <c r="G67" s="7">
        <v>0.46511574074074075</v>
      </c>
      <c r="H67">
        <v>1</v>
      </c>
      <c r="I67">
        <v>51</v>
      </c>
      <c r="J67">
        <v>2107.8000000000002</v>
      </c>
      <c r="K67">
        <v>0.01</v>
      </c>
      <c r="L67">
        <v>1962.4</v>
      </c>
      <c r="M67">
        <v>0.78</v>
      </c>
      <c r="N67">
        <v>23.5</v>
      </c>
      <c r="O67">
        <v>-0.3</v>
      </c>
      <c r="Q67">
        <v>0</v>
      </c>
      <c r="R67" s="7"/>
      <c r="S67" s="7">
        <v>0.4208796296296296</v>
      </c>
      <c r="T67">
        <v>1</v>
      </c>
      <c r="U67">
        <v>51</v>
      </c>
      <c r="V67">
        <v>21.9</v>
      </c>
      <c r="W67">
        <v>1.01</v>
      </c>
      <c r="X67">
        <v>1690.8</v>
      </c>
      <c r="Y67">
        <v>0.68</v>
      </c>
      <c r="Z67">
        <v>34.799999999999997</v>
      </c>
      <c r="AA67">
        <v>7.5</v>
      </c>
      <c r="AD67" s="7">
        <v>0.46789351851851851</v>
      </c>
      <c r="AE67">
        <v>1</v>
      </c>
      <c r="AF67">
        <v>45</v>
      </c>
      <c r="AG67">
        <v>67.099999999999994</v>
      </c>
      <c r="AH67">
        <v>1.73</v>
      </c>
      <c r="AI67">
        <v>1926.4</v>
      </c>
      <c r="AJ67">
        <v>0.62</v>
      </c>
      <c r="AK67">
        <v>20.9</v>
      </c>
      <c r="AL67">
        <v>6.2</v>
      </c>
      <c r="AO67" s="7">
        <v>0.44924768518518521</v>
      </c>
      <c r="AP67">
        <v>2</v>
      </c>
      <c r="AQ67">
        <v>10</v>
      </c>
      <c r="AR67">
        <v>1604.5</v>
      </c>
      <c r="AS67">
        <v>0.28999999999999998</v>
      </c>
      <c r="AT67">
        <v>1898.3</v>
      </c>
      <c r="AU67">
        <v>0.84</v>
      </c>
      <c r="AV67">
        <v>26.8</v>
      </c>
      <c r="AW67">
        <v>0.3</v>
      </c>
      <c r="AZ67" s="7">
        <v>0.59329861111111104</v>
      </c>
      <c r="BA67">
        <v>2</v>
      </c>
      <c r="BB67">
        <v>10</v>
      </c>
      <c r="BC67">
        <v>1813.2</v>
      </c>
      <c r="BD67">
        <v>7.0000000000000007E-2</v>
      </c>
      <c r="BG67">
        <v>22.9</v>
      </c>
      <c r="BH67">
        <v>0.2</v>
      </c>
      <c r="BK67" s="7">
        <v>0.44594907407407408</v>
      </c>
      <c r="BL67">
        <v>1</v>
      </c>
      <c r="BM67">
        <v>51</v>
      </c>
      <c r="BN67">
        <v>205.8</v>
      </c>
      <c r="BO67">
        <v>1.68</v>
      </c>
      <c r="BP67">
        <v>1893.5</v>
      </c>
      <c r="BQ67" s="7">
        <v>0.8</v>
      </c>
      <c r="BR67">
        <v>30.3</v>
      </c>
      <c r="BS67">
        <v>3.9</v>
      </c>
    </row>
    <row r="68" spans="1:71" ht="15" x14ac:dyDescent="0.2">
      <c r="A68" s="1">
        <v>43657</v>
      </c>
      <c r="B68">
        <f t="shared" si="8"/>
        <v>3.5454060669638956</v>
      </c>
      <c r="C68" s="5">
        <f>(B82-B67)/(ROW(B82)-ROW(B67))</f>
        <v>7.9552408427310081E-2</v>
      </c>
      <c r="D68">
        <f t="shared" ref="D68:D81" si="9">D67+E68</f>
        <v>3.5466666666666669</v>
      </c>
      <c r="E68" s="5">
        <f>(D82-D67)/(ROW(D82)-ROW(D67))</f>
        <v>9.6666666666666679E-2</v>
      </c>
      <c r="G68" s="7">
        <v>0.46515046296296297</v>
      </c>
      <c r="H68">
        <v>1</v>
      </c>
      <c r="I68">
        <v>52</v>
      </c>
      <c r="J68">
        <v>1757</v>
      </c>
      <c r="K68">
        <v>0.32</v>
      </c>
      <c r="L68">
        <v>1961.2</v>
      </c>
      <c r="M68">
        <v>0.78</v>
      </c>
      <c r="N68">
        <v>23.5</v>
      </c>
      <c r="O68">
        <v>0.2</v>
      </c>
      <c r="Q68">
        <v>0.2</v>
      </c>
      <c r="R68" s="7"/>
      <c r="S68" s="7">
        <v>0.42097222222222225</v>
      </c>
      <c r="T68">
        <v>1</v>
      </c>
      <c r="U68">
        <v>52</v>
      </c>
      <c r="V68">
        <v>56.6</v>
      </c>
      <c r="W68">
        <v>2.0299999999999998</v>
      </c>
      <c r="X68">
        <v>1693.9</v>
      </c>
      <c r="Y68">
        <v>0.68</v>
      </c>
      <c r="Z68">
        <v>34.799999999999997</v>
      </c>
      <c r="AA68">
        <v>5.8</v>
      </c>
      <c r="AD68" s="7">
        <v>0.46810185185185182</v>
      </c>
      <c r="AE68">
        <v>1</v>
      </c>
      <c r="AF68">
        <v>46</v>
      </c>
      <c r="AG68">
        <v>63.8</v>
      </c>
      <c r="AH68">
        <v>1.94</v>
      </c>
      <c r="AI68">
        <v>1930.7</v>
      </c>
      <c r="AJ68">
        <v>0.61</v>
      </c>
      <c r="AK68">
        <v>20.9</v>
      </c>
      <c r="AL68">
        <v>6.3</v>
      </c>
      <c r="AO68" s="7">
        <v>0.44930555555555557</v>
      </c>
      <c r="AP68">
        <v>2</v>
      </c>
      <c r="AQ68">
        <v>11</v>
      </c>
      <c r="AR68">
        <v>1156.2</v>
      </c>
      <c r="AS68">
        <v>0.52</v>
      </c>
      <c r="AT68">
        <v>1901.4</v>
      </c>
      <c r="AU68">
        <v>0.84</v>
      </c>
      <c r="AV68">
        <v>26.8</v>
      </c>
      <c r="AW68">
        <v>0.9</v>
      </c>
      <c r="AZ68" s="7">
        <v>0.59332175925925923</v>
      </c>
      <c r="BA68">
        <v>2</v>
      </c>
      <c r="BB68">
        <v>11</v>
      </c>
      <c r="BC68">
        <v>1710.8</v>
      </c>
      <c r="BD68">
        <v>0.17</v>
      </c>
      <c r="BG68">
        <v>22.9</v>
      </c>
      <c r="BH68">
        <v>0.3</v>
      </c>
      <c r="BK68" s="7">
        <v>0.44608796296296299</v>
      </c>
      <c r="BL68">
        <v>1</v>
      </c>
      <c r="BM68">
        <v>52</v>
      </c>
      <c r="BN68">
        <v>14.7</v>
      </c>
      <c r="BO68">
        <v>2.63</v>
      </c>
      <c r="BP68">
        <v>1892.2</v>
      </c>
      <c r="BQ68" s="7">
        <v>0.8</v>
      </c>
      <c r="BR68">
        <v>30.3</v>
      </c>
      <c r="BS68">
        <v>8.6999999999999993</v>
      </c>
    </row>
    <row r="69" spans="1:71" x14ac:dyDescent="0.2">
      <c r="A69" s="1">
        <v>43658</v>
      </c>
      <c r="B69">
        <f t="shared" si="8"/>
        <v>3.6249584753912059</v>
      </c>
      <c r="C69">
        <v>7.9552408427310081E-2</v>
      </c>
      <c r="D69">
        <f t="shared" si="9"/>
        <v>3.6433333333333335</v>
      </c>
      <c r="E69">
        <v>9.6666666666666679E-2</v>
      </c>
      <c r="G69" s="7">
        <v>0.46528935185185188</v>
      </c>
      <c r="H69">
        <v>1</v>
      </c>
      <c r="I69">
        <v>53</v>
      </c>
      <c r="J69">
        <v>554.1</v>
      </c>
      <c r="K69">
        <v>1.1000000000000001</v>
      </c>
      <c r="L69">
        <v>1964.3</v>
      </c>
      <c r="M69">
        <v>0.78</v>
      </c>
      <c r="N69">
        <v>23.5</v>
      </c>
      <c r="O69">
        <v>2.2999999999999998</v>
      </c>
      <c r="Q69">
        <v>2.2999999999999998</v>
      </c>
      <c r="R69" s="7"/>
      <c r="S69" s="7">
        <v>0.42108796296296297</v>
      </c>
      <c r="T69">
        <v>1</v>
      </c>
      <c r="U69">
        <v>53</v>
      </c>
      <c r="V69">
        <v>560</v>
      </c>
      <c r="W69">
        <v>0.7</v>
      </c>
      <c r="X69">
        <v>1692</v>
      </c>
      <c r="Y69">
        <v>0.68</v>
      </c>
      <c r="Z69">
        <v>34.799999999999997</v>
      </c>
      <c r="AA69">
        <v>1.8</v>
      </c>
      <c r="AD69" s="7">
        <v>0.46841435185185182</v>
      </c>
      <c r="AE69">
        <v>1</v>
      </c>
      <c r="AF69">
        <v>47</v>
      </c>
      <c r="AG69">
        <v>237.6</v>
      </c>
      <c r="AH69">
        <v>1.19</v>
      </c>
      <c r="AI69">
        <v>1940.5</v>
      </c>
      <c r="AJ69">
        <v>0.6</v>
      </c>
      <c r="AK69">
        <v>20.8</v>
      </c>
      <c r="AL69">
        <v>3.7</v>
      </c>
      <c r="AO69" s="7">
        <v>0.4493287037037037</v>
      </c>
      <c r="AP69">
        <v>2</v>
      </c>
      <c r="AQ69">
        <v>12</v>
      </c>
      <c r="AR69">
        <v>1111.3</v>
      </c>
      <c r="AS69">
        <v>0.54</v>
      </c>
      <c r="AT69">
        <v>1901.4</v>
      </c>
      <c r="AU69">
        <v>0.84</v>
      </c>
      <c r="AV69">
        <v>26.8</v>
      </c>
      <c r="AW69">
        <v>0.9</v>
      </c>
      <c r="AZ69" s="7">
        <v>0.59337962962962965</v>
      </c>
      <c r="BA69">
        <v>2</v>
      </c>
      <c r="BB69">
        <v>12</v>
      </c>
      <c r="BC69">
        <v>542.9</v>
      </c>
      <c r="BD69">
        <v>1.1399999999999999</v>
      </c>
      <c r="BG69">
        <v>23</v>
      </c>
      <c r="BH69">
        <v>2.4</v>
      </c>
      <c r="BK69" s="7">
        <v>0.44615740740740745</v>
      </c>
      <c r="BL69">
        <v>1</v>
      </c>
      <c r="BM69">
        <v>53</v>
      </c>
      <c r="BN69">
        <v>1077</v>
      </c>
      <c r="BO69">
        <v>0.46</v>
      </c>
      <c r="BP69">
        <v>1892.2</v>
      </c>
      <c r="BQ69" s="7">
        <v>0.8</v>
      </c>
      <c r="BR69">
        <v>30.2</v>
      </c>
      <c r="BS69">
        <v>1</v>
      </c>
    </row>
    <row r="70" spans="1:71" x14ac:dyDescent="0.2">
      <c r="A70" s="1">
        <v>43659</v>
      </c>
      <c r="B70">
        <f t="shared" si="8"/>
        <v>3.7045108838185161</v>
      </c>
      <c r="C70">
        <v>7.9552408427310081E-2</v>
      </c>
      <c r="D70">
        <f t="shared" si="9"/>
        <v>3.74</v>
      </c>
      <c r="E70">
        <v>9.6666666666666679E-2</v>
      </c>
      <c r="G70" s="7">
        <v>0.46541666666666665</v>
      </c>
      <c r="H70">
        <v>1</v>
      </c>
      <c r="I70">
        <v>54</v>
      </c>
      <c r="J70">
        <v>708.5</v>
      </c>
      <c r="K70">
        <v>0.84</v>
      </c>
      <c r="L70">
        <v>1965.5</v>
      </c>
      <c r="M70">
        <v>0.78</v>
      </c>
      <c r="N70">
        <v>23.4</v>
      </c>
      <c r="O70">
        <v>1.8</v>
      </c>
      <c r="Q70">
        <v>1.8</v>
      </c>
      <c r="R70" s="7"/>
      <c r="S70" s="7">
        <v>0.42114583333333333</v>
      </c>
      <c r="T70">
        <v>1</v>
      </c>
      <c r="U70">
        <v>54</v>
      </c>
      <c r="V70">
        <v>1199.8</v>
      </c>
      <c r="W70">
        <v>0.35</v>
      </c>
      <c r="X70">
        <v>1694.5</v>
      </c>
      <c r="Y70">
        <v>0.68</v>
      </c>
      <c r="Z70">
        <v>34.799999999999997</v>
      </c>
      <c r="AA70">
        <v>0.5</v>
      </c>
      <c r="AD70" s="7">
        <v>0.46849537037037042</v>
      </c>
      <c r="AE70">
        <v>1</v>
      </c>
      <c r="AF70">
        <v>48</v>
      </c>
      <c r="AG70">
        <v>795.4</v>
      </c>
      <c r="AH70">
        <v>0.63</v>
      </c>
      <c r="AI70">
        <v>1934.4</v>
      </c>
      <c r="AJ70">
        <v>0.6</v>
      </c>
      <c r="AK70">
        <v>20.8</v>
      </c>
      <c r="AL70">
        <v>1.5</v>
      </c>
      <c r="AO70" s="7">
        <v>0.44938657407407406</v>
      </c>
      <c r="AP70">
        <v>2</v>
      </c>
      <c r="AQ70">
        <v>13</v>
      </c>
      <c r="AR70">
        <v>743.1</v>
      </c>
      <c r="AS70">
        <v>0.8</v>
      </c>
      <c r="AT70">
        <v>1903.2</v>
      </c>
      <c r="AU70">
        <v>0.84</v>
      </c>
      <c r="AV70">
        <v>26.7</v>
      </c>
      <c r="AW70">
        <v>1.7</v>
      </c>
      <c r="AZ70" s="7">
        <v>0.59343749999999995</v>
      </c>
      <c r="BA70">
        <v>2</v>
      </c>
      <c r="BB70">
        <v>13</v>
      </c>
      <c r="BC70">
        <v>170.1</v>
      </c>
      <c r="BD70">
        <v>1.63</v>
      </c>
      <c r="BG70">
        <v>23</v>
      </c>
      <c r="BH70">
        <v>4.5999999999999996</v>
      </c>
      <c r="BK70" s="7">
        <v>0.44621527777777775</v>
      </c>
      <c r="BL70">
        <v>1</v>
      </c>
      <c r="BM70">
        <v>54</v>
      </c>
      <c r="BN70">
        <v>1381</v>
      </c>
      <c r="BO70">
        <v>0.39</v>
      </c>
      <c r="BP70">
        <v>1892.2</v>
      </c>
      <c r="BQ70" s="7">
        <v>0.8</v>
      </c>
      <c r="BR70">
        <v>30.2</v>
      </c>
      <c r="BS70">
        <v>0.5</v>
      </c>
    </row>
    <row r="71" spans="1:71" x14ac:dyDescent="0.2">
      <c r="A71" s="1">
        <v>43660</v>
      </c>
      <c r="B71">
        <f t="shared" si="8"/>
        <v>3.7840632922458264</v>
      </c>
      <c r="C71">
        <v>7.9552408427310081E-2</v>
      </c>
      <c r="D71">
        <f t="shared" si="9"/>
        <v>3.8366666666666669</v>
      </c>
      <c r="E71">
        <v>9.6666666666666679E-2</v>
      </c>
      <c r="G71" s="7">
        <v>0.46552083333333333</v>
      </c>
      <c r="H71">
        <v>1</v>
      </c>
      <c r="I71">
        <v>55</v>
      </c>
      <c r="J71">
        <v>808.4</v>
      </c>
      <c r="K71">
        <v>0.73</v>
      </c>
      <c r="L71">
        <v>1963.7</v>
      </c>
      <c r="M71">
        <v>0.78</v>
      </c>
      <c r="N71">
        <v>23.4</v>
      </c>
      <c r="O71">
        <v>1.6</v>
      </c>
      <c r="Q71">
        <v>1.6</v>
      </c>
      <c r="R71" s="7"/>
      <c r="S71" s="7">
        <v>0.42144675925925923</v>
      </c>
      <c r="T71">
        <v>1</v>
      </c>
      <c r="U71">
        <v>55</v>
      </c>
      <c r="V71">
        <v>1466</v>
      </c>
      <c r="W71">
        <v>0.1</v>
      </c>
      <c r="X71">
        <v>1700.6</v>
      </c>
      <c r="Y71">
        <v>0.68</v>
      </c>
      <c r="Z71">
        <v>34.700000000000003</v>
      </c>
      <c r="AA71">
        <v>0.2</v>
      </c>
      <c r="AD71" s="7">
        <v>0.46859953703703705</v>
      </c>
      <c r="AE71">
        <v>1</v>
      </c>
      <c r="AF71">
        <v>49</v>
      </c>
      <c r="AG71">
        <v>1447.1</v>
      </c>
      <c r="AH71">
        <v>0.35</v>
      </c>
      <c r="AI71">
        <v>1972.2</v>
      </c>
      <c r="AJ71">
        <v>0.61</v>
      </c>
      <c r="AK71">
        <v>20.7</v>
      </c>
      <c r="AL71">
        <v>0.5</v>
      </c>
      <c r="AO71" s="7">
        <v>0.44952546296296297</v>
      </c>
      <c r="AP71">
        <v>2</v>
      </c>
      <c r="AQ71">
        <v>14</v>
      </c>
      <c r="AR71">
        <v>277.7</v>
      </c>
      <c r="AS71">
        <v>1.57</v>
      </c>
      <c r="AT71">
        <v>1896.5</v>
      </c>
      <c r="AU71">
        <v>0.84</v>
      </c>
      <c r="AV71">
        <v>26.7</v>
      </c>
      <c r="AW71">
        <v>3.5</v>
      </c>
      <c r="AZ71" s="7">
        <v>0.59348379629629633</v>
      </c>
      <c r="BA71">
        <v>2</v>
      </c>
      <c r="BB71">
        <v>14</v>
      </c>
      <c r="BC71">
        <v>322.60000000000002</v>
      </c>
      <c r="BD71">
        <v>1.45</v>
      </c>
      <c r="BG71">
        <v>23</v>
      </c>
      <c r="BH71">
        <v>3.4</v>
      </c>
      <c r="BK71" s="7">
        <v>0.44625000000000004</v>
      </c>
      <c r="BL71">
        <v>1</v>
      </c>
      <c r="BM71">
        <v>55</v>
      </c>
      <c r="BN71">
        <v>764.8</v>
      </c>
      <c r="BO71">
        <v>0.79</v>
      </c>
      <c r="BP71">
        <v>1892.2</v>
      </c>
      <c r="BQ71" s="7">
        <v>0.8</v>
      </c>
      <c r="BR71">
        <v>30.2</v>
      </c>
      <c r="BS71">
        <v>1.6</v>
      </c>
    </row>
    <row r="72" spans="1:71" x14ac:dyDescent="0.2">
      <c r="A72" s="1">
        <v>43661</v>
      </c>
      <c r="B72">
        <f t="shared" si="8"/>
        <v>3.8636157006731366</v>
      </c>
      <c r="C72">
        <v>7.9552408427310081E-2</v>
      </c>
      <c r="D72">
        <f t="shared" si="9"/>
        <v>3.9333333333333336</v>
      </c>
      <c r="E72">
        <v>9.6666666666666679E-2</v>
      </c>
      <c r="G72" s="7">
        <v>0.46568287037037037</v>
      </c>
      <c r="H72">
        <v>1</v>
      </c>
      <c r="I72">
        <v>56</v>
      </c>
      <c r="J72">
        <v>559.20000000000005</v>
      </c>
      <c r="K72">
        <v>1.02</v>
      </c>
      <c r="L72">
        <v>1966.7</v>
      </c>
      <c r="M72">
        <v>0.78</v>
      </c>
      <c r="N72">
        <v>23.4</v>
      </c>
      <c r="O72">
        <v>2.2999999999999998</v>
      </c>
      <c r="Q72">
        <v>2.2999999999999998</v>
      </c>
      <c r="R72" s="7"/>
      <c r="S72" s="7">
        <v>0.42146990740740736</v>
      </c>
      <c r="T72">
        <v>1</v>
      </c>
      <c r="U72">
        <v>56</v>
      </c>
      <c r="V72">
        <v>1223.8</v>
      </c>
      <c r="W72">
        <v>0.39</v>
      </c>
      <c r="X72">
        <v>1700</v>
      </c>
      <c r="Y72">
        <v>0.68</v>
      </c>
      <c r="Z72">
        <v>34.700000000000003</v>
      </c>
      <c r="AA72">
        <v>0.5</v>
      </c>
      <c r="AD72" s="7">
        <v>0.46864583333333337</v>
      </c>
      <c r="AE72">
        <v>1</v>
      </c>
      <c r="AF72">
        <v>50</v>
      </c>
      <c r="AG72">
        <v>1556.5</v>
      </c>
      <c r="AH72">
        <v>0.09</v>
      </c>
      <c r="AI72">
        <v>1964.3</v>
      </c>
      <c r="AJ72">
        <v>0.6</v>
      </c>
      <c r="AK72">
        <v>20.7</v>
      </c>
      <c r="AL72">
        <v>0.4</v>
      </c>
      <c r="AO72" s="7">
        <v>0.44960648148148147</v>
      </c>
      <c r="AP72">
        <v>2</v>
      </c>
      <c r="AQ72">
        <v>15</v>
      </c>
      <c r="AR72">
        <v>13.2</v>
      </c>
      <c r="AS72">
        <v>1.49</v>
      </c>
      <c r="AT72">
        <v>1899.6</v>
      </c>
      <c r="AU72">
        <v>0.84</v>
      </c>
      <c r="AV72">
        <v>26.7</v>
      </c>
      <c r="AW72">
        <v>9.1999999999999993</v>
      </c>
      <c r="AZ72" s="7">
        <v>0.59354166666666663</v>
      </c>
      <c r="BA72">
        <v>2</v>
      </c>
      <c r="BB72">
        <v>15</v>
      </c>
      <c r="BC72">
        <v>320.3</v>
      </c>
      <c r="BD72">
        <v>1.7</v>
      </c>
      <c r="BG72">
        <v>23</v>
      </c>
      <c r="BH72">
        <v>3.4</v>
      </c>
      <c r="BK72" s="7">
        <v>0.4463657407407407</v>
      </c>
      <c r="BL72">
        <v>1</v>
      </c>
      <c r="BM72">
        <v>56</v>
      </c>
      <c r="BN72">
        <v>53.3</v>
      </c>
      <c r="BO72">
        <v>2.71</v>
      </c>
      <c r="BP72">
        <v>1893.5</v>
      </c>
      <c r="BQ72" s="7">
        <v>0.8</v>
      </c>
      <c r="BR72">
        <v>30.2</v>
      </c>
      <c r="BS72">
        <v>6.4</v>
      </c>
    </row>
    <row r="73" spans="1:71" x14ac:dyDescent="0.2">
      <c r="A73" s="1">
        <v>43662</v>
      </c>
      <c r="B73">
        <f t="shared" si="8"/>
        <v>3.9431681091004469</v>
      </c>
      <c r="C73">
        <v>7.9552408427310081E-2</v>
      </c>
      <c r="D73">
        <f t="shared" si="9"/>
        <v>4.03</v>
      </c>
      <c r="E73">
        <v>9.6666666666666679E-2</v>
      </c>
      <c r="G73" s="7">
        <v>0.46577546296296296</v>
      </c>
      <c r="H73">
        <v>1</v>
      </c>
      <c r="I73">
        <v>57</v>
      </c>
      <c r="J73">
        <v>2022.7</v>
      </c>
      <c r="K73">
        <v>0.02</v>
      </c>
      <c r="L73">
        <v>1965.5</v>
      </c>
      <c r="M73">
        <v>0.78</v>
      </c>
      <c r="N73">
        <v>23.3</v>
      </c>
      <c r="O73">
        <v>-0.1</v>
      </c>
      <c r="Q73">
        <v>0</v>
      </c>
      <c r="R73" s="7"/>
      <c r="S73" s="7">
        <v>0.42150462962962965</v>
      </c>
      <c r="T73">
        <v>1</v>
      </c>
      <c r="U73">
        <v>57</v>
      </c>
      <c r="V73">
        <v>1179.7</v>
      </c>
      <c r="W73">
        <v>0.36</v>
      </c>
      <c r="X73">
        <v>1700</v>
      </c>
      <c r="Y73">
        <v>0.68</v>
      </c>
      <c r="Z73">
        <v>34.700000000000003</v>
      </c>
      <c r="AA73">
        <v>0.6</v>
      </c>
      <c r="AD73" s="7">
        <v>0.46870370370370368</v>
      </c>
      <c r="AE73">
        <v>1</v>
      </c>
      <c r="AF73">
        <v>51</v>
      </c>
      <c r="AG73">
        <v>1533</v>
      </c>
      <c r="AH73">
        <v>0.17</v>
      </c>
      <c r="AI73">
        <v>1995.4</v>
      </c>
      <c r="AJ73">
        <v>0.61</v>
      </c>
      <c r="AK73">
        <v>20.7</v>
      </c>
      <c r="AL73">
        <v>0.4</v>
      </c>
      <c r="AO73" s="7">
        <v>0.44974537037037038</v>
      </c>
      <c r="AP73">
        <v>2</v>
      </c>
      <c r="AQ73">
        <v>16</v>
      </c>
      <c r="AR73">
        <v>21</v>
      </c>
      <c r="AS73">
        <v>2.93</v>
      </c>
      <c r="AT73">
        <v>1903.2</v>
      </c>
      <c r="AU73">
        <v>0.84</v>
      </c>
      <c r="AV73">
        <v>26.6</v>
      </c>
      <c r="AW73">
        <v>8.3000000000000007</v>
      </c>
      <c r="AZ73" s="7">
        <v>0.59359953703703705</v>
      </c>
      <c r="BA73">
        <v>2</v>
      </c>
      <c r="BB73">
        <v>16</v>
      </c>
      <c r="BC73">
        <v>312.7</v>
      </c>
      <c r="BD73">
        <v>1.39</v>
      </c>
      <c r="BG73">
        <v>23</v>
      </c>
      <c r="BH73">
        <v>3.5</v>
      </c>
      <c r="BK73" s="7">
        <v>0.44649305555555557</v>
      </c>
      <c r="BL73">
        <v>1</v>
      </c>
      <c r="BM73">
        <v>57</v>
      </c>
      <c r="BN73">
        <v>61.1</v>
      </c>
      <c r="BO73">
        <v>3.2</v>
      </c>
      <c r="BP73">
        <v>1894.7</v>
      </c>
      <c r="BQ73" s="7">
        <v>0.8</v>
      </c>
      <c r="BR73">
        <v>30.1</v>
      </c>
      <c r="BS73">
        <v>6.1</v>
      </c>
    </row>
    <row r="74" spans="1:71" x14ac:dyDescent="0.2">
      <c r="A74" s="1">
        <v>43663</v>
      </c>
      <c r="B74">
        <f t="shared" si="8"/>
        <v>4.0227205175277572</v>
      </c>
      <c r="C74">
        <v>7.9552408427310081E-2</v>
      </c>
      <c r="D74">
        <f t="shared" si="9"/>
        <v>4.1266666666666669</v>
      </c>
      <c r="E74">
        <v>9.6666666666666679E-2</v>
      </c>
      <c r="G74" s="7">
        <v>0.46637731481481487</v>
      </c>
      <c r="H74">
        <v>2</v>
      </c>
      <c r="I74">
        <v>1</v>
      </c>
      <c r="J74">
        <v>1978.8</v>
      </c>
      <c r="K74">
        <v>0.01</v>
      </c>
      <c r="L74">
        <v>1969.1</v>
      </c>
      <c r="M74">
        <v>0.78</v>
      </c>
      <c r="N74">
        <v>23.2</v>
      </c>
      <c r="O74">
        <v>0</v>
      </c>
      <c r="Q74">
        <v>0</v>
      </c>
      <c r="R74" s="7"/>
      <c r="S74" s="7">
        <v>0.42155092592592597</v>
      </c>
      <c r="T74">
        <v>1</v>
      </c>
      <c r="U74">
        <v>58</v>
      </c>
      <c r="V74">
        <v>197.6</v>
      </c>
      <c r="W74">
        <v>1.06</v>
      </c>
      <c r="X74">
        <v>1696.9</v>
      </c>
      <c r="Y74">
        <v>0.68</v>
      </c>
      <c r="Z74">
        <v>34.700000000000003</v>
      </c>
      <c r="AA74">
        <v>3.6</v>
      </c>
      <c r="AD74" s="7">
        <v>0.46873842592592596</v>
      </c>
      <c r="AE74">
        <v>1</v>
      </c>
      <c r="AF74">
        <v>52</v>
      </c>
      <c r="AG74">
        <v>740.6</v>
      </c>
      <c r="AH74">
        <v>0.65</v>
      </c>
      <c r="AI74">
        <v>1996.6</v>
      </c>
      <c r="AJ74">
        <v>0.62</v>
      </c>
      <c r="AK74">
        <v>20.7</v>
      </c>
      <c r="AL74">
        <v>1.7</v>
      </c>
      <c r="AO74" s="7">
        <v>0.4498611111111111</v>
      </c>
      <c r="AP74">
        <v>2</v>
      </c>
      <c r="AQ74">
        <v>17</v>
      </c>
      <c r="AR74">
        <v>14.3</v>
      </c>
      <c r="AS74">
        <v>1.98</v>
      </c>
      <c r="AT74">
        <v>1899.6</v>
      </c>
      <c r="AU74">
        <v>0.84</v>
      </c>
      <c r="AV74">
        <v>26.6</v>
      </c>
      <c r="AW74">
        <v>9.1</v>
      </c>
      <c r="AZ74" s="7">
        <v>0.59364583333333332</v>
      </c>
      <c r="BA74">
        <v>2</v>
      </c>
      <c r="BB74">
        <v>17</v>
      </c>
      <c r="BC74">
        <v>1744.7</v>
      </c>
      <c r="BD74">
        <v>0.14000000000000001</v>
      </c>
      <c r="BG74">
        <v>23</v>
      </c>
      <c r="BH74">
        <v>0.3</v>
      </c>
      <c r="BK74" s="7">
        <v>0.44672453703703702</v>
      </c>
      <c r="BL74">
        <v>1</v>
      </c>
      <c r="BM74">
        <v>58</v>
      </c>
      <c r="BN74">
        <v>29.9</v>
      </c>
      <c r="BO74">
        <v>2.09</v>
      </c>
      <c r="BP74">
        <v>1888.6</v>
      </c>
      <c r="BQ74" s="7">
        <v>0.8</v>
      </c>
      <c r="BR74">
        <v>30.1</v>
      </c>
      <c r="BS74">
        <v>7.4</v>
      </c>
    </row>
    <row r="75" spans="1:71" x14ac:dyDescent="0.2">
      <c r="A75" s="1">
        <v>43664</v>
      </c>
      <c r="B75">
        <f t="shared" si="8"/>
        <v>4.1022729259550674</v>
      </c>
      <c r="C75">
        <v>7.9552408427310081E-2</v>
      </c>
      <c r="D75">
        <f t="shared" si="9"/>
        <v>4.2233333333333336</v>
      </c>
      <c r="E75">
        <v>9.6666666666666679E-2</v>
      </c>
      <c r="G75" s="7">
        <v>0.46645833333333336</v>
      </c>
      <c r="H75">
        <v>2</v>
      </c>
      <c r="I75">
        <v>2</v>
      </c>
      <c r="J75">
        <v>1834.6</v>
      </c>
      <c r="K75">
        <v>0.25</v>
      </c>
      <c r="L75">
        <v>1971.6</v>
      </c>
      <c r="M75">
        <v>0.78</v>
      </c>
      <c r="N75">
        <v>23.2</v>
      </c>
      <c r="O75">
        <v>0.1</v>
      </c>
      <c r="Q75">
        <v>0.1</v>
      </c>
      <c r="R75" s="7"/>
      <c r="S75" s="7">
        <v>0.42166666666666663</v>
      </c>
      <c r="T75">
        <v>1</v>
      </c>
      <c r="U75">
        <v>59</v>
      </c>
      <c r="V75">
        <v>77.099999999999994</v>
      </c>
      <c r="W75">
        <v>1.69</v>
      </c>
      <c r="X75">
        <v>1696.9</v>
      </c>
      <c r="Y75">
        <v>0.68</v>
      </c>
      <c r="Z75">
        <v>34.6</v>
      </c>
      <c r="AA75">
        <v>5.2</v>
      </c>
      <c r="AD75" s="7">
        <v>0.4689699074074074</v>
      </c>
      <c r="AE75">
        <v>1</v>
      </c>
      <c r="AF75">
        <v>53</v>
      </c>
      <c r="AG75">
        <v>376.6</v>
      </c>
      <c r="AH75">
        <v>1.4</v>
      </c>
      <c r="AI75">
        <v>1989.3</v>
      </c>
      <c r="AJ75">
        <v>0.63</v>
      </c>
      <c r="AK75">
        <v>20.6</v>
      </c>
      <c r="AL75">
        <v>2.9</v>
      </c>
      <c r="AO75" s="7">
        <v>0.45078703703703704</v>
      </c>
      <c r="AP75">
        <v>2</v>
      </c>
      <c r="AQ75">
        <v>18</v>
      </c>
      <c r="AR75">
        <v>175.9</v>
      </c>
      <c r="AS75">
        <v>1.94</v>
      </c>
      <c r="AT75">
        <v>1891.6</v>
      </c>
      <c r="AU75">
        <v>0.84</v>
      </c>
      <c r="AV75">
        <v>26.3</v>
      </c>
      <c r="AW75">
        <v>4.3</v>
      </c>
      <c r="AZ75" s="7">
        <v>0.59366898148148151</v>
      </c>
      <c r="BA75">
        <v>2</v>
      </c>
      <c r="BB75">
        <v>18</v>
      </c>
      <c r="BC75">
        <v>1837</v>
      </c>
      <c r="BD75">
        <v>0.11</v>
      </c>
      <c r="BG75">
        <v>23</v>
      </c>
      <c r="BH75">
        <v>0.2</v>
      </c>
      <c r="BK75" s="7">
        <v>0.44680555555555551</v>
      </c>
      <c r="BL75">
        <v>1</v>
      </c>
      <c r="BM75">
        <v>59</v>
      </c>
      <c r="BN75">
        <v>17.2</v>
      </c>
      <c r="BO75">
        <v>1.68</v>
      </c>
      <c r="BP75">
        <v>1888.6</v>
      </c>
      <c r="BQ75" s="7">
        <v>0.8</v>
      </c>
      <c r="BR75">
        <v>30</v>
      </c>
      <c r="BS75">
        <v>8.5</v>
      </c>
    </row>
    <row r="76" spans="1:71" x14ac:dyDescent="0.2">
      <c r="A76" s="1">
        <v>43665</v>
      </c>
      <c r="B76">
        <f t="shared" si="8"/>
        <v>4.1818253343823777</v>
      </c>
      <c r="C76">
        <v>7.9552408427310081E-2</v>
      </c>
      <c r="D76">
        <f t="shared" si="9"/>
        <v>4.32</v>
      </c>
      <c r="E76">
        <v>9.6666666666666679E-2</v>
      </c>
      <c r="G76" s="7">
        <v>0.46652777777777782</v>
      </c>
      <c r="H76">
        <v>2</v>
      </c>
      <c r="I76">
        <v>3</v>
      </c>
      <c r="J76">
        <v>646.5</v>
      </c>
      <c r="K76">
        <v>0.81</v>
      </c>
      <c r="L76">
        <v>1969.1</v>
      </c>
      <c r="M76">
        <v>0.78</v>
      </c>
      <c r="N76">
        <v>23.2</v>
      </c>
      <c r="O76">
        <v>2</v>
      </c>
      <c r="Q76">
        <v>2</v>
      </c>
      <c r="R76" s="7"/>
      <c r="S76" s="7">
        <v>0.42181712962962964</v>
      </c>
      <c r="T76">
        <v>1</v>
      </c>
      <c r="U76">
        <v>60</v>
      </c>
      <c r="V76">
        <v>92.2</v>
      </c>
      <c r="W76">
        <v>2.2400000000000002</v>
      </c>
      <c r="X76">
        <v>1693.9</v>
      </c>
      <c r="Y76">
        <v>0.68</v>
      </c>
      <c r="Z76">
        <v>34.6</v>
      </c>
      <c r="AA76">
        <v>4.9000000000000004</v>
      </c>
      <c r="AD76" s="7">
        <v>0.46912037037037035</v>
      </c>
      <c r="AE76">
        <v>1</v>
      </c>
      <c r="AF76">
        <v>54</v>
      </c>
      <c r="AG76">
        <v>43.4</v>
      </c>
      <c r="AH76">
        <v>0.85</v>
      </c>
      <c r="AI76">
        <v>1684.7</v>
      </c>
      <c r="AJ76">
        <v>0.56999999999999995</v>
      </c>
      <c r="AK76">
        <v>20.6</v>
      </c>
      <c r="AL76">
        <v>6.7</v>
      </c>
      <c r="AO76" s="7">
        <v>0.4508564814814815</v>
      </c>
      <c r="AP76">
        <v>2</v>
      </c>
      <c r="AQ76">
        <v>19</v>
      </c>
      <c r="AR76">
        <v>387.7</v>
      </c>
      <c r="AS76">
        <v>1.34</v>
      </c>
      <c r="AT76">
        <v>1891.6</v>
      </c>
      <c r="AU76">
        <v>0.84</v>
      </c>
      <c r="AV76">
        <v>26.3</v>
      </c>
      <c r="AW76">
        <v>2.9</v>
      </c>
      <c r="AZ76" s="7">
        <v>0.59369212962962969</v>
      </c>
      <c r="BA76">
        <v>2</v>
      </c>
      <c r="BB76">
        <v>19</v>
      </c>
      <c r="BC76">
        <v>1502.4</v>
      </c>
      <c r="BD76">
        <v>0.37</v>
      </c>
      <c r="BG76">
        <v>23</v>
      </c>
      <c r="BH76">
        <v>0.5</v>
      </c>
      <c r="BK76" s="7">
        <v>0.44687499999999997</v>
      </c>
      <c r="BL76">
        <v>1</v>
      </c>
      <c r="BM76">
        <v>60</v>
      </c>
      <c r="BN76">
        <v>28.1</v>
      </c>
      <c r="BO76">
        <v>2.11</v>
      </c>
      <c r="BP76">
        <v>1885.5</v>
      </c>
      <c r="BQ76" s="7">
        <v>0.8</v>
      </c>
      <c r="BR76">
        <v>30</v>
      </c>
      <c r="BS76">
        <v>7.5</v>
      </c>
    </row>
    <row r="77" spans="1:71" x14ac:dyDescent="0.2">
      <c r="A77" s="1">
        <v>43666</v>
      </c>
      <c r="B77">
        <f t="shared" si="8"/>
        <v>4.261377742809688</v>
      </c>
      <c r="C77">
        <v>7.9552408427310081E-2</v>
      </c>
      <c r="D77">
        <f t="shared" si="9"/>
        <v>4.416666666666667</v>
      </c>
      <c r="E77">
        <v>9.6666666666666679E-2</v>
      </c>
      <c r="G77" s="7">
        <v>0.4667013888888889</v>
      </c>
      <c r="H77">
        <v>2</v>
      </c>
      <c r="I77">
        <v>4</v>
      </c>
      <c r="J77">
        <v>639.5</v>
      </c>
      <c r="K77">
        <v>0.9</v>
      </c>
      <c r="L77">
        <v>1970.4</v>
      </c>
      <c r="M77">
        <v>0.78</v>
      </c>
      <c r="N77">
        <v>23.1</v>
      </c>
      <c r="O77">
        <v>2</v>
      </c>
      <c r="Q77">
        <v>2</v>
      </c>
      <c r="R77" s="7"/>
      <c r="S77" s="7">
        <v>0.42189814814814813</v>
      </c>
      <c r="T77">
        <v>1</v>
      </c>
      <c r="U77">
        <v>61</v>
      </c>
      <c r="V77">
        <v>24</v>
      </c>
      <c r="W77">
        <v>3.09</v>
      </c>
      <c r="X77">
        <v>1693.9</v>
      </c>
      <c r="Y77">
        <v>0.68</v>
      </c>
      <c r="Z77">
        <v>34.5</v>
      </c>
      <c r="AA77">
        <v>7.3</v>
      </c>
      <c r="AD77" s="7">
        <v>0.46929398148148144</v>
      </c>
      <c r="AE77">
        <v>1</v>
      </c>
      <c r="AF77">
        <v>55</v>
      </c>
      <c r="AG77">
        <v>33</v>
      </c>
      <c r="AH77">
        <v>0.54</v>
      </c>
      <c r="AI77">
        <v>691.1</v>
      </c>
      <c r="AJ77">
        <v>0.03</v>
      </c>
      <c r="AK77">
        <v>20.5</v>
      </c>
      <c r="AL77">
        <v>4.9000000000000004</v>
      </c>
      <c r="AO77" s="7">
        <v>0.45092592592592595</v>
      </c>
      <c r="AP77">
        <v>2</v>
      </c>
      <c r="AQ77">
        <v>20</v>
      </c>
      <c r="AR77">
        <v>1199.7</v>
      </c>
      <c r="AS77">
        <v>0.51</v>
      </c>
      <c r="AT77">
        <v>1891.6</v>
      </c>
      <c r="AU77">
        <v>0.84</v>
      </c>
      <c r="AV77">
        <v>26.3</v>
      </c>
      <c r="AW77">
        <v>0.8</v>
      </c>
      <c r="AZ77" s="7">
        <v>0.59373842592592596</v>
      </c>
      <c r="BA77">
        <v>2</v>
      </c>
      <c r="BB77">
        <v>20</v>
      </c>
      <c r="BC77">
        <v>150.9</v>
      </c>
      <c r="BD77">
        <v>1.29</v>
      </c>
      <c r="BG77">
        <v>23.1</v>
      </c>
      <c r="BH77">
        <v>4.8</v>
      </c>
      <c r="BK77" s="7">
        <v>0.44733796296296297</v>
      </c>
      <c r="BL77">
        <v>2</v>
      </c>
      <c r="BM77">
        <v>1</v>
      </c>
      <c r="BN77">
        <v>1073.3</v>
      </c>
      <c r="BO77">
        <v>0.59</v>
      </c>
      <c r="BP77">
        <v>1874.5</v>
      </c>
      <c r="BQ77" s="7">
        <v>0.8</v>
      </c>
      <c r="BR77">
        <v>29.9</v>
      </c>
      <c r="BS77">
        <v>0.9</v>
      </c>
    </row>
    <row r="78" spans="1:71" x14ac:dyDescent="0.2">
      <c r="A78" s="1">
        <v>43667</v>
      </c>
      <c r="B78">
        <f t="shared" si="8"/>
        <v>4.3409301512369982</v>
      </c>
      <c r="C78">
        <v>7.9552408427310081E-2</v>
      </c>
      <c r="D78">
        <f t="shared" si="9"/>
        <v>4.5133333333333336</v>
      </c>
      <c r="E78">
        <v>9.6666666666666679E-2</v>
      </c>
      <c r="G78" s="7">
        <v>0.46679398148148149</v>
      </c>
      <c r="H78">
        <v>2</v>
      </c>
      <c r="I78">
        <v>5</v>
      </c>
      <c r="J78">
        <v>642.1</v>
      </c>
      <c r="K78">
        <v>0.85</v>
      </c>
      <c r="L78">
        <v>1971.6</v>
      </c>
      <c r="M78">
        <v>0.78</v>
      </c>
      <c r="N78">
        <v>23.1</v>
      </c>
      <c r="O78">
        <v>2</v>
      </c>
      <c r="Q78">
        <v>2</v>
      </c>
      <c r="R78" s="7"/>
      <c r="S78" s="7">
        <v>0.42199074074074078</v>
      </c>
      <c r="T78">
        <v>1</v>
      </c>
      <c r="U78">
        <v>62</v>
      </c>
      <c r="V78">
        <v>38.299999999999997</v>
      </c>
      <c r="W78">
        <v>1.35</v>
      </c>
      <c r="X78">
        <v>1693.9</v>
      </c>
      <c r="Y78">
        <v>0.68</v>
      </c>
      <c r="Z78">
        <v>34.5</v>
      </c>
      <c r="AA78">
        <v>6.5</v>
      </c>
      <c r="AD78" s="7">
        <v>0.46969907407407407</v>
      </c>
      <c r="AE78">
        <v>1</v>
      </c>
      <c r="AF78">
        <v>56</v>
      </c>
      <c r="AG78">
        <v>37.9</v>
      </c>
      <c r="AH78">
        <v>0.44</v>
      </c>
      <c r="AI78">
        <v>617.20000000000005</v>
      </c>
      <c r="AJ78">
        <v>0.01</v>
      </c>
      <c r="AK78">
        <v>20.399999999999999</v>
      </c>
      <c r="AL78">
        <v>4.4000000000000004</v>
      </c>
      <c r="AO78" s="7">
        <v>0.45098379629629631</v>
      </c>
      <c r="AP78">
        <v>2</v>
      </c>
      <c r="AQ78">
        <v>21</v>
      </c>
      <c r="AR78">
        <v>1708.2</v>
      </c>
      <c r="AS78">
        <v>0.24</v>
      </c>
      <c r="AT78">
        <v>1892.2</v>
      </c>
      <c r="AU78">
        <v>0.84</v>
      </c>
      <c r="AV78">
        <v>26.3</v>
      </c>
      <c r="AW78">
        <v>0.2</v>
      </c>
      <c r="AZ78" s="7">
        <v>0.59381944444444446</v>
      </c>
      <c r="BA78">
        <v>2</v>
      </c>
      <c r="BB78">
        <v>21</v>
      </c>
      <c r="BC78">
        <v>198</v>
      </c>
      <c r="BD78">
        <v>1.86</v>
      </c>
      <c r="BG78">
        <v>23.1</v>
      </c>
      <c r="BH78">
        <v>4.3</v>
      </c>
      <c r="BK78" s="7">
        <v>0.44740740740740742</v>
      </c>
      <c r="BL78">
        <v>2</v>
      </c>
      <c r="BM78">
        <v>2</v>
      </c>
      <c r="BN78">
        <v>942.1</v>
      </c>
      <c r="BO78">
        <v>0.67</v>
      </c>
      <c r="BP78">
        <v>1872.7</v>
      </c>
      <c r="BQ78">
        <v>0.8</v>
      </c>
      <c r="BR78">
        <v>29.9</v>
      </c>
      <c r="BS78">
        <v>1.2</v>
      </c>
    </row>
    <row r="79" spans="1:71" x14ac:dyDescent="0.2">
      <c r="A79" s="1">
        <v>43668</v>
      </c>
      <c r="B79">
        <f t="shared" si="8"/>
        <v>4.4204825596643085</v>
      </c>
      <c r="C79">
        <v>7.9552408427310081E-2</v>
      </c>
      <c r="D79">
        <f t="shared" si="9"/>
        <v>4.6100000000000003</v>
      </c>
      <c r="E79">
        <v>9.6666666666666679E-2</v>
      </c>
      <c r="G79" s="7">
        <v>0.46771990740740743</v>
      </c>
      <c r="H79">
        <v>2</v>
      </c>
      <c r="I79">
        <v>6</v>
      </c>
      <c r="J79">
        <v>640.4</v>
      </c>
      <c r="K79">
        <v>0.87</v>
      </c>
      <c r="L79">
        <v>1976.5</v>
      </c>
      <c r="M79">
        <v>0.78</v>
      </c>
      <c r="N79">
        <v>22.8</v>
      </c>
      <c r="O79">
        <v>2</v>
      </c>
      <c r="Q79">
        <v>2</v>
      </c>
      <c r="R79" s="7"/>
      <c r="S79" s="7">
        <v>0.42231481481481481</v>
      </c>
      <c r="T79">
        <v>1</v>
      </c>
      <c r="U79">
        <v>63</v>
      </c>
      <c r="V79">
        <v>78.3</v>
      </c>
      <c r="W79">
        <v>1.45</v>
      </c>
      <c r="X79">
        <v>1692.7</v>
      </c>
      <c r="Y79">
        <v>0.68</v>
      </c>
      <c r="Z79">
        <v>34.4</v>
      </c>
      <c r="AA79">
        <v>5.2</v>
      </c>
      <c r="AD79" s="7">
        <v>0.46982638888888889</v>
      </c>
      <c r="AE79">
        <v>1</v>
      </c>
      <c r="AF79">
        <v>57</v>
      </c>
      <c r="AG79">
        <v>18.5</v>
      </c>
      <c r="AH79">
        <v>0.76</v>
      </c>
      <c r="AI79">
        <v>615.4</v>
      </c>
      <c r="AJ79">
        <v>0.02</v>
      </c>
      <c r="AK79">
        <v>20.399999999999999</v>
      </c>
      <c r="AL79">
        <v>5.7</v>
      </c>
      <c r="AO79" s="7">
        <v>0.45101851851851849</v>
      </c>
      <c r="AP79">
        <v>2</v>
      </c>
      <c r="AQ79">
        <v>22</v>
      </c>
      <c r="AR79">
        <v>1730.3</v>
      </c>
      <c r="AS79">
        <v>0.21</v>
      </c>
      <c r="AT79">
        <v>1895.3</v>
      </c>
      <c r="AU79">
        <v>0.84</v>
      </c>
      <c r="AV79">
        <v>26.3</v>
      </c>
      <c r="AW79">
        <v>0.2</v>
      </c>
      <c r="AZ79" s="7">
        <v>0.5939120370370371</v>
      </c>
      <c r="BA79">
        <v>2</v>
      </c>
      <c r="BB79">
        <v>22</v>
      </c>
      <c r="BC79">
        <v>300.39999999999998</v>
      </c>
      <c r="BD79">
        <v>1.32</v>
      </c>
      <c r="BG79">
        <v>23.1</v>
      </c>
      <c r="BH79">
        <v>3.5</v>
      </c>
      <c r="BK79" s="7">
        <v>0.44754629629629633</v>
      </c>
      <c r="BL79">
        <v>2</v>
      </c>
      <c r="BM79">
        <v>3</v>
      </c>
      <c r="BN79">
        <v>108.5</v>
      </c>
      <c r="BO79">
        <v>2.31</v>
      </c>
      <c r="BP79">
        <v>1869.7</v>
      </c>
      <c r="BQ79">
        <v>0.8</v>
      </c>
      <c r="BR79">
        <v>29.8</v>
      </c>
      <c r="BS79">
        <v>5.0999999999999996</v>
      </c>
    </row>
    <row r="80" spans="1:71" x14ac:dyDescent="0.2">
      <c r="A80" s="1">
        <v>43669</v>
      </c>
      <c r="B80">
        <f t="shared" si="8"/>
        <v>4.5000349680916187</v>
      </c>
      <c r="C80">
        <v>7.9552408427310081E-2</v>
      </c>
      <c r="D80">
        <f t="shared" si="9"/>
        <v>4.706666666666667</v>
      </c>
      <c r="E80">
        <v>9.6666666666666679E-2</v>
      </c>
      <c r="G80" s="7">
        <v>0.46785879629629629</v>
      </c>
      <c r="H80">
        <v>2</v>
      </c>
      <c r="I80">
        <v>7</v>
      </c>
      <c r="J80">
        <v>744.1</v>
      </c>
      <c r="K80">
        <v>0.82</v>
      </c>
      <c r="L80">
        <v>1976.5</v>
      </c>
      <c r="M80">
        <v>0.78</v>
      </c>
      <c r="N80">
        <v>22.8</v>
      </c>
      <c r="O80">
        <v>1.8</v>
      </c>
      <c r="Q80">
        <v>1.8</v>
      </c>
      <c r="R80" s="7"/>
      <c r="S80" s="7">
        <v>0.4223958333333333</v>
      </c>
      <c r="T80">
        <v>1</v>
      </c>
      <c r="U80">
        <v>64</v>
      </c>
      <c r="V80">
        <v>112.7</v>
      </c>
      <c r="W80">
        <v>1.05</v>
      </c>
      <c r="X80">
        <v>1692.7</v>
      </c>
      <c r="Y80">
        <v>0.68</v>
      </c>
      <c r="Z80">
        <v>34.4</v>
      </c>
      <c r="AA80">
        <v>4.5999999999999996</v>
      </c>
      <c r="AD80" s="7">
        <v>0.46991898148148148</v>
      </c>
      <c r="AE80">
        <v>1</v>
      </c>
      <c r="AF80">
        <v>58</v>
      </c>
      <c r="AG80">
        <v>90.3</v>
      </c>
      <c r="AH80">
        <v>0.87</v>
      </c>
      <c r="AI80">
        <v>612.9</v>
      </c>
      <c r="AJ80">
        <v>0.02</v>
      </c>
      <c r="AK80">
        <v>20.399999999999999</v>
      </c>
      <c r="AL80">
        <v>2.8</v>
      </c>
      <c r="AZ80" s="7">
        <v>0.5939699074074074</v>
      </c>
      <c r="BA80">
        <v>2</v>
      </c>
      <c r="BB80">
        <v>23</v>
      </c>
      <c r="BC80">
        <v>144</v>
      </c>
      <c r="BD80">
        <v>1.35</v>
      </c>
      <c r="BG80">
        <v>23.1</v>
      </c>
      <c r="BH80">
        <v>4.9000000000000004</v>
      </c>
      <c r="BK80" s="7">
        <v>0.44767361111111109</v>
      </c>
      <c r="BL80">
        <v>2</v>
      </c>
      <c r="BM80">
        <v>4</v>
      </c>
      <c r="BN80">
        <v>4.8</v>
      </c>
      <c r="BO80">
        <v>2.33</v>
      </c>
      <c r="BP80">
        <v>1868.4</v>
      </c>
      <c r="BQ80">
        <v>0.8</v>
      </c>
      <c r="BR80">
        <v>29.8</v>
      </c>
      <c r="BS80">
        <v>10.9</v>
      </c>
    </row>
    <row r="81" spans="1:71" x14ac:dyDescent="0.2">
      <c r="A81" s="1">
        <v>43670</v>
      </c>
      <c r="B81">
        <f t="shared" si="8"/>
        <v>4.579587376518929</v>
      </c>
      <c r="C81">
        <v>7.9552408427310081E-2</v>
      </c>
      <c r="D81">
        <f t="shared" si="9"/>
        <v>4.8033333333333337</v>
      </c>
      <c r="E81">
        <v>9.6666666666666679E-2</v>
      </c>
      <c r="G81" s="7">
        <v>0.46789351851851851</v>
      </c>
      <c r="H81">
        <v>2</v>
      </c>
      <c r="I81">
        <v>8</v>
      </c>
      <c r="J81">
        <v>1948.1</v>
      </c>
      <c r="K81">
        <v>0.1</v>
      </c>
      <c r="L81">
        <v>1975.3</v>
      </c>
      <c r="M81">
        <v>0.78</v>
      </c>
      <c r="N81">
        <v>22.8</v>
      </c>
      <c r="O81">
        <v>0</v>
      </c>
      <c r="Q81">
        <v>0</v>
      </c>
      <c r="R81" s="7"/>
      <c r="S81" s="7">
        <v>0.42246527777777776</v>
      </c>
      <c r="T81">
        <v>1</v>
      </c>
      <c r="U81">
        <v>65</v>
      </c>
      <c r="V81">
        <v>407.3</v>
      </c>
      <c r="W81">
        <v>0.99</v>
      </c>
      <c r="X81">
        <v>1692.7</v>
      </c>
      <c r="Y81">
        <v>0.68</v>
      </c>
      <c r="Z81">
        <v>34.4</v>
      </c>
      <c r="AA81">
        <v>2.2999999999999998</v>
      </c>
      <c r="AD81" s="7">
        <v>0.47002314814814811</v>
      </c>
      <c r="AE81">
        <v>1</v>
      </c>
      <c r="AF81">
        <v>59</v>
      </c>
      <c r="AG81">
        <v>228.7</v>
      </c>
      <c r="AH81">
        <v>0.44</v>
      </c>
      <c r="AI81">
        <v>616</v>
      </c>
      <c r="AJ81">
        <v>0.03</v>
      </c>
      <c r="AK81">
        <v>20.3</v>
      </c>
      <c r="AL81">
        <v>1.4</v>
      </c>
      <c r="AZ81" s="7">
        <v>0.59403935185185186</v>
      </c>
      <c r="BA81">
        <v>2</v>
      </c>
      <c r="BB81">
        <v>24</v>
      </c>
      <c r="BC81">
        <v>378.5</v>
      </c>
      <c r="BD81">
        <v>1.27</v>
      </c>
      <c r="BG81">
        <v>23.1</v>
      </c>
      <c r="BH81">
        <v>3.1</v>
      </c>
      <c r="BK81" s="7">
        <v>0.4478125</v>
      </c>
      <c r="BL81">
        <v>2</v>
      </c>
      <c r="BM81">
        <v>5</v>
      </c>
      <c r="BN81">
        <v>65.599999999999994</v>
      </c>
      <c r="BO81">
        <v>2.36</v>
      </c>
      <c r="BP81">
        <v>1864.8</v>
      </c>
      <c r="BQ81">
        <v>0.8</v>
      </c>
      <c r="BR81">
        <v>29.8</v>
      </c>
      <c r="BS81">
        <v>6</v>
      </c>
    </row>
    <row r="82" spans="1:71" ht="15" x14ac:dyDescent="0.25">
      <c r="A82" s="1">
        <v>43671</v>
      </c>
      <c r="B82" s="6">
        <f>$B$7</f>
        <v>4.6591397849462366</v>
      </c>
      <c r="D82" s="6">
        <f>$E$7</f>
        <v>4.9000000000000004</v>
      </c>
      <c r="G82" s="7">
        <v>0.46793981481481484</v>
      </c>
      <c r="H82">
        <v>2</v>
      </c>
      <c r="I82">
        <v>9</v>
      </c>
      <c r="J82">
        <v>2043.8</v>
      </c>
      <c r="K82">
        <v>0.01</v>
      </c>
      <c r="L82">
        <v>1974.6</v>
      </c>
      <c r="M82">
        <v>0.78</v>
      </c>
      <c r="N82">
        <v>22.8</v>
      </c>
      <c r="O82">
        <v>-0.2</v>
      </c>
      <c r="Q82">
        <v>0</v>
      </c>
      <c r="R82" s="7"/>
      <c r="S82" s="7">
        <v>0.42253472222222221</v>
      </c>
      <c r="T82">
        <v>1</v>
      </c>
      <c r="U82">
        <v>66</v>
      </c>
      <c r="V82">
        <v>1147.5999999999999</v>
      </c>
      <c r="W82">
        <v>0.27</v>
      </c>
      <c r="X82">
        <v>1690.8</v>
      </c>
      <c r="Y82">
        <v>0.68</v>
      </c>
      <c r="Z82">
        <v>34.4</v>
      </c>
      <c r="AA82">
        <v>0.6</v>
      </c>
      <c r="AD82" s="7">
        <v>0.47006944444444443</v>
      </c>
      <c r="AE82">
        <v>1</v>
      </c>
      <c r="AF82">
        <v>60</v>
      </c>
      <c r="AG82">
        <v>411</v>
      </c>
      <c r="AH82">
        <v>7.0000000000000007E-2</v>
      </c>
      <c r="AI82">
        <v>619</v>
      </c>
      <c r="AJ82">
        <v>0.03</v>
      </c>
      <c r="AK82">
        <v>20.3</v>
      </c>
      <c r="AL82">
        <v>0.5</v>
      </c>
      <c r="AZ82" s="7">
        <v>0.59409722222222217</v>
      </c>
      <c r="BA82">
        <v>2</v>
      </c>
      <c r="BB82">
        <v>25</v>
      </c>
      <c r="BC82">
        <v>955.3</v>
      </c>
      <c r="BD82">
        <v>0.65</v>
      </c>
      <c r="BG82">
        <v>23.2</v>
      </c>
      <c r="BH82">
        <v>1.4</v>
      </c>
      <c r="BK82" s="7">
        <v>0.44790509259259265</v>
      </c>
      <c r="BL82">
        <v>2</v>
      </c>
      <c r="BM82">
        <v>6</v>
      </c>
      <c r="BN82">
        <v>124.5</v>
      </c>
      <c r="BO82">
        <v>1.71</v>
      </c>
      <c r="BP82">
        <v>1864.8</v>
      </c>
      <c r="BQ82">
        <v>0.8</v>
      </c>
      <c r="BR82">
        <v>29.7</v>
      </c>
      <c r="BS82">
        <v>4.8</v>
      </c>
    </row>
    <row r="83" spans="1:71" x14ac:dyDescent="0.2">
      <c r="G83" s="7">
        <v>0.46796296296296297</v>
      </c>
      <c r="H83">
        <v>2</v>
      </c>
      <c r="I83">
        <v>10</v>
      </c>
      <c r="J83">
        <v>1990.2</v>
      </c>
      <c r="K83">
        <v>0.01</v>
      </c>
      <c r="L83">
        <v>1977.7</v>
      </c>
      <c r="M83">
        <v>0.78</v>
      </c>
      <c r="N83">
        <v>22.8</v>
      </c>
      <c r="O83">
        <v>0</v>
      </c>
      <c r="Q83">
        <v>0</v>
      </c>
      <c r="R83" s="7"/>
      <c r="S83" s="7">
        <v>0.42312499999999997</v>
      </c>
      <c r="T83">
        <v>2</v>
      </c>
      <c r="U83">
        <v>67</v>
      </c>
      <c r="V83">
        <v>1152.2</v>
      </c>
      <c r="W83">
        <v>0.27</v>
      </c>
      <c r="X83">
        <v>1681.1</v>
      </c>
      <c r="Y83">
        <v>0.67</v>
      </c>
      <c r="Z83">
        <v>34.200000000000003</v>
      </c>
      <c r="AA83">
        <v>0.6</v>
      </c>
      <c r="AD83" s="7">
        <v>0.47135416666666669</v>
      </c>
      <c r="AE83">
        <v>2</v>
      </c>
      <c r="AF83">
        <v>1</v>
      </c>
      <c r="AG83">
        <v>342.4</v>
      </c>
      <c r="AH83">
        <v>0.2</v>
      </c>
      <c r="AI83">
        <v>612.9</v>
      </c>
      <c r="AJ83">
        <v>0.03</v>
      </c>
      <c r="AK83">
        <v>20</v>
      </c>
      <c r="AL83">
        <v>0.7</v>
      </c>
      <c r="AZ83" s="7">
        <v>0.59414351851851854</v>
      </c>
      <c r="BA83">
        <v>2</v>
      </c>
      <c r="BB83">
        <v>26</v>
      </c>
      <c r="BC83">
        <v>1052</v>
      </c>
      <c r="BD83">
        <v>0.68</v>
      </c>
      <c r="BG83">
        <v>23.2</v>
      </c>
      <c r="BH83">
        <v>1.2</v>
      </c>
      <c r="BK83" s="7">
        <v>0.44804398148148145</v>
      </c>
      <c r="BL83">
        <v>2</v>
      </c>
      <c r="BM83">
        <v>7</v>
      </c>
      <c r="BN83">
        <v>47.9</v>
      </c>
      <c r="BO83">
        <v>3.58</v>
      </c>
      <c r="BP83">
        <v>1857.5</v>
      </c>
      <c r="BQ83">
        <v>0.8</v>
      </c>
      <c r="BR83">
        <v>29.7</v>
      </c>
      <c r="BS83">
        <v>6.6</v>
      </c>
    </row>
    <row r="84" spans="1:71" x14ac:dyDescent="0.2">
      <c r="G84" s="7">
        <v>0.4679976851851852</v>
      </c>
      <c r="H84">
        <v>2</v>
      </c>
      <c r="I84">
        <v>11</v>
      </c>
      <c r="J84">
        <v>2001.1</v>
      </c>
      <c r="K84">
        <v>0.01</v>
      </c>
      <c r="L84">
        <v>1976.5</v>
      </c>
      <c r="M84">
        <v>0.78</v>
      </c>
      <c r="N84">
        <v>22.8</v>
      </c>
      <c r="O84">
        <v>-0.1</v>
      </c>
      <c r="Q84">
        <v>0</v>
      </c>
      <c r="R84" s="7"/>
      <c r="S84" s="7">
        <v>0.42315972222222226</v>
      </c>
      <c r="T84">
        <v>2</v>
      </c>
      <c r="U84">
        <v>68</v>
      </c>
      <c r="V84">
        <v>756.2</v>
      </c>
      <c r="W84">
        <v>0.52</v>
      </c>
      <c r="X84">
        <v>1679.8</v>
      </c>
      <c r="Y84">
        <v>0.67</v>
      </c>
      <c r="Z84">
        <v>34.200000000000003</v>
      </c>
      <c r="AA84">
        <v>1.3</v>
      </c>
      <c r="AD84" s="7">
        <v>0.4714930555555556</v>
      </c>
      <c r="AE84">
        <v>2</v>
      </c>
      <c r="AF84">
        <v>2</v>
      </c>
      <c r="AG84">
        <v>361.3</v>
      </c>
      <c r="AH84">
        <v>0.09</v>
      </c>
      <c r="AI84">
        <v>617.20000000000005</v>
      </c>
      <c r="AJ84">
        <v>0.03</v>
      </c>
      <c r="AK84">
        <v>19.899999999999999</v>
      </c>
      <c r="AL84">
        <v>0.7</v>
      </c>
      <c r="AZ84" s="7">
        <v>0.59418981481481481</v>
      </c>
      <c r="BA84">
        <v>2</v>
      </c>
      <c r="BB84">
        <v>27</v>
      </c>
      <c r="BC84">
        <v>593.5</v>
      </c>
      <c r="BD84">
        <v>1.22</v>
      </c>
      <c r="BG84">
        <v>23.2</v>
      </c>
      <c r="BH84">
        <v>2.2000000000000002</v>
      </c>
      <c r="BK84" s="7">
        <v>0.44942129629629629</v>
      </c>
      <c r="BL84">
        <v>2</v>
      </c>
      <c r="BM84">
        <v>8</v>
      </c>
      <c r="BN84">
        <v>1842.4</v>
      </c>
      <c r="BO84">
        <v>0.04</v>
      </c>
      <c r="BP84">
        <v>1855.6</v>
      </c>
      <c r="BQ84">
        <v>0.8</v>
      </c>
      <c r="BR84">
        <v>29.3</v>
      </c>
      <c r="BS84">
        <v>0</v>
      </c>
    </row>
    <row r="85" spans="1:71" x14ac:dyDescent="0.2">
      <c r="G85" s="7">
        <v>0.46804398148148146</v>
      </c>
      <c r="H85">
        <v>2</v>
      </c>
      <c r="I85">
        <v>12</v>
      </c>
      <c r="J85">
        <v>1979.1</v>
      </c>
      <c r="K85">
        <v>0.04</v>
      </c>
      <c r="L85">
        <v>1976.5</v>
      </c>
      <c r="M85">
        <v>0.78</v>
      </c>
      <c r="N85">
        <v>22.8</v>
      </c>
      <c r="O85">
        <v>0</v>
      </c>
      <c r="Q85">
        <v>0</v>
      </c>
      <c r="R85" s="7"/>
      <c r="S85" s="7">
        <v>0.42320601851851852</v>
      </c>
      <c r="T85">
        <v>2</v>
      </c>
      <c r="U85">
        <v>69</v>
      </c>
      <c r="V85">
        <v>255.4</v>
      </c>
      <c r="W85">
        <v>1.19</v>
      </c>
      <c r="X85">
        <v>1678</v>
      </c>
      <c r="Y85">
        <v>0.67</v>
      </c>
      <c r="Z85">
        <v>34.200000000000003</v>
      </c>
      <c r="AA85">
        <v>3.1</v>
      </c>
      <c r="AD85" s="7">
        <v>0.4715509259259259</v>
      </c>
      <c r="AE85">
        <v>2</v>
      </c>
      <c r="AF85">
        <v>3</v>
      </c>
      <c r="AG85">
        <v>106.1</v>
      </c>
      <c r="AH85">
        <v>0.42</v>
      </c>
      <c r="AI85">
        <v>617.20000000000005</v>
      </c>
      <c r="AJ85">
        <v>0.03</v>
      </c>
      <c r="AK85">
        <v>19.899999999999999</v>
      </c>
      <c r="AL85">
        <v>2.6</v>
      </c>
      <c r="AZ85" s="7">
        <v>0.59422453703703704</v>
      </c>
      <c r="BA85">
        <v>2</v>
      </c>
      <c r="BB85">
        <v>28</v>
      </c>
      <c r="BC85">
        <v>368.5</v>
      </c>
      <c r="BD85">
        <v>1.39</v>
      </c>
      <c r="BG85">
        <v>23.2</v>
      </c>
      <c r="BH85">
        <v>3.1</v>
      </c>
      <c r="BK85" s="7">
        <v>0.44945601851851852</v>
      </c>
      <c r="BL85">
        <v>2</v>
      </c>
      <c r="BM85">
        <v>9</v>
      </c>
      <c r="BN85">
        <v>1707.4</v>
      </c>
      <c r="BO85">
        <v>0.22</v>
      </c>
      <c r="BP85">
        <v>1855.6</v>
      </c>
      <c r="BQ85">
        <v>0.8</v>
      </c>
      <c r="BR85">
        <v>29.3</v>
      </c>
      <c r="BS85">
        <v>0.1</v>
      </c>
    </row>
    <row r="86" spans="1:71" x14ac:dyDescent="0.2">
      <c r="G86" s="7">
        <v>0.46806712962962965</v>
      </c>
      <c r="H86">
        <v>2</v>
      </c>
      <c r="I86">
        <v>13</v>
      </c>
      <c r="J86">
        <v>1827.3</v>
      </c>
      <c r="K86">
        <v>0.2</v>
      </c>
      <c r="L86">
        <v>1976.5</v>
      </c>
      <c r="M86">
        <v>0.78</v>
      </c>
      <c r="N86">
        <v>22.8</v>
      </c>
      <c r="O86">
        <v>0.1</v>
      </c>
      <c r="Q86">
        <v>0.1</v>
      </c>
      <c r="R86" s="7"/>
      <c r="S86" s="7">
        <v>0.42336805555555551</v>
      </c>
      <c r="T86">
        <v>2</v>
      </c>
      <c r="U86">
        <v>70</v>
      </c>
      <c r="V86">
        <v>73.5</v>
      </c>
      <c r="W86">
        <v>2.3199999999999998</v>
      </c>
      <c r="X86">
        <v>1678</v>
      </c>
      <c r="Y86">
        <v>0.67</v>
      </c>
      <c r="Z86">
        <v>34.1</v>
      </c>
      <c r="AA86">
        <v>5.3</v>
      </c>
      <c r="AD86" s="7">
        <v>0.47168981481481481</v>
      </c>
      <c r="AE86">
        <v>2</v>
      </c>
      <c r="AF86">
        <v>4</v>
      </c>
      <c r="AG86">
        <v>14.8</v>
      </c>
      <c r="AH86">
        <v>1.19</v>
      </c>
      <c r="AI86">
        <v>631.29999999999995</v>
      </c>
      <c r="AJ86">
        <v>0.03</v>
      </c>
      <c r="AK86">
        <v>19.899999999999999</v>
      </c>
      <c r="AL86">
        <v>6.2</v>
      </c>
      <c r="AZ86" s="7">
        <v>0.59430555555555553</v>
      </c>
      <c r="BA86">
        <v>2</v>
      </c>
      <c r="BB86">
        <v>29</v>
      </c>
      <c r="BC86">
        <v>184</v>
      </c>
      <c r="BD86">
        <v>1.64</v>
      </c>
      <c r="BG86">
        <v>23.2</v>
      </c>
      <c r="BH86">
        <v>4.5</v>
      </c>
      <c r="BK86" s="7">
        <v>0.44949074074074075</v>
      </c>
      <c r="BL86">
        <v>2</v>
      </c>
      <c r="BM86">
        <v>10</v>
      </c>
      <c r="BN86">
        <v>1301.9000000000001</v>
      </c>
      <c r="BO86">
        <v>0.43</v>
      </c>
      <c r="BP86">
        <v>1856.8</v>
      </c>
      <c r="BQ86">
        <v>0.8</v>
      </c>
      <c r="BR86">
        <v>29.3</v>
      </c>
      <c r="BS86">
        <v>0.6</v>
      </c>
    </row>
    <row r="87" spans="1:71" x14ac:dyDescent="0.2">
      <c r="G87" s="7">
        <v>0.46811342592592592</v>
      </c>
      <c r="H87">
        <v>2</v>
      </c>
      <c r="I87">
        <v>14</v>
      </c>
      <c r="J87">
        <v>788.7</v>
      </c>
      <c r="K87">
        <v>0.83</v>
      </c>
      <c r="L87">
        <v>1976.5</v>
      </c>
      <c r="M87">
        <v>0.78</v>
      </c>
      <c r="N87">
        <v>22.7</v>
      </c>
      <c r="O87">
        <v>1.6</v>
      </c>
      <c r="Q87">
        <v>1.6</v>
      </c>
      <c r="R87" s="7"/>
      <c r="S87" s="7">
        <v>0.42406250000000001</v>
      </c>
      <c r="T87">
        <v>2</v>
      </c>
      <c r="U87">
        <v>71</v>
      </c>
      <c r="V87">
        <v>83.1</v>
      </c>
      <c r="W87">
        <v>1.1100000000000001</v>
      </c>
      <c r="X87">
        <v>1690.8</v>
      </c>
      <c r="Y87">
        <v>0.67</v>
      </c>
      <c r="Z87">
        <v>33.9</v>
      </c>
      <c r="AA87">
        <v>5.0999999999999996</v>
      </c>
      <c r="AD87" s="7">
        <v>0.47187499999999999</v>
      </c>
      <c r="AE87">
        <v>2</v>
      </c>
      <c r="AF87">
        <v>5</v>
      </c>
      <c r="AG87">
        <v>12.7</v>
      </c>
      <c r="AH87">
        <v>1.35</v>
      </c>
      <c r="AI87">
        <v>650.79999999999995</v>
      </c>
      <c r="AJ87">
        <v>0.04</v>
      </c>
      <c r="AK87">
        <v>19.8</v>
      </c>
      <c r="AL87">
        <v>6.6</v>
      </c>
      <c r="AZ87" s="7">
        <v>0.59439814814814818</v>
      </c>
      <c r="BA87">
        <v>2</v>
      </c>
      <c r="BB87">
        <v>30</v>
      </c>
      <c r="BC87">
        <v>22.6</v>
      </c>
      <c r="BD87">
        <v>2.16</v>
      </c>
      <c r="BG87">
        <v>23.2</v>
      </c>
      <c r="BH87">
        <v>8.5</v>
      </c>
      <c r="BK87" s="7">
        <v>0.44961805555555556</v>
      </c>
      <c r="BL87">
        <v>2</v>
      </c>
      <c r="BM87">
        <v>11</v>
      </c>
      <c r="BN87">
        <v>72.8</v>
      </c>
      <c r="BO87">
        <v>1.54</v>
      </c>
      <c r="BP87">
        <v>1855.6</v>
      </c>
      <c r="BQ87">
        <v>0.8</v>
      </c>
      <c r="BR87">
        <v>29.2</v>
      </c>
      <c r="BS87">
        <v>5.8</v>
      </c>
    </row>
    <row r="88" spans="1:71" x14ac:dyDescent="0.2">
      <c r="G88" s="7">
        <v>0.46819444444444441</v>
      </c>
      <c r="H88">
        <v>2</v>
      </c>
      <c r="I88">
        <v>15</v>
      </c>
      <c r="J88">
        <v>1144</v>
      </c>
      <c r="K88">
        <v>0.56999999999999995</v>
      </c>
      <c r="L88">
        <v>1978.3</v>
      </c>
      <c r="M88">
        <v>0.78</v>
      </c>
      <c r="N88">
        <v>22.7</v>
      </c>
      <c r="O88">
        <v>1</v>
      </c>
      <c r="Q88">
        <v>1</v>
      </c>
      <c r="R88" s="7"/>
      <c r="S88" s="7">
        <v>0.4241435185185185</v>
      </c>
      <c r="T88">
        <v>2</v>
      </c>
      <c r="U88">
        <v>72</v>
      </c>
      <c r="V88">
        <v>214</v>
      </c>
      <c r="W88">
        <v>1.21</v>
      </c>
      <c r="X88">
        <v>1692</v>
      </c>
      <c r="Y88">
        <v>0.67</v>
      </c>
      <c r="Z88">
        <v>33.9</v>
      </c>
      <c r="AA88">
        <v>3.4</v>
      </c>
      <c r="AD88" s="7">
        <v>0.47219907407407408</v>
      </c>
      <c r="AE88">
        <v>2</v>
      </c>
      <c r="AF88">
        <v>6</v>
      </c>
      <c r="AG88">
        <v>31.9</v>
      </c>
      <c r="AH88">
        <v>0.82</v>
      </c>
      <c r="AI88">
        <v>738.1</v>
      </c>
      <c r="AJ88">
        <v>0.05</v>
      </c>
      <c r="AK88">
        <v>19.7</v>
      </c>
      <c r="AL88">
        <v>5.0999999999999996</v>
      </c>
      <c r="AZ88" s="7">
        <v>0.59876157407407404</v>
      </c>
      <c r="BA88">
        <v>2</v>
      </c>
      <c r="BB88">
        <v>31</v>
      </c>
      <c r="BC88">
        <v>777.1</v>
      </c>
      <c r="BD88">
        <v>0.93</v>
      </c>
      <c r="BG88">
        <v>24.5</v>
      </c>
      <c r="BH88">
        <v>1.7</v>
      </c>
      <c r="BK88" s="7">
        <v>0.44971064814814815</v>
      </c>
      <c r="BL88">
        <v>2</v>
      </c>
      <c r="BM88">
        <v>12</v>
      </c>
      <c r="BN88">
        <v>147</v>
      </c>
      <c r="BO88">
        <v>1.89</v>
      </c>
      <c r="BP88">
        <v>1858.7</v>
      </c>
      <c r="BQ88">
        <v>0.8</v>
      </c>
      <c r="BR88">
        <v>29.2</v>
      </c>
      <c r="BS88">
        <v>4.5</v>
      </c>
    </row>
    <row r="89" spans="1:71" x14ac:dyDescent="0.2">
      <c r="G89" s="7">
        <v>0.46824074074074074</v>
      </c>
      <c r="H89">
        <v>2</v>
      </c>
      <c r="I89">
        <v>16</v>
      </c>
      <c r="J89">
        <v>1042</v>
      </c>
      <c r="K89">
        <v>0.68</v>
      </c>
      <c r="L89">
        <v>1979.5</v>
      </c>
      <c r="M89">
        <v>0.78</v>
      </c>
      <c r="N89">
        <v>22.7</v>
      </c>
      <c r="O89">
        <v>1.1000000000000001</v>
      </c>
      <c r="Q89">
        <v>1.1000000000000001</v>
      </c>
      <c r="R89" s="7"/>
      <c r="S89" s="7">
        <v>0.42423611111111109</v>
      </c>
      <c r="T89">
        <v>2</v>
      </c>
      <c r="U89">
        <v>73</v>
      </c>
      <c r="V89">
        <v>250.3</v>
      </c>
      <c r="W89">
        <v>1.29</v>
      </c>
      <c r="X89">
        <v>1693.9</v>
      </c>
      <c r="Y89">
        <v>0.67</v>
      </c>
      <c r="Z89">
        <v>33.9</v>
      </c>
      <c r="AA89">
        <v>3.2</v>
      </c>
      <c r="AD89" s="7">
        <v>0.47270833333333334</v>
      </c>
      <c r="AE89">
        <v>2</v>
      </c>
      <c r="AF89">
        <v>7</v>
      </c>
      <c r="AG89">
        <v>493.2</v>
      </c>
      <c r="AH89">
        <v>0.87</v>
      </c>
      <c r="AI89">
        <v>1011.5</v>
      </c>
      <c r="AJ89">
        <v>0.28000000000000003</v>
      </c>
      <c r="AK89">
        <v>19.600000000000001</v>
      </c>
      <c r="AL89">
        <v>1</v>
      </c>
      <c r="AZ89" s="7">
        <v>0.5988310185185185</v>
      </c>
      <c r="BA89">
        <v>2</v>
      </c>
      <c r="BB89">
        <v>32</v>
      </c>
      <c r="BC89">
        <v>282.3</v>
      </c>
      <c r="BD89">
        <v>1.42</v>
      </c>
      <c r="BG89">
        <v>24.5</v>
      </c>
      <c r="BH89">
        <v>3.6</v>
      </c>
      <c r="BK89" s="7">
        <v>0.44987268518518514</v>
      </c>
      <c r="BL89">
        <v>2</v>
      </c>
      <c r="BM89">
        <v>13</v>
      </c>
      <c r="BN89">
        <v>507.3</v>
      </c>
      <c r="BO89">
        <v>0.98</v>
      </c>
      <c r="BP89">
        <v>1859.3</v>
      </c>
      <c r="BQ89">
        <v>0.8</v>
      </c>
      <c r="BR89">
        <v>29.2</v>
      </c>
      <c r="BS89">
        <v>2.2999999999999998</v>
      </c>
    </row>
    <row r="90" spans="1:71" x14ac:dyDescent="0.2">
      <c r="G90" s="7">
        <v>0.46828703703703706</v>
      </c>
      <c r="H90">
        <v>2</v>
      </c>
      <c r="I90">
        <v>17</v>
      </c>
      <c r="J90">
        <v>1127.0999999999999</v>
      </c>
      <c r="K90">
        <v>0.7</v>
      </c>
      <c r="L90">
        <v>1979.5</v>
      </c>
      <c r="M90">
        <v>0.78</v>
      </c>
      <c r="N90">
        <v>22.7</v>
      </c>
      <c r="O90">
        <v>1</v>
      </c>
      <c r="Q90">
        <v>1</v>
      </c>
      <c r="R90" s="7"/>
      <c r="S90" s="7">
        <v>0.42478009259259258</v>
      </c>
      <c r="T90">
        <v>2</v>
      </c>
      <c r="U90">
        <v>74</v>
      </c>
      <c r="V90">
        <v>936.8</v>
      </c>
      <c r="W90">
        <v>0.53</v>
      </c>
      <c r="X90">
        <v>1711.6</v>
      </c>
      <c r="Y90">
        <v>0.68</v>
      </c>
      <c r="Z90">
        <v>33.700000000000003</v>
      </c>
      <c r="AA90">
        <v>1</v>
      </c>
      <c r="AD90" s="7">
        <v>0.47303240740740743</v>
      </c>
      <c r="AE90">
        <v>2</v>
      </c>
      <c r="AF90">
        <v>8</v>
      </c>
      <c r="AG90">
        <v>1606.4</v>
      </c>
      <c r="AH90">
        <v>0.12</v>
      </c>
      <c r="AI90">
        <v>1918.5</v>
      </c>
      <c r="AJ90">
        <v>0.6</v>
      </c>
      <c r="AK90">
        <v>19.5</v>
      </c>
      <c r="AL90">
        <v>0.3</v>
      </c>
      <c r="AZ90" s="7">
        <v>0.59888888888888892</v>
      </c>
      <c r="BA90">
        <v>2</v>
      </c>
      <c r="BB90">
        <v>33</v>
      </c>
      <c r="BC90">
        <v>194.6</v>
      </c>
      <c r="BD90">
        <v>1.63</v>
      </c>
      <c r="BG90">
        <v>24.5</v>
      </c>
      <c r="BH90">
        <v>4.3</v>
      </c>
      <c r="BK90" s="7">
        <v>0.45003472222222224</v>
      </c>
      <c r="BL90">
        <v>2</v>
      </c>
      <c r="BM90">
        <v>14</v>
      </c>
      <c r="BN90">
        <v>302.39999999999998</v>
      </c>
      <c r="BO90">
        <v>1.3</v>
      </c>
      <c r="BP90">
        <v>1862.3</v>
      </c>
      <c r="BQ90">
        <v>0.8</v>
      </c>
      <c r="BR90">
        <v>29.1</v>
      </c>
      <c r="BS90">
        <v>3.2</v>
      </c>
    </row>
    <row r="91" spans="1:71" x14ac:dyDescent="0.2">
      <c r="G91" s="7">
        <v>0.46833333333333332</v>
      </c>
      <c r="H91">
        <v>2</v>
      </c>
      <c r="I91">
        <v>18</v>
      </c>
      <c r="J91">
        <v>1978.1</v>
      </c>
      <c r="K91">
        <v>0.09</v>
      </c>
      <c r="L91">
        <v>1979.5</v>
      </c>
      <c r="M91">
        <v>0.78</v>
      </c>
      <c r="N91">
        <v>22.7</v>
      </c>
      <c r="O91">
        <v>0</v>
      </c>
      <c r="Q91">
        <v>0</v>
      </c>
      <c r="R91" s="7"/>
      <c r="S91" s="7">
        <v>0.42481481481481481</v>
      </c>
      <c r="T91">
        <v>2</v>
      </c>
      <c r="U91">
        <v>75</v>
      </c>
      <c r="V91">
        <v>1127.5999999999999</v>
      </c>
      <c r="W91">
        <v>0.39</v>
      </c>
      <c r="X91">
        <v>1714</v>
      </c>
      <c r="Y91">
        <v>0.68</v>
      </c>
      <c r="Z91">
        <v>33.700000000000003</v>
      </c>
      <c r="AA91">
        <v>0.7</v>
      </c>
      <c r="AD91" s="7">
        <v>0.47309027777777773</v>
      </c>
      <c r="AE91">
        <v>2</v>
      </c>
      <c r="AF91">
        <v>9</v>
      </c>
      <c r="AG91">
        <v>1671.2</v>
      </c>
      <c r="AH91">
        <v>7.0000000000000007E-2</v>
      </c>
      <c r="AI91">
        <v>1933.7</v>
      </c>
      <c r="AJ91">
        <v>0.6</v>
      </c>
      <c r="AK91">
        <v>19.5</v>
      </c>
      <c r="AL91">
        <v>0.2</v>
      </c>
      <c r="AZ91" s="7">
        <v>0.59894675925925933</v>
      </c>
      <c r="BA91">
        <v>2</v>
      </c>
      <c r="BB91">
        <v>34</v>
      </c>
      <c r="BC91">
        <v>50.5</v>
      </c>
      <c r="BD91">
        <v>2.06</v>
      </c>
      <c r="BG91">
        <v>24.5</v>
      </c>
      <c r="BH91">
        <v>6.9</v>
      </c>
      <c r="BK91" s="7">
        <v>0.45012731481481483</v>
      </c>
      <c r="BL91">
        <v>2</v>
      </c>
      <c r="BM91">
        <v>15</v>
      </c>
      <c r="BN91">
        <v>118.8</v>
      </c>
      <c r="BO91">
        <v>1.52</v>
      </c>
      <c r="BP91">
        <v>1866.6</v>
      </c>
      <c r="BQ91">
        <v>0.8</v>
      </c>
      <c r="BR91">
        <v>29.1</v>
      </c>
      <c r="BS91">
        <v>4.9000000000000004</v>
      </c>
    </row>
    <row r="92" spans="1:71" x14ac:dyDescent="0.2">
      <c r="G92" s="7">
        <v>0.46847222222222223</v>
      </c>
      <c r="H92">
        <v>2</v>
      </c>
      <c r="I92">
        <v>19</v>
      </c>
      <c r="J92">
        <v>2066.6</v>
      </c>
      <c r="K92">
        <v>0.01</v>
      </c>
      <c r="L92">
        <v>1980.1</v>
      </c>
      <c r="M92">
        <v>0.78</v>
      </c>
      <c r="N92">
        <v>22.7</v>
      </c>
      <c r="O92">
        <v>-0.2</v>
      </c>
      <c r="Q92">
        <v>0</v>
      </c>
      <c r="R92" s="7"/>
      <c r="S92" s="7">
        <v>0.424837962962963</v>
      </c>
      <c r="T92">
        <v>2</v>
      </c>
      <c r="U92">
        <v>76</v>
      </c>
      <c r="V92">
        <v>1312.6</v>
      </c>
      <c r="W92">
        <v>0.18</v>
      </c>
      <c r="X92">
        <v>1711.6</v>
      </c>
      <c r="Y92">
        <v>0.68</v>
      </c>
      <c r="Z92">
        <v>33.700000000000003</v>
      </c>
      <c r="AA92">
        <v>0.4</v>
      </c>
      <c r="AD92" s="7">
        <v>0.47315972222222219</v>
      </c>
      <c r="AE92">
        <v>2</v>
      </c>
      <c r="AF92">
        <v>10</v>
      </c>
      <c r="AG92">
        <v>1005</v>
      </c>
      <c r="AH92">
        <v>0.5</v>
      </c>
      <c r="AI92">
        <v>1933.7</v>
      </c>
      <c r="AJ92">
        <v>0.6</v>
      </c>
      <c r="AK92">
        <v>19.5</v>
      </c>
      <c r="AL92">
        <v>1.1000000000000001</v>
      </c>
      <c r="AZ92" s="7">
        <v>0.59899305555555549</v>
      </c>
      <c r="BA92">
        <v>2</v>
      </c>
      <c r="BB92">
        <v>35</v>
      </c>
      <c r="BC92">
        <v>30.1</v>
      </c>
      <c r="BD92">
        <v>2.5099999999999998</v>
      </c>
      <c r="BG92">
        <v>24.5</v>
      </c>
      <c r="BH92">
        <v>7.9</v>
      </c>
      <c r="BK92" s="7">
        <v>0.45019675925925928</v>
      </c>
      <c r="BL92">
        <v>2</v>
      </c>
      <c r="BM92">
        <v>16</v>
      </c>
      <c r="BN92">
        <v>978.3</v>
      </c>
      <c r="BO92">
        <v>0.69</v>
      </c>
      <c r="BP92">
        <v>1869.7</v>
      </c>
      <c r="BQ92">
        <v>0.8</v>
      </c>
      <c r="BR92">
        <v>29.1</v>
      </c>
      <c r="BS92">
        <v>1.1000000000000001</v>
      </c>
    </row>
    <row r="93" spans="1:71" ht="15" x14ac:dyDescent="0.25">
      <c r="D93" s="2"/>
      <c r="G93" s="7">
        <v>0.46850694444444446</v>
      </c>
      <c r="H93">
        <v>2</v>
      </c>
      <c r="I93">
        <v>20</v>
      </c>
      <c r="J93">
        <v>2046.8</v>
      </c>
      <c r="K93">
        <v>0.06</v>
      </c>
      <c r="L93">
        <v>1979.5</v>
      </c>
      <c r="M93">
        <v>0.78</v>
      </c>
      <c r="N93">
        <v>22.7</v>
      </c>
      <c r="O93">
        <v>-0.2</v>
      </c>
      <c r="Q93">
        <v>0</v>
      </c>
      <c r="R93" s="7"/>
      <c r="S93" s="7">
        <v>0.42487268518518517</v>
      </c>
      <c r="T93">
        <v>2</v>
      </c>
      <c r="U93">
        <v>77</v>
      </c>
      <c r="V93">
        <v>1316.6</v>
      </c>
      <c r="W93">
        <v>0.17</v>
      </c>
      <c r="X93">
        <v>1714</v>
      </c>
      <c r="Y93">
        <v>0.68</v>
      </c>
      <c r="Z93">
        <v>33.700000000000003</v>
      </c>
      <c r="AA93">
        <v>0.4</v>
      </c>
      <c r="AD93" s="7">
        <v>0.47327546296296297</v>
      </c>
      <c r="AE93">
        <v>2</v>
      </c>
      <c r="AF93">
        <v>11</v>
      </c>
      <c r="AG93">
        <v>64.400000000000006</v>
      </c>
      <c r="AH93">
        <v>1.57</v>
      </c>
      <c r="AI93">
        <v>1933.7</v>
      </c>
      <c r="AJ93">
        <v>0.6</v>
      </c>
      <c r="AK93">
        <v>19.5</v>
      </c>
      <c r="AL93">
        <v>6.3</v>
      </c>
      <c r="AZ93" s="7">
        <v>0.5990509259259259</v>
      </c>
      <c r="BA93">
        <v>2</v>
      </c>
      <c r="BB93">
        <v>36</v>
      </c>
      <c r="BC93">
        <v>489.8</v>
      </c>
      <c r="BD93">
        <v>1.08</v>
      </c>
      <c r="BG93">
        <v>24.6</v>
      </c>
      <c r="BH93">
        <v>2.6</v>
      </c>
      <c r="BK93" s="7">
        <v>0.4502430555555556</v>
      </c>
      <c r="BL93">
        <v>2</v>
      </c>
      <c r="BM93">
        <v>17</v>
      </c>
      <c r="BN93">
        <v>1024.8</v>
      </c>
      <c r="BO93">
        <v>0.64</v>
      </c>
      <c r="BP93">
        <v>1868.4</v>
      </c>
      <c r="BQ93">
        <v>0.8</v>
      </c>
      <c r="BR93">
        <v>29.1</v>
      </c>
      <c r="BS93">
        <v>1</v>
      </c>
    </row>
    <row r="94" spans="1:71" ht="15" x14ac:dyDescent="0.2">
      <c r="E94" s="8"/>
      <c r="G94" s="7">
        <v>0.46854166666666663</v>
      </c>
      <c r="H94">
        <v>2</v>
      </c>
      <c r="I94">
        <v>21</v>
      </c>
      <c r="J94">
        <v>1986</v>
      </c>
      <c r="K94">
        <v>0.01</v>
      </c>
      <c r="L94">
        <v>1979.5</v>
      </c>
      <c r="M94">
        <v>0.78</v>
      </c>
      <c r="N94">
        <v>22.6</v>
      </c>
      <c r="O94">
        <v>0</v>
      </c>
      <c r="Q94">
        <v>0</v>
      </c>
      <c r="R94" s="7"/>
      <c r="S94" s="7">
        <v>0.42489583333333331</v>
      </c>
      <c r="T94">
        <v>2</v>
      </c>
      <c r="U94">
        <v>78</v>
      </c>
      <c r="V94">
        <v>1372.2</v>
      </c>
      <c r="W94">
        <v>0.19</v>
      </c>
      <c r="X94">
        <v>1715.9</v>
      </c>
      <c r="Y94">
        <v>0.68</v>
      </c>
      <c r="Z94">
        <v>33.700000000000003</v>
      </c>
      <c r="AA94">
        <v>0.3</v>
      </c>
      <c r="AD94" s="7">
        <v>0.47341435185185188</v>
      </c>
      <c r="AE94">
        <v>2</v>
      </c>
      <c r="AF94">
        <v>12</v>
      </c>
      <c r="AG94">
        <v>24</v>
      </c>
      <c r="AH94">
        <v>2.29</v>
      </c>
      <c r="AI94">
        <v>2025.3</v>
      </c>
      <c r="AJ94">
        <v>0.61</v>
      </c>
      <c r="AK94">
        <v>19.399999999999999</v>
      </c>
      <c r="AL94">
        <v>8.4</v>
      </c>
      <c r="AZ94" s="7">
        <v>0.59908564814814813</v>
      </c>
      <c r="BA94">
        <v>2</v>
      </c>
      <c r="BB94">
        <v>37</v>
      </c>
      <c r="BC94">
        <v>1782.4</v>
      </c>
      <c r="BD94">
        <v>0.17</v>
      </c>
      <c r="BG94">
        <v>24.6</v>
      </c>
      <c r="BH94">
        <v>0.2</v>
      </c>
      <c r="BK94" s="7">
        <v>0.45031249999999995</v>
      </c>
      <c r="BL94">
        <v>2</v>
      </c>
      <c r="BM94">
        <v>18</v>
      </c>
      <c r="BN94">
        <v>92.5</v>
      </c>
      <c r="BO94">
        <v>2.0299999999999998</v>
      </c>
      <c r="BP94">
        <v>1868.4</v>
      </c>
      <c r="BQ94">
        <v>0.8</v>
      </c>
      <c r="BR94">
        <v>29.1</v>
      </c>
      <c r="BS94">
        <v>5.4</v>
      </c>
    </row>
    <row r="95" spans="1:71" x14ac:dyDescent="0.2">
      <c r="G95" s="7">
        <v>0.46857638888888892</v>
      </c>
      <c r="H95">
        <v>2</v>
      </c>
      <c r="I95">
        <v>22</v>
      </c>
      <c r="J95">
        <v>2045.2</v>
      </c>
      <c r="K95">
        <v>0.01</v>
      </c>
      <c r="L95">
        <v>1979.5</v>
      </c>
      <c r="M95">
        <v>0.78</v>
      </c>
      <c r="N95">
        <v>22.6</v>
      </c>
      <c r="O95">
        <v>-0.2</v>
      </c>
      <c r="Q95">
        <v>0</v>
      </c>
      <c r="R95" s="7"/>
      <c r="S95" s="7">
        <v>0.42496527777777776</v>
      </c>
      <c r="T95">
        <v>2</v>
      </c>
      <c r="U95">
        <v>79</v>
      </c>
      <c r="V95">
        <v>1029.4000000000001</v>
      </c>
      <c r="W95">
        <v>0.42</v>
      </c>
      <c r="X95">
        <v>1714.6</v>
      </c>
      <c r="Y95">
        <v>0.68</v>
      </c>
      <c r="Z95">
        <v>33.6</v>
      </c>
      <c r="AA95">
        <v>0.8</v>
      </c>
      <c r="AD95" s="7">
        <v>0.47372685185185182</v>
      </c>
      <c r="AE95">
        <v>2</v>
      </c>
      <c r="AF95">
        <v>13</v>
      </c>
      <c r="AG95">
        <v>26.7</v>
      </c>
      <c r="AH95">
        <v>1.35</v>
      </c>
      <c r="AI95">
        <v>2102.1999999999998</v>
      </c>
      <c r="AJ95">
        <v>0.61</v>
      </c>
      <c r="AK95">
        <v>19.3</v>
      </c>
      <c r="AL95">
        <v>8.1999999999999993</v>
      </c>
      <c r="AZ95" s="7">
        <v>0.59912037037037036</v>
      </c>
      <c r="BA95">
        <v>2</v>
      </c>
      <c r="BB95">
        <v>38</v>
      </c>
      <c r="BC95">
        <v>1243.4000000000001</v>
      </c>
      <c r="BD95">
        <v>0.53</v>
      </c>
      <c r="BG95">
        <v>24.6</v>
      </c>
      <c r="BH95">
        <v>0.9</v>
      </c>
      <c r="BK95" s="7">
        <v>0.45041666666666669</v>
      </c>
      <c r="BL95">
        <v>2</v>
      </c>
      <c r="BM95">
        <v>19</v>
      </c>
      <c r="BN95">
        <v>423.9</v>
      </c>
      <c r="BO95">
        <v>1.43</v>
      </c>
      <c r="BP95">
        <v>1867.8</v>
      </c>
      <c r="BQ95">
        <v>0.8</v>
      </c>
      <c r="BR95">
        <v>29</v>
      </c>
      <c r="BS95">
        <v>2.6</v>
      </c>
    </row>
    <row r="96" spans="1:71" x14ac:dyDescent="0.2">
      <c r="G96" s="7">
        <v>0.46859953703703705</v>
      </c>
      <c r="H96">
        <v>2</v>
      </c>
      <c r="I96">
        <v>23</v>
      </c>
      <c r="J96">
        <v>1880.9</v>
      </c>
      <c r="K96">
        <v>0.22</v>
      </c>
      <c r="L96">
        <v>1979.5</v>
      </c>
      <c r="M96">
        <v>0.78</v>
      </c>
      <c r="N96">
        <v>22.6</v>
      </c>
      <c r="O96">
        <v>0.1</v>
      </c>
      <c r="Q96">
        <v>0.1</v>
      </c>
      <c r="R96" s="7"/>
      <c r="S96" s="7">
        <v>0.42542824074074076</v>
      </c>
      <c r="T96">
        <v>2</v>
      </c>
      <c r="U96">
        <v>80</v>
      </c>
      <c r="V96">
        <v>874.7</v>
      </c>
      <c r="W96">
        <v>0.42</v>
      </c>
      <c r="X96">
        <v>1719.5</v>
      </c>
      <c r="Y96">
        <v>0.68</v>
      </c>
      <c r="Z96">
        <v>33.5</v>
      </c>
      <c r="AA96">
        <v>1.1000000000000001</v>
      </c>
      <c r="AD96" s="7">
        <v>0.47392361111111114</v>
      </c>
      <c r="AE96">
        <v>2</v>
      </c>
      <c r="AF96">
        <v>14</v>
      </c>
      <c r="AG96">
        <v>107.6</v>
      </c>
      <c r="AH96">
        <v>1.94</v>
      </c>
      <c r="AI96">
        <v>2138.1999999999998</v>
      </c>
      <c r="AJ96">
        <v>0.61</v>
      </c>
      <c r="AK96">
        <v>19.3</v>
      </c>
      <c r="AL96">
        <v>5.5</v>
      </c>
      <c r="AZ96" s="7">
        <v>0.59916666666666674</v>
      </c>
      <c r="BA96">
        <v>2</v>
      </c>
      <c r="BB96">
        <v>39</v>
      </c>
      <c r="BC96">
        <v>299.60000000000002</v>
      </c>
      <c r="BD96">
        <v>1.45</v>
      </c>
      <c r="BG96">
        <v>24.6</v>
      </c>
      <c r="BH96">
        <v>3.5</v>
      </c>
      <c r="BK96" s="7">
        <v>0.45049768518518518</v>
      </c>
      <c r="BL96">
        <v>2</v>
      </c>
      <c r="BM96">
        <v>20</v>
      </c>
      <c r="BN96">
        <v>28.4</v>
      </c>
      <c r="BO96">
        <v>1.75</v>
      </c>
      <c r="BP96">
        <v>1868.4</v>
      </c>
      <c r="BQ96">
        <v>0.8</v>
      </c>
      <c r="BR96">
        <v>29</v>
      </c>
      <c r="BS96">
        <v>7.6</v>
      </c>
    </row>
    <row r="97" spans="1:71" x14ac:dyDescent="0.2">
      <c r="A97" s="1"/>
      <c r="G97" s="7">
        <v>0.46864583333333337</v>
      </c>
      <c r="H97">
        <v>2</v>
      </c>
      <c r="I97">
        <v>24</v>
      </c>
      <c r="J97">
        <v>1480.4</v>
      </c>
      <c r="K97">
        <v>0.45</v>
      </c>
      <c r="L97">
        <v>1979.5</v>
      </c>
      <c r="M97">
        <v>0.78</v>
      </c>
      <c r="N97">
        <v>22.6</v>
      </c>
      <c r="O97">
        <v>0.5</v>
      </c>
      <c r="Q97">
        <v>0.5</v>
      </c>
      <c r="R97" s="7"/>
      <c r="S97" s="7">
        <v>0.42548611111111106</v>
      </c>
      <c r="T97">
        <v>2</v>
      </c>
      <c r="U97">
        <v>81</v>
      </c>
      <c r="V97">
        <v>314.2</v>
      </c>
      <c r="W97">
        <v>0.88</v>
      </c>
      <c r="X97">
        <v>1722</v>
      </c>
      <c r="Y97">
        <v>0.68</v>
      </c>
      <c r="Z97">
        <v>33.5</v>
      </c>
      <c r="AA97">
        <v>2.8</v>
      </c>
      <c r="AD97" s="7">
        <v>0.47440972222222227</v>
      </c>
      <c r="AE97">
        <v>2</v>
      </c>
      <c r="AF97">
        <v>15</v>
      </c>
      <c r="AG97">
        <v>1464.2</v>
      </c>
      <c r="AH97">
        <v>0.22</v>
      </c>
      <c r="AI97">
        <v>2078.4</v>
      </c>
      <c r="AJ97">
        <v>0.59</v>
      </c>
      <c r="AK97">
        <v>19.100000000000001</v>
      </c>
      <c r="AL97">
        <v>0.6</v>
      </c>
      <c r="AZ97" s="7">
        <v>0.59922453703703704</v>
      </c>
      <c r="BA97">
        <v>2</v>
      </c>
      <c r="BB97">
        <v>40</v>
      </c>
      <c r="BC97">
        <v>96.1</v>
      </c>
      <c r="BD97">
        <v>2.08</v>
      </c>
      <c r="BG97">
        <v>24.6</v>
      </c>
      <c r="BH97">
        <v>5.7</v>
      </c>
      <c r="BK97" s="7">
        <v>0.45059027777777777</v>
      </c>
      <c r="BL97">
        <v>2</v>
      </c>
      <c r="BM97">
        <v>21</v>
      </c>
      <c r="BN97">
        <v>20.399999999999999</v>
      </c>
      <c r="BO97">
        <v>2.35</v>
      </c>
      <c r="BP97">
        <v>1871.5</v>
      </c>
      <c r="BQ97">
        <v>0.8</v>
      </c>
      <c r="BR97">
        <v>29</v>
      </c>
      <c r="BS97">
        <v>8.1999999999999993</v>
      </c>
    </row>
    <row r="98" spans="1:71" x14ac:dyDescent="0.2">
      <c r="A98" s="1"/>
      <c r="G98" s="7">
        <v>0.46870370370370368</v>
      </c>
      <c r="H98">
        <v>2</v>
      </c>
      <c r="I98">
        <v>25</v>
      </c>
      <c r="J98">
        <v>1641.3</v>
      </c>
      <c r="K98">
        <v>0.28000000000000003</v>
      </c>
      <c r="L98">
        <v>1979.5</v>
      </c>
      <c r="M98">
        <v>0.78</v>
      </c>
      <c r="N98">
        <v>22.6</v>
      </c>
      <c r="O98">
        <v>0.3</v>
      </c>
      <c r="Q98">
        <v>0.3</v>
      </c>
      <c r="R98" s="7"/>
      <c r="S98" s="7">
        <v>0.42556712962962967</v>
      </c>
      <c r="T98">
        <v>2</v>
      </c>
      <c r="U98">
        <v>82</v>
      </c>
      <c r="V98">
        <v>83.9</v>
      </c>
      <c r="W98">
        <v>1.05</v>
      </c>
      <c r="X98">
        <v>1722.6</v>
      </c>
      <c r="Y98">
        <v>0.68</v>
      </c>
      <c r="Z98">
        <v>33.5</v>
      </c>
      <c r="AA98">
        <v>5.2</v>
      </c>
      <c r="AD98" s="7">
        <v>0.47449074074074077</v>
      </c>
      <c r="AE98">
        <v>2</v>
      </c>
      <c r="AF98">
        <v>16</v>
      </c>
      <c r="AG98">
        <v>1655.5</v>
      </c>
      <c r="AH98">
        <v>0.11</v>
      </c>
      <c r="AI98">
        <v>2062.5</v>
      </c>
      <c r="AJ98">
        <v>0.59</v>
      </c>
      <c r="AK98">
        <v>19.100000000000001</v>
      </c>
      <c r="AL98">
        <v>0.3</v>
      </c>
      <c r="AZ98" s="7">
        <v>0.5992939814814815</v>
      </c>
      <c r="BA98">
        <v>2</v>
      </c>
      <c r="BB98">
        <v>41</v>
      </c>
      <c r="BC98">
        <v>125.1</v>
      </c>
      <c r="BD98">
        <v>1.76</v>
      </c>
      <c r="BG98">
        <v>24.6</v>
      </c>
      <c r="BH98">
        <v>5.2</v>
      </c>
      <c r="BK98" s="7">
        <v>0.45067129629629626</v>
      </c>
      <c r="BL98">
        <v>2</v>
      </c>
      <c r="BM98">
        <v>22</v>
      </c>
      <c r="BN98">
        <v>7.5</v>
      </c>
      <c r="BO98">
        <v>1.23</v>
      </c>
      <c r="BP98">
        <v>1872.7</v>
      </c>
      <c r="BQ98">
        <v>0.8</v>
      </c>
      <c r="BR98">
        <v>29</v>
      </c>
      <c r="BS98">
        <v>10.1</v>
      </c>
    </row>
    <row r="99" spans="1:71" x14ac:dyDescent="0.2">
      <c r="A99" s="1"/>
      <c r="G99" s="7">
        <v>0.46877314814814813</v>
      </c>
      <c r="H99">
        <v>2</v>
      </c>
      <c r="I99">
        <v>26</v>
      </c>
      <c r="J99">
        <v>516.29999999999995</v>
      </c>
      <c r="K99">
        <v>0.91</v>
      </c>
      <c r="L99">
        <v>1979.5</v>
      </c>
      <c r="M99">
        <v>0.78</v>
      </c>
      <c r="N99">
        <v>22.6</v>
      </c>
      <c r="O99">
        <v>2.4</v>
      </c>
      <c r="Q99">
        <v>2.4</v>
      </c>
      <c r="R99" s="7"/>
      <c r="S99" s="7">
        <v>0.42569444444444443</v>
      </c>
      <c r="T99">
        <v>2</v>
      </c>
      <c r="U99">
        <v>83</v>
      </c>
      <c r="V99">
        <v>119.8</v>
      </c>
      <c r="W99">
        <v>1.6</v>
      </c>
      <c r="X99">
        <v>1723.8</v>
      </c>
      <c r="Y99">
        <v>0.68</v>
      </c>
      <c r="Z99">
        <v>33.4</v>
      </c>
      <c r="AA99">
        <v>4.5</v>
      </c>
      <c r="AD99" s="7">
        <v>0.47478009259259263</v>
      </c>
      <c r="AE99">
        <v>2</v>
      </c>
      <c r="AF99">
        <v>17</v>
      </c>
      <c r="AG99">
        <v>992.4</v>
      </c>
      <c r="AH99">
        <v>0.6</v>
      </c>
      <c r="AI99">
        <v>2055.1999999999998</v>
      </c>
      <c r="AJ99">
        <v>0.6</v>
      </c>
      <c r="AK99">
        <v>19</v>
      </c>
      <c r="AL99">
        <v>1.2</v>
      </c>
      <c r="AZ99" s="7">
        <v>0.59936342592592595</v>
      </c>
      <c r="BA99">
        <v>2</v>
      </c>
      <c r="BB99">
        <v>42</v>
      </c>
      <c r="BC99">
        <v>140.80000000000001</v>
      </c>
      <c r="BD99">
        <v>1.91</v>
      </c>
      <c r="BG99">
        <v>24.6</v>
      </c>
      <c r="BH99">
        <v>4.9000000000000004</v>
      </c>
      <c r="BK99" s="7">
        <v>0.45077546296296295</v>
      </c>
      <c r="BL99">
        <v>2</v>
      </c>
      <c r="BM99">
        <v>23</v>
      </c>
      <c r="BN99">
        <v>46.4</v>
      </c>
      <c r="BO99">
        <v>2.63</v>
      </c>
      <c r="BP99">
        <v>1873.3</v>
      </c>
      <c r="BQ99">
        <v>0.8</v>
      </c>
      <c r="BR99">
        <v>28.9</v>
      </c>
      <c r="BS99">
        <v>6.7</v>
      </c>
    </row>
    <row r="100" spans="1:71" x14ac:dyDescent="0.2">
      <c r="A100" s="1"/>
      <c r="G100" s="7">
        <v>0.46883101851851849</v>
      </c>
      <c r="H100">
        <v>2</v>
      </c>
      <c r="I100">
        <v>27</v>
      </c>
      <c r="J100">
        <v>1160</v>
      </c>
      <c r="K100">
        <v>0.54</v>
      </c>
      <c r="L100">
        <v>1980.1</v>
      </c>
      <c r="M100">
        <v>0.78</v>
      </c>
      <c r="N100">
        <v>22.6</v>
      </c>
      <c r="O100">
        <v>0.9</v>
      </c>
      <c r="Q100">
        <v>0.9</v>
      </c>
      <c r="R100" s="7"/>
      <c r="S100" s="7">
        <v>0.42578703703703707</v>
      </c>
      <c r="T100">
        <v>2</v>
      </c>
      <c r="U100">
        <v>84</v>
      </c>
      <c r="V100">
        <v>159.9</v>
      </c>
      <c r="W100">
        <v>1.4</v>
      </c>
      <c r="X100">
        <v>1727.4</v>
      </c>
      <c r="Y100">
        <v>0.68</v>
      </c>
      <c r="Z100">
        <v>33.4</v>
      </c>
      <c r="AA100">
        <v>4</v>
      </c>
      <c r="AD100" s="7">
        <v>0.47488425925925926</v>
      </c>
      <c r="AE100">
        <v>2</v>
      </c>
      <c r="AF100">
        <v>18</v>
      </c>
      <c r="AG100">
        <v>658.4</v>
      </c>
      <c r="AH100">
        <v>0.65</v>
      </c>
      <c r="AI100">
        <v>2050.3000000000002</v>
      </c>
      <c r="AJ100">
        <v>0.61</v>
      </c>
      <c r="AK100">
        <v>19</v>
      </c>
      <c r="AL100">
        <v>2</v>
      </c>
      <c r="AZ100" s="7">
        <v>0.5994328703703703</v>
      </c>
      <c r="BA100">
        <v>2</v>
      </c>
      <c r="BB100">
        <v>43</v>
      </c>
      <c r="BC100">
        <v>219.2</v>
      </c>
      <c r="BD100">
        <v>1.71</v>
      </c>
      <c r="BG100">
        <v>24.7</v>
      </c>
      <c r="BH100">
        <v>4.0999999999999996</v>
      </c>
      <c r="BK100" s="7">
        <v>0.45083333333333336</v>
      </c>
      <c r="BL100">
        <v>2</v>
      </c>
      <c r="BM100">
        <v>24</v>
      </c>
      <c r="BN100">
        <v>679.3</v>
      </c>
      <c r="BO100">
        <v>0.94</v>
      </c>
      <c r="BP100">
        <v>1868.4</v>
      </c>
      <c r="BQ100">
        <v>0.8</v>
      </c>
      <c r="BR100">
        <v>28.9</v>
      </c>
      <c r="BS100">
        <v>1.8</v>
      </c>
    </row>
    <row r="101" spans="1:71" x14ac:dyDescent="0.2">
      <c r="A101" s="1"/>
      <c r="G101" s="7">
        <v>0.46899305555555554</v>
      </c>
      <c r="H101">
        <v>2</v>
      </c>
      <c r="I101">
        <v>28</v>
      </c>
      <c r="J101">
        <v>1746.3</v>
      </c>
      <c r="K101">
        <v>0.3</v>
      </c>
      <c r="L101">
        <v>1979.5</v>
      </c>
      <c r="M101">
        <v>0.78</v>
      </c>
      <c r="N101">
        <v>22.5</v>
      </c>
      <c r="O101">
        <v>0.2</v>
      </c>
      <c r="Q101">
        <v>0.2</v>
      </c>
      <c r="R101" s="7"/>
      <c r="S101" s="7">
        <v>0.42587962962962966</v>
      </c>
      <c r="T101">
        <v>2</v>
      </c>
      <c r="U101">
        <v>85</v>
      </c>
      <c r="V101">
        <v>537.9</v>
      </c>
      <c r="W101">
        <v>0.96</v>
      </c>
      <c r="X101">
        <v>1729.9</v>
      </c>
      <c r="Y101">
        <v>0.68</v>
      </c>
      <c r="Z101">
        <v>33.4</v>
      </c>
      <c r="AA101">
        <v>1.9</v>
      </c>
      <c r="AD101" s="7">
        <v>0.47502314814814817</v>
      </c>
      <c r="AE101">
        <v>2</v>
      </c>
      <c r="AF101">
        <v>19</v>
      </c>
      <c r="AG101">
        <v>40.1</v>
      </c>
      <c r="AH101">
        <v>1.73</v>
      </c>
      <c r="AI101">
        <v>2030.2</v>
      </c>
      <c r="AJ101">
        <v>0.61</v>
      </c>
      <c r="AK101">
        <v>19</v>
      </c>
      <c r="AL101">
        <v>7.4</v>
      </c>
      <c r="BK101" s="7">
        <v>0.45090277777777782</v>
      </c>
      <c r="BL101">
        <v>2</v>
      </c>
      <c r="BM101">
        <v>25</v>
      </c>
      <c r="BN101">
        <v>1365.6</v>
      </c>
      <c r="BO101">
        <v>0.41</v>
      </c>
      <c r="BP101">
        <v>1872.7</v>
      </c>
      <c r="BQ101">
        <v>0.8</v>
      </c>
      <c r="BR101">
        <v>28.9</v>
      </c>
      <c r="BS101">
        <v>0.5</v>
      </c>
    </row>
    <row r="102" spans="1:71" x14ac:dyDescent="0.2">
      <c r="A102" s="1"/>
      <c r="G102" s="7">
        <v>0.46901620370370373</v>
      </c>
      <c r="H102">
        <v>2</v>
      </c>
      <c r="I102">
        <v>29</v>
      </c>
      <c r="J102">
        <v>2076.9</v>
      </c>
      <c r="K102">
        <v>0.02</v>
      </c>
      <c r="L102">
        <v>1979.5</v>
      </c>
      <c r="M102">
        <v>0.78</v>
      </c>
      <c r="N102">
        <v>22.5</v>
      </c>
      <c r="O102">
        <v>-0.2</v>
      </c>
      <c r="Q102">
        <v>0</v>
      </c>
      <c r="R102" s="7"/>
      <c r="S102" s="7">
        <v>0.4259722222222222</v>
      </c>
      <c r="T102">
        <v>2</v>
      </c>
      <c r="U102">
        <v>86</v>
      </c>
      <c r="V102">
        <v>1088.5999999999999</v>
      </c>
      <c r="W102">
        <v>0.55000000000000004</v>
      </c>
      <c r="X102">
        <v>1731.7</v>
      </c>
      <c r="Y102">
        <v>0.68</v>
      </c>
      <c r="Z102">
        <v>33.299999999999997</v>
      </c>
      <c r="AA102">
        <v>0.7</v>
      </c>
      <c r="AD102" s="7">
        <v>0.47530092592592593</v>
      </c>
      <c r="AE102">
        <v>2</v>
      </c>
      <c r="AF102">
        <v>20</v>
      </c>
      <c r="AG102">
        <v>40.299999999999997</v>
      </c>
      <c r="AH102">
        <v>1.73</v>
      </c>
      <c r="AI102">
        <v>1195.2</v>
      </c>
      <c r="AJ102">
        <v>0.36</v>
      </c>
      <c r="AK102">
        <v>18.899999999999999</v>
      </c>
      <c r="AL102">
        <v>6</v>
      </c>
      <c r="BK102" s="7">
        <v>0.45127314814814817</v>
      </c>
      <c r="BL102">
        <v>2</v>
      </c>
      <c r="BM102">
        <v>26</v>
      </c>
      <c r="BN102">
        <v>1754</v>
      </c>
      <c r="BO102">
        <v>0.03</v>
      </c>
      <c r="BP102">
        <v>1870.3</v>
      </c>
      <c r="BQ102">
        <v>0.8</v>
      </c>
      <c r="BR102">
        <v>28.8</v>
      </c>
      <c r="BS102">
        <v>0.1</v>
      </c>
    </row>
    <row r="103" spans="1:71" ht="15" x14ac:dyDescent="0.25">
      <c r="A103" s="1"/>
      <c r="B103" s="2"/>
      <c r="G103" s="7">
        <v>0.46903935185185186</v>
      </c>
      <c r="H103">
        <v>2</v>
      </c>
      <c r="I103">
        <v>30</v>
      </c>
      <c r="J103">
        <v>2090.5</v>
      </c>
      <c r="K103">
        <v>0.01</v>
      </c>
      <c r="L103">
        <v>1980.1</v>
      </c>
      <c r="M103">
        <v>0.78</v>
      </c>
      <c r="N103">
        <v>22.5</v>
      </c>
      <c r="O103">
        <v>-0.2</v>
      </c>
      <c r="Q103">
        <v>0</v>
      </c>
      <c r="R103" s="7"/>
      <c r="S103" s="7">
        <v>0.42600694444444448</v>
      </c>
      <c r="T103">
        <v>2</v>
      </c>
      <c r="U103">
        <v>87</v>
      </c>
      <c r="V103">
        <v>1293.0999999999999</v>
      </c>
      <c r="W103">
        <v>0.26</v>
      </c>
      <c r="X103">
        <v>1731.7</v>
      </c>
      <c r="Y103">
        <v>0.68</v>
      </c>
      <c r="Z103">
        <v>33.299999999999997</v>
      </c>
      <c r="AA103">
        <v>0.4</v>
      </c>
      <c r="AD103" s="7">
        <v>0.47600694444444441</v>
      </c>
      <c r="AE103">
        <v>2</v>
      </c>
      <c r="AF103">
        <v>21</v>
      </c>
      <c r="AG103">
        <v>28.8</v>
      </c>
      <c r="AH103">
        <v>1.22</v>
      </c>
      <c r="AI103">
        <v>791.2</v>
      </c>
      <c r="AJ103">
        <v>0</v>
      </c>
      <c r="AK103">
        <v>18.7</v>
      </c>
      <c r="AL103">
        <v>5.3</v>
      </c>
      <c r="BK103" s="7">
        <v>0.45131944444444444</v>
      </c>
      <c r="BL103">
        <v>2</v>
      </c>
      <c r="BM103">
        <v>27</v>
      </c>
      <c r="BN103">
        <v>931.1</v>
      </c>
      <c r="BO103">
        <v>0.66</v>
      </c>
      <c r="BP103">
        <v>1873.3</v>
      </c>
      <c r="BQ103">
        <v>0.8</v>
      </c>
      <c r="BR103">
        <v>28.8</v>
      </c>
      <c r="BS103">
        <v>1.2</v>
      </c>
    </row>
    <row r="104" spans="1:71" ht="15" x14ac:dyDescent="0.2">
      <c r="A104" s="1"/>
      <c r="C104" s="8"/>
      <c r="E104" s="8"/>
      <c r="G104" s="7">
        <v>0.46906249999999999</v>
      </c>
      <c r="H104">
        <v>2</v>
      </c>
      <c r="I104">
        <v>31</v>
      </c>
      <c r="J104">
        <v>2043.7</v>
      </c>
      <c r="K104">
        <v>0.09</v>
      </c>
      <c r="L104">
        <v>1982.6</v>
      </c>
      <c r="M104">
        <v>0.78</v>
      </c>
      <c r="N104">
        <v>22.5</v>
      </c>
      <c r="O104">
        <v>-0.1</v>
      </c>
      <c r="Q104">
        <v>0</v>
      </c>
      <c r="R104" s="7"/>
      <c r="S104" s="7">
        <v>0.42604166666666665</v>
      </c>
      <c r="T104">
        <v>2</v>
      </c>
      <c r="U104">
        <v>88</v>
      </c>
      <c r="V104">
        <v>1370.2</v>
      </c>
      <c r="W104">
        <v>0.17</v>
      </c>
      <c r="X104">
        <v>1731.7</v>
      </c>
      <c r="Y104">
        <v>0.68</v>
      </c>
      <c r="Z104">
        <v>33.299999999999997</v>
      </c>
      <c r="AA104">
        <v>0.4</v>
      </c>
      <c r="AD104" s="7">
        <v>0.47612268518518519</v>
      </c>
      <c r="AE104">
        <v>2</v>
      </c>
      <c r="AF104">
        <v>22</v>
      </c>
      <c r="AG104">
        <v>138.4</v>
      </c>
      <c r="AH104">
        <v>0.74</v>
      </c>
      <c r="AI104">
        <v>804.6</v>
      </c>
      <c r="AJ104">
        <v>0</v>
      </c>
      <c r="AK104">
        <v>18.7</v>
      </c>
      <c r="AL104">
        <v>2.6</v>
      </c>
      <c r="BK104" s="7">
        <v>0.45142361111111112</v>
      </c>
      <c r="BL104">
        <v>2</v>
      </c>
      <c r="BM104">
        <v>28</v>
      </c>
      <c r="BN104">
        <v>197.8</v>
      </c>
      <c r="BO104">
        <v>1.63</v>
      </c>
      <c r="BP104">
        <v>1868.4</v>
      </c>
      <c r="BQ104">
        <v>0.8</v>
      </c>
      <c r="BR104">
        <v>28.7</v>
      </c>
      <c r="BS104">
        <v>4</v>
      </c>
    </row>
    <row r="105" spans="1:71" x14ac:dyDescent="0.2">
      <c r="A105" s="1"/>
      <c r="G105" s="7">
        <v>0.46908564814814818</v>
      </c>
      <c r="H105">
        <v>2</v>
      </c>
      <c r="I105">
        <v>32</v>
      </c>
      <c r="J105">
        <v>1995.4</v>
      </c>
      <c r="K105">
        <v>0.03</v>
      </c>
      <c r="L105">
        <v>1982.6</v>
      </c>
      <c r="M105">
        <v>0.78</v>
      </c>
      <c r="N105">
        <v>22.5</v>
      </c>
      <c r="O105">
        <v>0</v>
      </c>
      <c r="Q105">
        <v>0</v>
      </c>
      <c r="R105" s="7"/>
      <c r="S105" s="7">
        <v>0.42657407407407405</v>
      </c>
      <c r="T105">
        <v>2</v>
      </c>
      <c r="U105">
        <v>89</v>
      </c>
      <c r="V105">
        <v>1280.9000000000001</v>
      </c>
      <c r="W105">
        <v>0.21</v>
      </c>
      <c r="X105">
        <v>1722.6</v>
      </c>
      <c r="Y105">
        <v>0.68</v>
      </c>
      <c r="Z105">
        <v>33.200000000000003</v>
      </c>
      <c r="AA105">
        <v>0.5</v>
      </c>
      <c r="AD105" s="7">
        <v>0.47619212962962965</v>
      </c>
      <c r="AE105">
        <v>2</v>
      </c>
      <c r="AF105">
        <v>23</v>
      </c>
      <c r="AG105">
        <v>516.29999999999995</v>
      </c>
      <c r="AH105">
        <v>0.14000000000000001</v>
      </c>
      <c r="AI105">
        <v>822.9</v>
      </c>
      <c r="AJ105">
        <v>0.01</v>
      </c>
      <c r="AK105">
        <v>18.7</v>
      </c>
      <c r="AL105">
        <v>0.6</v>
      </c>
      <c r="BK105" s="7">
        <v>0.45151620370370371</v>
      </c>
      <c r="BL105">
        <v>2</v>
      </c>
      <c r="BM105">
        <v>29</v>
      </c>
      <c r="BN105">
        <v>104</v>
      </c>
      <c r="BO105">
        <v>2.36</v>
      </c>
      <c r="BP105">
        <v>1868.4</v>
      </c>
      <c r="BQ105">
        <v>0.8</v>
      </c>
      <c r="BR105">
        <v>28.7</v>
      </c>
      <c r="BS105">
        <v>5.2</v>
      </c>
    </row>
    <row r="106" spans="1:71" x14ac:dyDescent="0.2">
      <c r="A106" s="1"/>
      <c r="G106" s="7">
        <v>0.46910879629629632</v>
      </c>
      <c r="H106">
        <v>2</v>
      </c>
      <c r="I106">
        <v>33</v>
      </c>
      <c r="J106">
        <v>1807.2</v>
      </c>
      <c r="K106">
        <v>0.24</v>
      </c>
      <c r="L106">
        <v>1981.4</v>
      </c>
      <c r="M106">
        <v>0.78</v>
      </c>
      <c r="N106">
        <v>22.5</v>
      </c>
      <c r="O106">
        <v>0.2</v>
      </c>
      <c r="Q106">
        <v>0.2</v>
      </c>
      <c r="R106" s="7"/>
      <c r="S106" s="7">
        <v>0.42664351851851851</v>
      </c>
      <c r="T106">
        <v>2</v>
      </c>
      <c r="U106">
        <v>90</v>
      </c>
      <c r="V106">
        <v>1237.7</v>
      </c>
      <c r="W106">
        <v>0.23</v>
      </c>
      <c r="X106">
        <v>1718.9</v>
      </c>
      <c r="Y106">
        <v>0.68</v>
      </c>
      <c r="Z106">
        <v>33.1</v>
      </c>
      <c r="AA106">
        <v>0.5</v>
      </c>
      <c r="AD106" s="7">
        <v>0.47627314814814814</v>
      </c>
      <c r="AE106">
        <v>2</v>
      </c>
      <c r="AF106">
        <v>24</v>
      </c>
      <c r="AG106">
        <v>581.20000000000005</v>
      </c>
      <c r="AH106">
        <v>0.09</v>
      </c>
      <c r="AI106">
        <v>799.1</v>
      </c>
      <c r="AJ106">
        <v>0</v>
      </c>
      <c r="AK106">
        <v>18.600000000000001</v>
      </c>
      <c r="AL106">
        <v>0.4</v>
      </c>
      <c r="BK106" s="7">
        <v>0.45177083333333329</v>
      </c>
      <c r="BL106">
        <v>2</v>
      </c>
      <c r="BM106">
        <v>30</v>
      </c>
      <c r="BN106">
        <v>38.299999999999997</v>
      </c>
      <c r="BO106">
        <v>1.64</v>
      </c>
      <c r="BP106">
        <v>1868.4</v>
      </c>
      <c r="BQ106">
        <v>0.8</v>
      </c>
      <c r="BR106">
        <v>28.6</v>
      </c>
      <c r="BS106">
        <v>7</v>
      </c>
    </row>
    <row r="107" spans="1:71" ht="15" x14ac:dyDescent="0.25">
      <c r="A107" s="1"/>
      <c r="B107" s="2"/>
      <c r="D107" s="2">
        <f>$B$8</f>
        <v>0</v>
      </c>
      <c r="G107" s="7">
        <v>0.46914351851851849</v>
      </c>
      <c r="H107">
        <v>2</v>
      </c>
      <c r="I107">
        <v>34</v>
      </c>
      <c r="J107">
        <v>1075</v>
      </c>
      <c r="K107">
        <v>0.64</v>
      </c>
      <c r="L107">
        <v>1984.4</v>
      </c>
      <c r="M107">
        <v>0.78</v>
      </c>
      <c r="N107">
        <v>22.5</v>
      </c>
      <c r="O107">
        <v>1.1000000000000001</v>
      </c>
      <c r="Q107">
        <v>1.1000000000000001</v>
      </c>
      <c r="R107" s="7"/>
      <c r="S107" s="7">
        <v>0.42668981481481483</v>
      </c>
      <c r="T107">
        <v>2</v>
      </c>
      <c r="U107">
        <v>91</v>
      </c>
      <c r="V107">
        <v>1253</v>
      </c>
      <c r="W107">
        <v>0.2</v>
      </c>
      <c r="X107">
        <v>1716.5</v>
      </c>
      <c r="Y107">
        <v>0.68</v>
      </c>
      <c r="Z107">
        <v>33.1</v>
      </c>
      <c r="AA107">
        <v>0.5</v>
      </c>
      <c r="AD107" s="7">
        <v>0.47637731481481477</v>
      </c>
      <c r="AE107">
        <v>2</v>
      </c>
      <c r="AF107">
        <v>25</v>
      </c>
      <c r="AG107">
        <v>537.4</v>
      </c>
      <c r="AH107">
        <v>0.12</v>
      </c>
      <c r="AI107">
        <v>802.8</v>
      </c>
      <c r="AJ107">
        <v>0</v>
      </c>
      <c r="AK107">
        <v>18.600000000000001</v>
      </c>
      <c r="AL107">
        <v>0.5</v>
      </c>
      <c r="BK107" s="7">
        <v>0.4519097222222222</v>
      </c>
      <c r="BL107">
        <v>2</v>
      </c>
      <c r="BM107">
        <v>31</v>
      </c>
      <c r="BN107">
        <v>31.4</v>
      </c>
      <c r="BO107">
        <v>1.44</v>
      </c>
      <c r="BP107">
        <v>1865.4</v>
      </c>
      <c r="BQ107">
        <v>0.8</v>
      </c>
      <c r="BR107">
        <v>28.6</v>
      </c>
      <c r="BS107">
        <v>7.4</v>
      </c>
    </row>
    <row r="108" spans="1:71" x14ac:dyDescent="0.2">
      <c r="A108" s="1"/>
      <c r="G108" s="7">
        <v>0.46918981481481481</v>
      </c>
      <c r="H108">
        <v>2</v>
      </c>
      <c r="I108">
        <v>35</v>
      </c>
      <c r="J108">
        <v>785.7</v>
      </c>
      <c r="K108">
        <v>0.85</v>
      </c>
      <c r="L108">
        <v>1984.4</v>
      </c>
      <c r="M108">
        <v>0.78</v>
      </c>
      <c r="N108">
        <v>22.5</v>
      </c>
      <c r="O108">
        <v>1.7</v>
      </c>
      <c r="Q108">
        <v>1.7</v>
      </c>
      <c r="R108" s="7"/>
      <c r="S108" s="7">
        <v>0.426724537037037</v>
      </c>
      <c r="T108">
        <v>2</v>
      </c>
      <c r="U108">
        <v>92</v>
      </c>
      <c r="V108">
        <v>831.9</v>
      </c>
      <c r="W108">
        <v>0.42</v>
      </c>
      <c r="X108">
        <v>1716.5</v>
      </c>
      <c r="Y108">
        <v>0.68</v>
      </c>
      <c r="Z108">
        <v>33.1</v>
      </c>
      <c r="AA108">
        <v>1.2</v>
      </c>
      <c r="AD108" s="7">
        <v>0.47644675925925922</v>
      </c>
      <c r="AE108">
        <v>2</v>
      </c>
      <c r="AF108">
        <v>26</v>
      </c>
      <c r="AG108">
        <v>249.2</v>
      </c>
      <c r="AH108">
        <v>0.5</v>
      </c>
      <c r="AI108">
        <v>802.8</v>
      </c>
      <c r="AJ108">
        <v>0</v>
      </c>
      <c r="AK108">
        <v>18.600000000000001</v>
      </c>
      <c r="AL108">
        <v>1.6</v>
      </c>
      <c r="BK108" s="7">
        <v>0.4520717592592593</v>
      </c>
      <c r="BL108">
        <v>2</v>
      </c>
      <c r="BM108">
        <v>32</v>
      </c>
      <c r="BN108">
        <v>384.3</v>
      </c>
      <c r="BO108">
        <v>1.27</v>
      </c>
      <c r="BP108">
        <v>1865.4</v>
      </c>
      <c r="BQ108">
        <v>0.8</v>
      </c>
      <c r="BR108">
        <v>28.6</v>
      </c>
      <c r="BS108">
        <v>2.8</v>
      </c>
    </row>
    <row r="109" spans="1:71" x14ac:dyDescent="0.2">
      <c r="A109" s="1"/>
      <c r="G109" s="7">
        <v>0.46935185185185185</v>
      </c>
      <c r="H109">
        <v>2</v>
      </c>
      <c r="I109">
        <v>36</v>
      </c>
      <c r="J109">
        <v>956.2</v>
      </c>
      <c r="K109">
        <v>0.67</v>
      </c>
      <c r="L109">
        <v>1984.4</v>
      </c>
      <c r="M109">
        <v>0.78</v>
      </c>
      <c r="N109">
        <v>22.4</v>
      </c>
      <c r="O109">
        <v>1.3</v>
      </c>
      <c r="Q109">
        <v>1.3</v>
      </c>
      <c r="R109" s="7"/>
      <c r="S109" s="7">
        <v>0.42677083333333332</v>
      </c>
      <c r="T109">
        <v>2</v>
      </c>
      <c r="U109">
        <v>93</v>
      </c>
      <c r="V109">
        <v>188.2</v>
      </c>
      <c r="W109">
        <v>0.84</v>
      </c>
      <c r="X109">
        <v>1716.5</v>
      </c>
      <c r="Y109">
        <v>0.68</v>
      </c>
      <c r="Z109">
        <v>33.1</v>
      </c>
      <c r="AA109">
        <v>3.7</v>
      </c>
      <c r="AD109" s="7">
        <v>0.47673611111111108</v>
      </c>
      <c r="AE109">
        <v>2</v>
      </c>
      <c r="AF109">
        <v>27</v>
      </c>
      <c r="AG109">
        <v>182.2</v>
      </c>
      <c r="AH109">
        <v>1.36</v>
      </c>
      <c r="AI109">
        <v>890</v>
      </c>
      <c r="AJ109">
        <v>0.02</v>
      </c>
      <c r="AK109">
        <v>18.5</v>
      </c>
      <c r="AL109">
        <v>2.2999999999999998</v>
      </c>
      <c r="BK109" s="7">
        <v>0.45216435185185189</v>
      </c>
      <c r="BL109">
        <v>2</v>
      </c>
      <c r="BM109">
        <v>33</v>
      </c>
      <c r="BN109">
        <v>1093</v>
      </c>
      <c r="BO109">
        <v>0.6</v>
      </c>
      <c r="BP109">
        <v>1864.8</v>
      </c>
      <c r="BQ109">
        <v>0.8</v>
      </c>
      <c r="BR109">
        <v>28.5</v>
      </c>
      <c r="BS109">
        <v>0.9</v>
      </c>
    </row>
    <row r="110" spans="1:71" x14ac:dyDescent="0.2">
      <c r="A110" s="1"/>
      <c r="G110" s="7">
        <v>0.46942129629629631</v>
      </c>
      <c r="H110">
        <v>2</v>
      </c>
      <c r="I110">
        <v>37</v>
      </c>
      <c r="J110">
        <v>571.79999999999995</v>
      </c>
      <c r="K110">
        <v>1.04</v>
      </c>
      <c r="L110">
        <v>1985.6</v>
      </c>
      <c r="M110">
        <v>0.78</v>
      </c>
      <c r="N110">
        <v>22.4</v>
      </c>
      <c r="O110">
        <v>2.2999999999999998</v>
      </c>
      <c r="Q110">
        <v>2.2999999999999998</v>
      </c>
      <c r="R110" s="7"/>
      <c r="S110" s="7">
        <v>0.42703703703703705</v>
      </c>
      <c r="T110">
        <v>2</v>
      </c>
      <c r="U110">
        <v>94</v>
      </c>
      <c r="V110">
        <v>139</v>
      </c>
      <c r="W110">
        <v>1.4</v>
      </c>
      <c r="X110">
        <v>1709.7</v>
      </c>
      <c r="Y110">
        <v>0.67</v>
      </c>
      <c r="Z110">
        <v>33</v>
      </c>
      <c r="AA110">
        <v>4.3</v>
      </c>
      <c r="AD110" s="7">
        <v>0.4768634259259259</v>
      </c>
      <c r="AE110">
        <v>2</v>
      </c>
      <c r="AF110">
        <v>28</v>
      </c>
      <c r="AG110">
        <v>20.9</v>
      </c>
      <c r="AH110">
        <v>2.17</v>
      </c>
      <c r="AI110">
        <v>2158.4</v>
      </c>
      <c r="AJ110">
        <v>0.57999999999999996</v>
      </c>
      <c r="AK110">
        <v>18.5</v>
      </c>
      <c r="AL110">
        <v>8.8000000000000007</v>
      </c>
    </row>
    <row r="111" spans="1:71" x14ac:dyDescent="0.2">
      <c r="A111" s="1"/>
      <c r="G111" s="7">
        <v>0.46954861111111112</v>
      </c>
      <c r="H111">
        <v>2</v>
      </c>
      <c r="I111">
        <v>38</v>
      </c>
      <c r="J111">
        <v>1082.0999999999999</v>
      </c>
      <c r="K111">
        <v>0.68</v>
      </c>
      <c r="L111">
        <v>1992.3</v>
      </c>
      <c r="M111">
        <v>0.78</v>
      </c>
      <c r="N111">
        <v>22.4</v>
      </c>
      <c r="O111">
        <v>1.1000000000000001</v>
      </c>
      <c r="Q111">
        <v>1.1000000000000001</v>
      </c>
      <c r="R111" s="7"/>
      <c r="S111" s="7">
        <v>0.42714120370370368</v>
      </c>
      <c r="T111">
        <v>2</v>
      </c>
      <c r="U111">
        <v>95</v>
      </c>
      <c r="V111">
        <v>69</v>
      </c>
      <c r="W111">
        <v>1.1499999999999999</v>
      </c>
      <c r="X111">
        <v>1711</v>
      </c>
      <c r="Y111">
        <v>0.67</v>
      </c>
      <c r="Z111">
        <v>33</v>
      </c>
      <c r="AA111">
        <v>5.5</v>
      </c>
      <c r="AD111" s="7">
        <v>0.4770138888888889</v>
      </c>
      <c r="AE111">
        <v>2</v>
      </c>
      <c r="AF111">
        <v>29</v>
      </c>
      <c r="AG111">
        <v>35.200000000000003</v>
      </c>
      <c r="AH111">
        <v>2.56</v>
      </c>
      <c r="AI111">
        <v>2140</v>
      </c>
      <c r="AJ111">
        <v>0.56999999999999995</v>
      </c>
      <c r="AK111">
        <v>18.5</v>
      </c>
      <c r="AL111">
        <v>7.7</v>
      </c>
    </row>
    <row r="112" spans="1:71" x14ac:dyDescent="0.2">
      <c r="A112" s="1"/>
      <c r="G112" s="7">
        <v>0.46959490740740745</v>
      </c>
      <c r="H112">
        <v>2</v>
      </c>
      <c r="I112">
        <v>39</v>
      </c>
      <c r="J112">
        <v>2006.6</v>
      </c>
      <c r="K112">
        <v>0.09</v>
      </c>
      <c r="L112">
        <v>1992.3</v>
      </c>
      <c r="M112">
        <v>0.78</v>
      </c>
      <c r="N112">
        <v>22.4</v>
      </c>
      <c r="O112">
        <v>0</v>
      </c>
      <c r="Q112">
        <v>0</v>
      </c>
      <c r="R112" s="7"/>
      <c r="S112" s="7">
        <v>0.42721064814814813</v>
      </c>
      <c r="T112">
        <v>2</v>
      </c>
      <c r="U112">
        <v>96</v>
      </c>
      <c r="V112">
        <v>101.1</v>
      </c>
      <c r="W112">
        <v>1.33</v>
      </c>
      <c r="X112">
        <v>1711.6</v>
      </c>
      <c r="Y112">
        <v>0.67</v>
      </c>
      <c r="Z112">
        <v>33</v>
      </c>
      <c r="AA112">
        <v>4.8</v>
      </c>
      <c r="AD112" s="7">
        <v>0.47724537037037035</v>
      </c>
      <c r="AE112">
        <v>2</v>
      </c>
      <c r="AF112">
        <v>30</v>
      </c>
      <c r="AG112">
        <v>109</v>
      </c>
      <c r="AH112">
        <v>1.78</v>
      </c>
      <c r="AI112">
        <v>2129.1</v>
      </c>
      <c r="AJ112">
        <v>0.56999999999999995</v>
      </c>
      <c r="AK112">
        <v>18.399999999999999</v>
      </c>
      <c r="AL112">
        <v>5.4</v>
      </c>
    </row>
    <row r="113" spans="1:38" x14ac:dyDescent="0.2">
      <c r="A113" s="1"/>
      <c r="G113" s="7">
        <v>0.46981481481481485</v>
      </c>
      <c r="H113">
        <v>2</v>
      </c>
      <c r="I113">
        <v>40</v>
      </c>
      <c r="J113">
        <v>1960.4</v>
      </c>
      <c r="K113">
        <v>0.15</v>
      </c>
      <c r="L113">
        <v>1996.6</v>
      </c>
      <c r="M113">
        <v>0.78</v>
      </c>
      <c r="N113">
        <v>22.3</v>
      </c>
      <c r="O113">
        <v>0</v>
      </c>
      <c r="Q113">
        <v>0</v>
      </c>
      <c r="R113" s="7"/>
      <c r="S113" s="7">
        <v>0.42736111111111108</v>
      </c>
      <c r="T113">
        <v>2</v>
      </c>
      <c r="U113">
        <v>97</v>
      </c>
      <c r="V113">
        <v>164.8</v>
      </c>
      <c r="W113">
        <v>1.47</v>
      </c>
      <c r="X113">
        <v>1708.5</v>
      </c>
      <c r="Y113">
        <v>0.67</v>
      </c>
      <c r="Z113">
        <v>32.9</v>
      </c>
      <c r="AA113">
        <v>4</v>
      </c>
      <c r="AD113" s="7">
        <v>0.47765046296296299</v>
      </c>
      <c r="AE113">
        <v>2</v>
      </c>
      <c r="AF113">
        <v>31</v>
      </c>
      <c r="AG113">
        <v>46</v>
      </c>
      <c r="AH113">
        <v>1.55</v>
      </c>
      <c r="AI113">
        <v>2099.1999999999998</v>
      </c>
      <c r="AJ113">
        <v>0.6</v>
      </c>
      <c r="AK113">
        <v>18.3</v>
      </c>
      <c r="AL113">
        <v>7.2</v>
      </c>
    </row>
    <row r="114" spans="1:38" x14ac:dyDescent="0.2">
      <c r="A114" s="1"/>
      <c r="G114" s="7">
        <v>0.46984953703703702</v>
      </c>
      <c r="H114">
        <v>2</v>
      </c>
      <c r="I114">
        <v>41</v>
      </c>
      <c r="J114">
        <v>2083.5</v>
      </c>
      <c r="K114">
        <v>0.01</v>
      </c>
      <c r="L114">
        <v>1996.6</v>
      </c>
      <c r="M114">
        <v>0.78</v>
      </c>
      <c r="N114">
        <v>22.3</v>
      </c>
      <c r="O114">
        <v>-0.2</v>
      </c>
      <c r="Q114">
        <v>0</v>
      </c>
      <c r="R114" s="7"/>
      <c r="S114" s="7">
        <v>0.4274074074074074</v>
      </c>
      <c r="T114">
        <v>2</v>
      </c>
      <c r="U114">
        <v>98</v>
      </c>
      <c r="V114">
        <v>639.9</v>
      </c>
      <c r="W114">
        <v>0.75</v>
      </c>
      <c r="X114">
        <v>1708.5</v>
      </c>
      <c r="Y114">
        <v>0.67</v>
      </c>
      <c r="Z114">
        <v>32.9</v>
      </c>
      <c r="AA114">
        <v>1.6</v>
      </c>
      <c r="AD114" s="7">
        <v>0.47771990740740744</v>
      </c>
      <c r="AE114">
        <v>2</v>
      </c>
      <c r="AF114">
        <v>32</v>
      </c>
      <c r="AG114">
        <v>1002.6</v>
      </c>
      <c r="AH114">
        <v>0.56000000000000005</v>
      </c>
      <c r="AI114">
        <v>2128.4</v>
      </c>
      <c r="AJ114">
        <v>0.61</v>
      </c>
      <c r="AK114">
        <v>18.3</v>
      </c>
      <c r="AL114">
        <v>1.3</v>
      </c>
    </row>
    <row r="115" spans="1:38" x14ac:dyDescent="0.2">
      <c r="A115" s="1"/>
      <c r="G115" s="7">
        <v>0.46988425925925931</v>
      </c>
      <c r="H115">
        <v>2</v>
      </c>
      <c r="I115">
        <v>42</v>
      </c>
      <c r="J115">
        <v>2088.9</v>
      </c>
      <c r="K115">
        <v>0.03</v>
      </c>
      <c r="L115">
        <v>1996.6</v>
      </c>
      <c r="M115">
        <v>0.78</v>
      </c>
      <c r="N115">
        <v>22.3</v>
      </c>
      <c r="O115">
        <v>-0.2</v>
      </c>
      <c r="Q115">
        <v>0</v>
      </c>
      <c r="R115" s="7"/>
      <c r="S115" s="7">
        <v>0.42745370370370367</v>
      </c>
      <c r="T115">
        <v>2</v>
      </c>
      <c r="U115">
        <v>99</v>
      </c>
      <c r="V115">
        <v>1306.4000000000001</v>
      </c>
      <c r="W115">
        <v>0.22</v>
      </c>
      <c r="X115">
        <v>1714.6</v>
      </c>
      <c r="Y115">
        <v>0.67</v>
      </c>
      <c r="Z115">
        <v>32.9</v>
      </c>
      <c r="AA115">
        <v>0.4</v>
      </c>
      <c r="AD115" s="7">
        <v>0.47783564814814811</v>
      </c>
      <c r="AE115">
        <v>2</v>
      </c>
      <c r="AF115">
        <v>33</v>
      </c>
      <c r="AG115">
        <v>1635</v>
      </c>
      <c r="AH115">
        <v>0.12</v>
      </c>
      <c r="AI115">
        <v>2122.3000000000002</v>
      </c>
      <c r="AJ115">
        <v>0.61</v>
      </c>
      <c r="AK115">
        <v>18.2</v>
      </c>
      <c r="AL115">
        <v>0.4</v>
      </c>
    </row>
    <row r="116" spans="1:38" x14ac:dyDescent="0.2">
      <c r="A116" s="1"/>
      <c r="G116" s="7">
        <v>0.46990740740740744</v>
      </c>
      <c r="H116">
        <v>2</v>
      </c>
      <c r="I116">
        <v>43</v>
      </c>
      <c r="J116">
        <v>2034.6</v>
      </c>
      <c r="K116">
        <v>0.03</v>
      </c>
      <c r="L116">
        <v>1996.6</v>
      </c>
      <c r="M116">
        <v>0.78</v>
      </c>
      <c r="N116">
        <v>22.3</v>
      </c>
      <c r="O116">
        <v>-0.1</v>
      </c>
      <c r="Q116">
        <v>0</v>
      </c>
      <c r="R116" s="7"/>
      <c r="S116" s="7">
        <v>0.42747685185185186</v>
      </c>
      <c r="T116">
        <v>2</v>
      </c>
      <c r="U116">
        <v>100</v>
      </c>
      <c r="V116">
        <v>1354.4</v>
      </c>
      <c r="W116">
        <v>0.16</v>
      </c>
      <c r="X116">
        <v>1711.6</v>
      </c>
      <c r="Y116">
        <v>0.67</v>
      </c>
      <c r="Z116">
        <v>32.9</v>
      </c>
      <c r="AA116">
        <v>0.4</v>
      </c>
      <c r="AD116" s="7">
        <v>0.47809027777777779</v>
      </c>
      <c r="AE116">
        <v>2</v>
      </c>
      <c r="AF116">
        <v>34</v>
      </c>
      <c r="AG116">
        <v>477.7</v>
      </c>
      <c r="AH116">
        <v>0.83</v>
      </c>
      <c r="AI116">
        <v>2102.1999999999998</v>
      </c>
      <c r="AJ116">
        <v>0.63</v>
      </c>
      <c r="AK116">
        <v>18.2</v>
      </c>
      <c r="AL116">
        <v>2.6</v>
      </c>
    </row>
    <row r="117" spans="1:38" x14ac:dyDescent="0.2">
      <c r="A117" s="1"/>
      <c r="G117" s="7">
        <v>0.46993055555555552</v>
      </c>
      <c r="H117">
        <v>2</v>
      </c>
      <c r="I117">
        <v>44</v>
      </c>
      <c r="J117">
        <v>1883.2</v>
      </c>
      <c r="K117">
        <v>0.03</v>
      </c>
      <c r="L117">
        <v>1996.6</v>
      </c>
      <c r="M117">
        <v>0.78</v>
      </c>
      <c r="N117">
        <v>22.3</v>
      </c>
      <c r="O117">
        <v>0.1</v>
      </c>
      <c r="Q117">
        <v>0.1</v>
      </c>
      <c r="R117" s="7"/>
      <c r="S117" s="7">
        <v>0.42749999999999999</v>
      </c>
      <c r="T117">
        <v>2</v>
      </c>
      <c r="U117">
        <v>101</v>
      </c>
      <c r="V117">
        <v>1332</v>
      </c>
      <c r="W117">
        <v>0.16</v>
      </c>
      <c r="X117">
        <v>1714.6</v>
      </c>
      <c r="Y117">
        <v>0.67</v>
      </c>
      <c r="Z117">
        <v>32.9</v>
      </c>
      <c r="AA117">
        <v>0.4</v>
      </c>
      <c r="AD117" s="7">
        <v>0.47819444444444442</v>
      </c>
      <c r="AE117">
        <v>2</v>
      </c>
      <c r="AF117">
        <v>35</v>
      </c>
      <c r="AG117">
        <v>68.400000000000006</v>
      </c>
      <c r="AH117">
        <v>2.1800000000000002</v>
      </c>
      <c r="AI117">
        <v>2098.5</v>
      </c>
      <c r="AJ117">
        <v>0.63</v>
      </c>
      <c r="AK117">
        <v>18.100000000000001</v>
      </c>
      <c r="AL117">
        <v>6.4</v>
      </c>
    </row>
    <row r="118" spans="1:38" x14ac:dyDescent="0.2">
      <c r="A118" s="1"/>
      <c r="G118" s="7">
        <v>0.46998842592592593</v>
      </c>
      <c r="H118">
        <v>2</v>
      </c>
      <c r="I118">
        <v>45</v>
      </c>
      <c r="J118">
        <v>1976.9</v>
      </c>
      <c r="K118">
        <v>0.1</v>
      </c>
      <c r="L118">
        <v>1996.6</v>
      </c>
      <c r="M118">
        <v>0.78</v>
      </c>
      <c r="N118">
        <v>22.3</v>
      </c>
      <c r="O118">
        <v>0</v>
      </c>
      <c r="Q118">
        <v>0</v>
      </c>
      <c r="R118" s="7"/>
      <c r="S118" s="7">
        <v>0.42753472222222227</v>
      </c>
      <c r="T118">
        <v>2</v>
      </c>
      <c r="U118">
        <v>102</v>
      </c>
      <c r="V118">
        <v>1073.3</v>
      </c>
      <c r="W118">
        <v>0.37</v>
      </c>
      <c r="X118">
        <v>1717.7</v>
      </c>
      <c r="Y118">
        <v>0.67</v>
      </c>
      <c r="Z118">
        <v>32.9</v>
      </c>
      <c r="AA118">
        <v>0.7</v>
      </c>
      <c r="AD118" s="7">
        <v>0.4782986111111111</v>
      </c>
      <c r="AE118">
        <v>2</v>
      </c>
      <c r="AF118">
        <v>36</v>
      </c>
      <c r="AG118">
        <v>57.5</v>
      </c>
      <c r="AH118">
        <v>2.77</v>
      </c>
      <c r="AI118">
        <v>2086.3000000000002</v>
      </c>
      <c r="AJ118">
        <v>0.63</v>
      </c>
      <c r="AK118">
        <v>18.100000000000001</v>
      </c>
      <c r="AL118">
        <v>6.7</v>
      </c>
    </row>
    <row r="119" spans="1:38" x14ac:dyDescent="0.2">
      <c r="A119" s="1"/>
      <c r="G119" s="7">
        <v>0.47006944444444443</v>
      </c>
      <c r="H119">
        <v>2</v>
      </c>
      <c r="I119">
        <v>46</v>
      </c>
      <c r="J119">
        <v>751.2</v>
      </c>
      <c r="K119">
        <v>0.8</v>
      </c>
      <c r="L119">
        <v>1996.6</v>
      </c>
      <c r="M119">
        <v>0.78</v>
      </c>
      <c r="N119">
        <v>22.3</v>
      </c>
      <c r="O119">
        <v>1.8</v>
      </c>
      <c r="Q119">
        <v>1.8</v>
      </c>
      <c r="R119" s="7"/>
      <c r="S119" s="7">
        <v>0.42758101851851849</v>
      </c>
      <c r="T119">
        <v>2</v>
      </c>
      <c r="U119">
        <v>103</v>
      </c>
      <c r="V119">
        <v>798.5</v>
      </c>
      <c r="W119">
        <v>0.5</v>
      </c>
      <c r="X119">
        <v>1715.9</v>
      </c>
      <c r="Y119">
        <v>0.67</v>
      </c>
      <c r="Z119">
        <v>32.9</v>
      </c>
      <c r="AA119">
        <v>1.2</v>
      </c>
      <c r="AD119" s="7">
        <v>0.47849537037037032</v>
      </c>
      <c r="AE119">
        <v>2</v>
      </c>
      <c r="AF119">
        <v>37</v>
      </c>
      <c r="AG119">
        <v>45.8</v>
      </c>
      <c r="AH119">
        <v>2.1</v>
      </c>
      <c r="AI119">
        <v>2055.1999999999998</v>
      </c>
      <c r="AJ119">
        <v>0.63</v>
      </c>
      <c r="AK119">
        <v>18.100000000000001</v>
      </c>
      <c r="AL119">
        <v>7.2</v>
      </c>
    </row>
    <row r="120" spans="1:38" x14ac:dyDescent="0.2">
      <c r="A120" s="1"/>
      <c r="G120" s="7">
        <v>0.47017361111111117</v>
      </c>
      <c r="H120">
        <v>2</v>
      </c>
      <c r="I120">
        <v>47</v>
      </c>
      <c r="J120">
        <v>1015.8</v>
      </c>
      <c r="K120">
        <v>0.68</v>
      </c>
      <c r="L120">
        <v>1996.6</v>
      </c>
      <c r="M120">
        <v>0.78</v>
      </c>
      <c r="N120">
        <v>22.2</v>
      </c>
      <c r="O120">
        <v>1.2</v>
      </c>
      <c r="Q120">
        <v>1.2</v>
      </c>
      <c r="R120" s="7"/>
      <c r="S120" s="7">
        <v>0.42766203703703703</v>
      </c>
      <c r="T120">
        <v>2</v>
      </c>
      <c r="U120">
        <v>104</v>
      </c>
      <c r="V120">
        <v>313</v>
      </c>
      <c r="W120">
        <v>1.08</v>
      </c>
      <c r="X120">
        <v>1718.9</v>
      </c>
      <c r="Y120">
        <v>0.67</v>
      </c>
      <c r="Z120">
        <v>32.799999999999997</v>
      </c>
      <c r="AA120">
        <v>2.8</v>
      </c>
      <c r="AD120" s="7">
        <v>0.48079861111111111</v>
      </c>
      <c r="AE120">
        <v>2</v>
      </c>
      <c r="AF120">
        <v>38</v>
      </c>
      <c r="AG120">
        <v>835.3</v>
      </c>
      <c r="AH120">
        <v>0.78</v>
      </c>
      <c r="AI120">
        <v>1570</v>
      </c>
      <c r="AJ120">
        <v>0.52</v>
      </c>
      <c r="AK120">
        <v>17.5</v>
      </c>
      <c r="AL120">
        <v>1</v>
      </c>
    </row>
    <row r="121" spans="1:38" x14ac:dyDescent="0.2">
      <c r="A121" s="1"/>
      <c r="G121" s="7">
        <v>0.47025462962962966</v>
      </c>
      <c r="H121">
        <v>2</v>
      </c>
      <c r="I121">
        <v>48</v>
      </c>
      <c r="J121">
        <v>1104.8</v>
      </c>
      <c r="K121">
        <v>0.6</v>
      </c>
      <c r="L121">
        <v>1997.2</v>
      </c>
      <c r="M121">
        <v>0.78</v>
      </c>
      <c r="N121">
        <v>22.2</v>
      </c>
      <c r="O121">
        <v>1</v>
      </c>
      <c r="Q121">
        <v>1</v>
      </c>
      <c r="R121" s="7"/>
      <c r="S121" s="7">
        <v>0.42774305555555553</v>
      </c>
      <c r="T121">
        <v>2</v>
      </c>
      <c r="U121">
        <v>105</v>
      </c>
      <c r="V121">
        <v>67.3</v>
      </c>
      <c r="W121">
        <v>2.04</v>
      </c>
      <c r="X121">
        <v>1725</v>
      </c>
      <c r="Y121">
        <v>0.67</v>
      </c>
      <c r="Z121">
        <v>32.799999999999997</v>
      </c>
      <c r="AA121">
        <v>5.6</v>
      </c>
      <c r="AD121" s="7">
        <v>0.48090277777777773</v>
      </c>
      <c r="AE121">
        <v>2</v>
      </c>
      <c r="AF121">
        <v>39</v>
      </c>
      <c r="AG121">
        <v>1282.0999999999999</v>
      </c>
      <c r="AH121">
        <v>0.11</v>
      </c>
      <c r="AI121">
        <v>1888.6</v>
      </c>
      <c r="AJ121">
        <v>0.6</v>
      </c>
      <c r="AK121">
        <v>17.399999999999999</v>
      </c>
      <c r="AL121">
        <v>0.6</v>
      </c>
    </row>
    <row r="122" spans="1:38" x14ac:dyDescent="0.2">
      <c r="A122" s="1"/>
      <c r="G122" s="7">
        <v>0.47032407407407412</v>
      </c>
      <c r="H122">
        <v>2</v>
      </c>
      <c r="I122">
        <v>49</v>
      </c>
      <c r="J122">
        <v>1278.0999999999999</v>
      </c>
      <c r="K122">
        <v>0.52</v>
      </c>
      <c r="L122">
        <v>1997.2</v>
      </c>
      <c r="M122">
        <v>0.78</v>
      </c>
      <c r="N122">
        <v>22.2</v>
      </c>
      <c r="O122">
        <v>0.8</v>
      </c>
      <c r="Q122">
        <v>0.8</v>
      </c>
      <c r="R122" s="7"/>
      <c r="S122" s="7">
        <v>0.42784722222222221</v>
      </c>
      <c r="T122">
        <v>2</v>
      </c>
      <c r="U122">
        <v>106</v>
      </c>
      <c r="V122">
        <v>122.8</v>
      </c>
      <c r="W122">
        <v>1.55</v>
      </c>
      <c r="X122">
        <v>1726.8</v>
      </c>
      <c r="Y122">
        <v>0.67</v>
      </c>
      <c r="Z122">
        <v>32.799999999999997</v>
      </c>
      <c r="AA122">
        <v>4.5</v>
      </c>
      <c r="AD122" s="7">
        <v>0.48096064814814815</v>
      </c>
      <c r="AE122">
        <v>2</v>
      </c>
      <c r="AF122">
        <v>40</v>
      </c>
      <c r="AG122">
        <v>1476.1</v>
      </c>
      <c r="AH122">
        <v>0.12</v>
      </c>
      <c r="AI122">
        <v>1865.4</v>
      </c>
      <c r="AJ122">
        <v>0.6</v>
      </c>
      <c r="AK122">
        <v>17.399999999999999</v>
      </c>
      <c r="AL122">
        <v>0.4</v>
      </c>
    </row>
    <row r="123" spans="1:38" x14ac:dyDescent="0.2">
      <c r="A123" s="1"/>
      <c r="G123" s="7">
        <v>0.47038194444444442</v>
      </c>
      <c r="H123">
        <v>2</v>
      </c>
      <c r="I123">
        <v>50</v>
      </c>
      <c r="J123">
        <v>1827.6</v>
      </c>
      <c r="K123">
        <v>0.22</v>
      </c>
      <c r="L123">
        <v>1996.6</v>
      </c>
      <c r="M123">
        <v>0.78</v>
      </c>
      <c r="N123">
        <v>22.2</v>
      </c>
      <c r="O123">
        <v>0.1</v>
      </c>
      <c r="Q123">
        <v>0.1</v>
      </c>
      <c r="R123" s="7"/>
      <c r="S123" s="7">
        <v>0.42792824074074076</v>
      </c>
      <c r="T123">
        <v>2</v>
      </c>
      <c r="U123">
        <v>107</v>
      </c>
      <c r="V123">
        <v>172.6</v>
      </c>
      <c r="W123">
        <v>1.51</v>
      </c>
      <c r="X123">
        <v>1725.6</v>
      </c>
      <c r="Y123">
        <v>0.67</v>
      </c>
      <c r="Z123">
        <v>32.799999999999997</v>
      </c>
      <c r="AA123">
        <v>3.9</v>
      </c>
      <c r="AD123" s="7">
        <v>0.4811111111111111</v>
      </c>
      <c r="AE123">
        <v>2</v>
      </c>
      <c r="AF123">
        <v>41</v>
      </c>
      <c r="AG123">
        <v>524.1</v>
      </c>
      <c r="AH123">
        <v>0.76</v>
      </c>
      <c r="AI123">
        <v>1670.1</v>
      </c>
      <c r="AJ123">
        <v>0.56000000000000005</v>
      </c>
      <c r="AK123">
        <v>17.399999999999999</v>
      </c>
      <c r="AL123">
        <v>2</v>
      </c>
    </row>
    <row r="124" spans="1:38" x14ac:dyDescent="0.2">
      <c r="A124" s="1"/>
      <c r="G124" s="7">
        <v>0.47042824074074074</v>
      </c>
      <c r="H124">
        <v>2</v>
      </c>
      <c r="I124">
        <v>51</v>
      </c>
      <c r="J124">
        <v>2030</v>
      </c>
      <c r="K124">
        <v>0.06</v>
      </c>
      <c r="L124">
        <v>1999.7</v>
      </c>
      <c r="M124">
        <v>0.78</v>
      </c>
      <c r="N124">
        <v>22.2</v>
      </c>
      <c r="O124">
        <v>-0.1</v>
      </c>
      <c r="Q124">
        <v>0</v>
      </c>
      <c r="R124" s="7"/>
      <c r="S124" s="7">
        <v>0.42799768518518522</v>
      </c>
      <c r="T124">
        <v>2</v>
      </c>
      <c r="U124">
        <v>108</v>
      </c>
      <c r="V124">
        <v>395.9</v>
      </c>
      <c r="W124">
        <v>0.9</v>
      </c>
      <c r="X124">
        <v>1725</v>
      </c>
      <c r="Y124">
        <v>0.67</v>
      </c>
      <c r="Z124">
        <v>32.700000000000003</v>
      </c>
      <c r="AA124">
        <v>2.4</v>
      </c>
      <c r="AD124" s="7">
        <v>0.48123842592592592</v>
      </c>
      <c r="AE124">
        <v>2</v>
      </c>
      <c r="AF124">
        <v>42</v>
      </c>
      <c r="AG124">
        <v>22.3</v>
      </c>
      <c r="AH124">
        <v>1.29</v>
      </c>
      <c r="AI124">
        <v>1416.2</v>
      </c>
      <c r="AJ124">
        <v>0.49</v>
      </c>
      <c r="AK124">
        <v>17.3</v>
      </c>
      <c r="AL124">
        <v>7.7</v>
      </c>
    </row>
    <row r="125" spans="1:38" x14ac:dyDescent="0.2">
      <c r="R125" s="7"/>
      <c r="S125" s="7">
        <v>0.42805555555555558</v>
      </c>
      <c r="T125">
        <v>2</v>
      </c>
      <c r="U125">
        <v>109</v>
      </c>
      <c r="V125">
        <v>989.5</v>
      </c>
      <c r="W125">
        <v>0.43</v>
      </c>
      <c r="X125">
        <v>1729.9</v>
      </c>
      <c r="Y125">
        <v>0.67</v>
      </c>
      <c r="Z125">
        <v>32.700000000000003</v>
      </c>
      <c r="AA125">
        <v>0.9</v>
      </c>
      <c r="AD125" s="7">
        <v>0.481412037037037</v>
      </c>
      <c r="AE125">
        <v>2</v>
      </c>
      <c r="AF125">
        <v>43</v>
      </c>
      <c r="AG125">
        <v>80.8</v>
      </c>
      <c r="AH125">
        <v>1.22</v>
      </c>
      <c r="AI125">
        <v>1928.3</v>
      </c>
      <c r="AJ125">
        <v>0.62</v>
      </c>
      <c r="AK125">
        <v>17.3</v>
      </c>
      <c r="AL125">
        <v>5.9</v>
      </c>
    </row>
    <row r="126" spans="1:38" x14ac:dyDescent="0.2">
      <c r="R126" s="7"/>
      <c r="AD126" s="7">
        <v>0.4821064814814815</v>
      </c>
      <c r="AE126">
        <v>2</v>
      </c>
      <c r="AF126">
        <v>44</v>
      </c>
      <c r="AG126">
        <v>121.7</v>
      </c>
      <c r="AH126">
        <v>2.1</v>
      </c>
      <c r="AI126">
        <v>1923.4</v>
      </c>
      <c r="AJ126">
        <v>0.61</v>
      </c>
      <c r="AK126">
        <v>17.100000000000001</v>
      </c>
      <c r="AL126">
        <v>5.0999999999999996</v>
      </c>
    </row>
    <row r="127" spans="1:38" x14ac:dyDescent="0.2">
      <c r="R127" s="7"/>
      <c r="AD127" s="7">
        <v>0.48218749999999999</v>
      </c>
      <c r="AE127">
        <v>2</v>
      </c>
      <c r="AF127">
        <v>45</v>
      </c>
      <c r="AG127">
        <v>78</v>
      </c>
      <c r="AH127">
        <v>2.0299999999999998</v>
      </c>
      <c r="AI127">
        <v>1883.7</v>
      </c>
      <c r="AJ127">
        <v>0.6</v>
      </c>
      <c r="AK127">
        <v>17.100000000000001</v>
      </c>
      <c r="AL127">
        <v>5.9</v>
      </c>
    </row>
    <row r="128" spans="1:38" x14ac:dyDescent="0.2">
      <c r="R128" s="7"/>
      <c r="AD128" s="7">
        <v>0.48228009259259258</v>
      </c>
      <c r="AE128">
        <v>2</v>
      </c>
      <c r="AF128">
        <v>46</v>
      </c>
      <c r="AG128">
        <v>483.5</v>
      </c>
      <c r="AH128">
        <v>0.77</v>
      </c>
      <c r="AI128">
        <v>2009.4</v>
      </c>
      <c r="AJ128">
        <v>0.63</v>
      </c>
      <c r="AK128">
        <v>17.100000000000001</v>
      </c>
      <c r="AL128">
        <v>2.5</v>
      </c>
    </row>
    <row r="129" spans="18:18" x14ac:dyDescent="0.2">
      <c r="R129" s="7"/>
    </row>
    <row r="130" spans="18:18" x14ac:dyDescent="0.2">
      <c r="R130" s="7"/>
    </row>
    <row r="131" spans="18:18" x14ac:dyDescent="0.2">
      <c r="R131" s="7"/>
    </row>
    <row r="132" spans="18:18" x14ac:dyDescent="0.2">
      <c r="R132" s="7"/>
    </row>
    <row r="133" spans="18:18" x14ac:dyDescent="0.2">
      <c r="R133" s="7"/>
    </row>
    <row r="134" spans="18:18" x14ac:dyDescent="0.2">
      <c r="R134" s="7"/>
    </row>
    <row r="135" spans="18:18" x14ac:dyDescent="0.2">
      <c r="R135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Raw_TomatoHeight</vt:lpstr>
      <vt:lpstr>Raw_LAI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2021-12-15T13:07:09Z</dcterms:modified>
</cp:coreProperties>
</file>