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/>
  <bookViews>
    <workbookView xWindow="0" yWindow="0" windowWidth="22500" windowHeight="11160" tabRatio="723" activeTab="1"/>
  </bookViews>
  <sheets>
    <sheet name="Forecast.ets sample" sheetId="24" r:id="rId1"/>
    <sheet name="Forecasting chart" sheetId="25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6" i="24" l="1"/>
  <c r="I75" i="24"/>
  <c r="D60" i="24"/>
  <c r="E60" i="24"/>
  <c r="C60" i="24"/>
  <c r="C75" i="24"/>
  <c r="C77" i="24"/>
  <c r="C70" i="24"/>
  <c r="C78" i="24"/>
  <c r="C71" i="24"/>
  <c r="C66" i="24"/>
  <c r="C79" i="24"/>
  <c r="C72" i="24"/>
  <c r="C62" i="24"/>
  <c r="C64" i="24"/>
  <c r="C82" i="24"/>
  <c r="C84" i="24"/>
  <c r="C65" i="24"/>
  <c r="C81" i="24"/>
  <c r="C74" i="24"/>
  <c r="C80" i="24"/>
  <c r="C73" i="24"/>
  <c r="C67" i="24"/>
  <c r="C83" i="24"/>
  <c r="C76" i="24"/>
  <c r="C69" i="24"/>
  <c r="C68" i="24"/>
  <c r="D68" i="24"/>
  <c r="D67" i="24"/>
  <c r="E81" i="24"/>
  <c r="D64" i="24"/>
  <c r="E70" i="24"/>
  <c r="E68" i="24"/>
  <c r="E67" i="24"/>
  <c r="D81" i="24"/>
  <c r="E64" i="24"/>
  <c r="D70" i="24"/>
  <c r="E75" i="24"/>
  <c r="D69" i="24"/>
  <c r="D73" i="24"/>
  <c r="D65" i="24"/>
  <c r="D62" i="24"/>
  <c r="D66" i="24"/>
  <c r="D77" i="24"/>
  <c r="E78" i="24"/>
  <c r="E69" i="24"/>
  <c r="E73" i="24"/>
  <c r="E65" i="24"/>
  <c r="E62" i="24"/>
  <c r="E66" i="24"/>
  <c r="E77" i="24"/>
  <c r="D79" i="24"/>
  <c r="D76" i="24"/>
  <c r="D80" i="24"/>
  <c r="D84" i="24"/>
  <c r="E72" i="24"/>
  <c r="D71" i="24"/>
  <c r="E82" i="24"/>
  <c r="E76" i="24"/>
  <c r="E80" i="24"/>
  <c r="E84" i="24"/>
  <c r="D72" i="24"/>
  <c r="E71" i="24"/>
  <c r="E83" i="24"/>
  <c r="D83" i="24"/>
  <c r="E74" i="24"/>
  <c r="D82" i="24"/>
  <c r="E79" i="24"/>
  <c r="D78" i="24"/>
  <c r="D75" i="24"/>
  <c r="D74" i="24"/>
  <c r="C63" i="24"/>
  <c r="C61" i="24"/>
  <c r="D63" i="24" l="1"/>
  <c r="E63" i="24"/>
  <c r="E61" i="24"/>
  <c r="D61" i="24"/>
</calcChain>
</file>

<file path=xl/sharedStrings.xml><?xml version="1.0" encoding="utf-8"?>
<sst xmlns="http://schemas.openxmlformats.org/spreadsheetml/2006/main" count="12" uniqueCount="11">
  <si>
    <t>Airport Passengers</t>
  </si>
  <si>
    <t>Date</t>
  </si>
  <si>
    <t xml:space="preserve">Forecast based on a historical time series </t>
  </si>
  <si>
    <t>Seasonality:</t>
  </si>
  <si>
    <t>STAT:</t>
  </si>
  <si>
    <t>=FORECAST.ETS.SEASONALITY($B$4:$B$60,$A$4:$A$60,1,1)</t>
  </si>
  <si>
    <t>=FORECAST.ETS.STAT($B$4:$B$60,$A$4:$A$60,1,J48,1,1)</t>
  </si>
  <si>
    <t>Forecast (Airport Passengers)</t>
  </si>
  <si>
    <t>Lower Confidence Bound (Airport Passengers)</t>
  </si>
  <si>
    <t>Upper Confidence Bound (Airport Passengers)</t>
  </si>
  <si>
    <t>Seasonality &amp; 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</si>
</sst>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2"/>
      <color rgb="FF30966D"/>
      <name val="Segoe UI Light"/>
      <family val="2"/>
    </font>
    <font>
      <b/>
      <sz val="12"/>
      <color rgb="FF0B744D"/>
      <name val="Segoe UI"/>
      <family val="2"/>
    </font>
    <font>
      <sz val="11"/>
      <color rgb="FF0B744D"/>
      <name val="Segoe UI"/>
      <family val="2"/>
    </font>
    <font>
      <sz val="10"/>
      <color rgb="FF001BA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B744D"/>
      </left>
      <right style="thin">
        <color rgb="FF0B744D"/>
      </right>
      <top style="thin">
        <color rgb="FF0B744D"/>
      </top>
      <bottom style="thin">
        <color rgb="FF0B744D"/>
      </bottom>
      <diagonal/>
    </border>
    <border>
      <left style="thin">
        <color rgb="FF0B744D"/>
      </left>
      <right/>
      <top style="thin">
        <color rgb="FF0B744D"/>
      </top>
      <bottom style="thin">
        <color rgb="FF0B744D"/>
      </bottom>
      <diagonal/>
    </border>
    <border>
      <left/>
      <right style="thin">
        <color rgb="FF0B744D"/>
      </right>
      <top style="thin">
        <color rgb="FF0B744D"/>
      </top>
      <bottom style="thin">
        <color rgb="FF0B744D"/>
      </bottom>
      <diagonal/>
    </border>
    <border>
      <left/>
      <right/>
      <top style="thin">
        <color rgb="FF0B744D"/>
      </top>
      <bottom style="thin">
        <color rgb="FF0B744D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 applyAlignment="1">
      <alignment horizontal="left"/>
    </xf>
    <xf numFmtId="0" fontId="20" fillId="0" borderId="0" xfId="0" applyFont="1" applyBorder="1" applyAlignment="1">
      <alignment horizontal="left"/>
    </xf>
    <xf numFmtId="0" fontId="1" fillId="0" borderId="0" xfId="0" applyFont="1"/>
    <xf numFmtId="0" fontId="21" fillId="0" borderId="0" xfId="0" applyFont="1"/>
    <xf numFmtId="0" fontId="22" fillId="0" borderId="11" xfId="0" applyFont="1" applyBorder="1"/>
    <xf numFmtId="0" fontId="22" fillId="0" borderId="12" xfId="0" applyFont="1" applyBorder="1"/>
    <xf numFmtId="0" fontId="22" fillId="0" borderId="10" xfId="0" applyFont="1" applyBorder="1"/>
    <xf numFmtId="0" fontId="22" fillId="0" borderId="13" xfId="0" applyFont="1" applyBorder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4" formatCode="[$-409]mmm\-yy;@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CustomTableStyle" pivot="0" count="2">
      <tableStyleElement type="headerRow" dxfId="10"/>
      <tableStyleElement type="firstRowStripe" dxfId="9"/>
    </tableStyle>
    <tableStyle name="MySqlDefault" pivot="0" table="0" count="2">
      <tableStyleElement type="wholeTable" dxfId="1"/>
      <tableStyleElement type="headerRow" dxfId="0"/>
    </tableStyle>
  </tableStyles>
  <colors>
    <mruColors>
      <color rgb="FF0B744D"/>
      <color rgb="FF30966D"/>
      <color rgb="FFD83B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Airport Passenger 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'Forecast.ets sample'!$B$3</c:f>
              <c:strCache>
                <c:ptCount val="1"/>
                <c:pt idx="0">
                  <c:v>Airport Passengers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'Forecast.ets sample'!$B$4:$B$84</c:f>
              <c:numCache>
                <c:formatCode>#,##0</c:formatCode>
                <c:ptCount val="81"/>
                <c:pt idx="0">
                  <c:v>2644539</c:v>
                </c:pt>
                <c:pt idx="1">
                  <c:v>2359800</c:v>
                </c:pt>
                <c:pt idx="2">
                  <c:v>2925918</c:v>
                </c:pt>
                <c:pt idx="3">
                  <c:v>3024973</c:v>
                </c:pt>
                <c:pt idx="4">
                  <c:v>3177100</c:v>
                </c:pt>
                <c:pt idx="5">
                  <c:v>3419595</c:v>
                </c:pt>
                <c:pt idx="6">
                  <c:v>3649702</c:v>
                </c:pt>
                <c:pt idx="7">
                  <c:v>3650668</c:v>
                </c:pt>
                <c:pt idx="8">
                  <c:v>3191526</c:v>
                </c:pt>
                <c:pt idx="9">
                  <c:v>3249428</c:v>
                </c:pt>
                <c:pt idx="10">
                  <c:v>2971484</c:v>
                </c:pt>
                <c:pt idx="11">
                  <c:v>3074209</c:v>
                </c:pt>
                <c:pt idx="12">
                  <c:v>2785466</c:v>
                </c:pt>
                <c:pt idx="13">
                  <c:v>2515361</c:v>
                </c:pt>
                <c:pt idx="14">
                  <c:v>3105958</c:v>
                </c:pt>
                <c:pt idx="15">
                  <c:v>3139059</c:v>
                </c:pt>
                <c:pt idx="16">
                  <c:v>3380355</c:v>
                </c:pt>
                <c:pt idx="17">
                  <c:v>3612886</c:v>
                </c:pt>
                <c:pt idx="18">
                  <c:v>3765824</c:v>
                </c:pt>
                <c:pt idx="19">
                  <c:v>3771842</c:v>
                </c:pt>
                <c:pt idx="20">
                  <c:v>3356365</c:v>
                </c:pt>
                <c:pt idx="21">
                  <c:v>3490100</c:v>
                </c:pt>
                <c:pt idx="22">
                  <c:v>3163659</c:v>
                </c:pt>
                <c:pt idx="23">
                  <c:v>3167124</c:v>
                </c:pt>
                <c:pt idx="24">
                  <c:v>2883810</c:v>
                </c:pt>
                <c:pt idx="25">
                  <c:v>2610667</c:v>
                </c:pt>
                <c:pt idx="26">
                  <c:v>3129205</c:v>
                </c:pt>
                <c:pt idx="27">
                  <c:v>3200527</c:v>
                </c:pt>
                <c:pt idx="28">
                  <c:v>3547804</c:v>
                </c:pt>
                <c:pt idx="29">
                  <c:v>3766323</c:v>
                </c:pt>
                <c:pt idx="30">
                  <c:v>3935589</c:v>
                </c:pt>
                <c:pt idx="31">
                  <c:v>3917884</c:v>
                </c:pt>
                <c:pt idx="32">
                  <c:v>3564970</c:v>
                </c:pt>
                <c:pt idx="33">
                  <c:v>3602455</c:v>
                </c:pt>
                <c:pt idx="34">
                  <c:v>3326859</c:v>
                </c:pt>
                <c:pt idx="35">
                  <c:v>3441693</c:v>
                </c:pt>
                <c:pt idx="36">
                  <c:v>3211600</c:v>
                </c:pt>
                <c:pt idx="37">
                  <c:v>2998119</c:v>
                </c:pt>
                <c:pt idx="38">
                  <c:v>3472440</c:v>
                </c:pt>
                <c:pt idx="39">
                  <c:v>3563007</c:v>
                </c:pt>
                <c:pt idx="40">
                  <c:v>3820570</c:v>
                </c:pt>
                <c:pt idx="41">
                  <c:v>4107195</c:v>
                </c:pt>
                <c:pt idx="42">
                  <c:v>4284443</c:v>
                </c:pt>
                <c:pt idx="43">
                  <c:v>4356216</c:v>
                </c:pt>
                <c:pt idx="44">
                  <c:v>3819379</c:v>
                </c:pt>
                <c:pt idx="45">
                  <c:v>3844987</c:v>
                </c:pt>
                <c:pt idx="46">
                  <c:v>3478890</c:v>
                </c:pt>
                <c:pt idx="47">
                  <c:v>3443039</c:v>
                </c:pt>
                <c:pt idx="48">
                  <c:v>3204637</c:v>
                </c:pt>
                <c:pt idx="49">
                  <c:v>2966477</c:v>
                </c:pt>
                <c:pt idx="50">
                  <c:v>3593364</c:v>
                </c:pt>
                <c:pt idx="51">
                  <c:v>3604104</c:v>
                </c:pt>
                <c:pt idx="52">
                  <c:v>3933016</c:v>
                </c:pt>
                <c:pt idx="53">
                  <c:v>4146797</c:v>
                </c:pt>
                <c:pt idx="54">
                  <c:v>4176486</c:v>
                </c:pt>
                <c:pt idx="55">
                  <c:v>4347059</c:v>
                </c:pt>
                <c:pt idx="56">
                  <c:v>3781168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8-4DD4-8C1D-F3EE130B011B}"/>
            </c:ext>
          </c:extLst>
        </c:ser>
        <c:ser>
          <c:idx val="1"/>
          <c:order val="1"/>
          <c:tx>
            <c:strRef>
              <c:f>'Forecast.ets sample'!$C$3</c:f>
              <c:strCache>
                <c:ptCount val="1"/>
                <c:pt idx="0">
                  <c:v>Forecast (Airport Passengers)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'Forecast.ets sample'!$A$4:$A$84</c:f>
              <c:numCache>
                <c:formatCode>[$-409]mmm\-yy;@</c:formatCode>
                <c:ptCount val="8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</c:numCache>
            </c:numRef>
          </c:cat>
          <c:val>
            <c:numRef>
              <c:f>'Forecast.ets sample'!$C$4:$C$84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3858196.3569040108</c:v>
                </c:pt>
                <c:pt idx="58" formatCode="#,##0">
                  <c:v>3562679.8147925721</c:v>
                </c:pt>
                <c:pt idx="59" formatCode="#,##0">
                  <c:v>3633798.4729250954</c:v>
                </c:pt>
                <c:pt idx="60" formatCode="#,##0">
                  <c:v>3366457.3612811649</c:v>
                </c:pt>
                <c:pt idx="61" formatCode="#,##0">
                  <c:v>3110902.6240295651</c:v>
                </c:pt>
                <c:pt idx="62" formatCode="#,##0">
                  <c:v>3614670.2108763144</c:v>
                </c:pt>
                <c:pt idx="63" formatCode="#,##0">
                  <c:v>3666432.117738775</c:v>
                </c:pt>
                <c:pt idx="64" formatCode="#,##0">
                  <c:v>3960805.0319508724</c:v>
                </c:pt>
                <c:pt idx="65" formatCode="#,##0">
                  <c:v>4182885.9611527501</c:v>
                </c:pt>
                <c:pt idx="66" formatCode="#,##0">
                  <c:v>4367447.1020644996</c:v>
                </c:pt>
                <c:pt idx="67" formatCode="#,##0">
                  <c:v>4363455.1675175149</c:v>
                </c:pt>
                <c:pt idx="68" formatCode="#,##0">
                  <c:v>3954015.4254007861</c:v>
                </c:pt>
                <c:pt idx="69" formatCode="#,##0">
                  <c:v>4031043.7823047969</c:v>
                </c:pt>
                <c:pt idx="70" formatCode="#,##0">
                  <c:v>3735527.2401933582</c:v>
                </c:pt>
                <c:pt idx="71" formatCode="#,##0">
                  <c:v>3806645.8983258815</c:v>
                </c:pt>
                <c:pt idx="72" formatCode="#,##0">
                  <c:v>3539304.7866819515</c:v>
                </c:pt>
                <c:pt idx="73" formatCode="#,##0">
                  <c:v>3283750.0494303512</c:v>
                </c:pt>
                <c:pt idx="74" formatCode="#,##0">
                  <c:v>3787517.6362771005</c:v>
                </c:pt>
                <c:pt idx="75" formatCode="#,##0">
                  <c:v>3839279.5431395615</c:v>
                </c:pt>
                <c:pt idx="76" formatCode="#,##0">
                  <c:v>4133652.4573516585</c:v>
                </c:pt>
                <c:pt idx="77" formatCode="#,##0">
                  <c:v>4355733.3865535362</c:v>
                </c:pt>
                <c:pt idx="78" formatCode="#,##0">
                  <c:v>4540294.5274652867</c:v>
                </c:pt>
                <c:pt idx="79" formatCode="#,##0">
                  <c:v>4536302.592918301</c:v>
                </c:pt>
                <c:pt idx="80" formatCode="#,##0">
                  <c:v>4126862.8508015722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8-4DD4-8C1D-F3EE130B011B}"/>
            </c:ext>
          </c:extLst>
        </c:ser>
        <c:ser>
          <c:idx val="2"/>
          <c:order val="2"/>
          <c:tx>
            <c:strRef>
              <c:f>'Forecast.ets sample'!$D$3</c:f>
              <c:strCache>
                <c:ptCount val="1"/>
                <c:pt idx="0">
                  <c:v>Lower Confidence Bound (Airport Passengers)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'Forecast.ets sample'!$A$4:$A$84</c:f>
              <c:numCache>
                <c:formatCode>[$-409]mmm\-yy;@</c:formatCode>
                <c:ptCount val="8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</c:numCache>
            </c:numRef>
          </c:cat>
          <c:val>
            <c:numRef>
              <c:f>'Forecast.ets sample'!$D$4:$D$84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3695827.071337596</c:v>
                </c:pt>
                <c:pt idx="58" formatCode="#,##0">
                  <c:v>3395234.3290626127</c:v>
                </c:pt>
                <c:pt idx="59" formatCode="#,##0">
                  <c:v>3461387.5968217924</c:v>
                </c:pt>
                <c:pt idx="60" formatCode="#,##0">
                  <c:v>3189182.4444287894</c:v>
                </c:pt>
                <c:pt idx="61" formatCode="#,##0">
                  <c:v>2928856.7472351794</c:v>
                </c:pt>
                <c:pt idx="62" formatCode="#,##0">
                  <c:v>3427939.1790022892</c:v>
                </c:pt>
                <c:pt idx="63" formatCode="#,##0">
                  <c:v>3475095.2945883656</c:v>
                </c:pt>
                <c:pt idx="64" formatCode="#,##0">
                  <c:v>3764936.0480073574</c:v>
                </c:pt>
                <c:pt idx="65" formatCode="#,##0">
                  <c:v>3982553.3179673976</c:v>
                </c:pt>
                <c:pt idx="66" formatCode="#,##0">
                  <c:v>4162714.691868763</c:v>
                </c:pt>
                <c:pt idx="67" formatCode="#,##0">
                  <c:v>4154382.7227156921</c:v>
                </c:pt>
                <c:pt idx="68" formatCode="#,##0">
                  <c:v>3740658.9096208187</c:v>
                </c:pt>
                <c:pt idx="69" formatCode="#,##0">
                  <c:v>3813423.808088656</c:v>
                </c:pt>
                <c:pt idx="70" formatCode="#,##0">
                  <c:v>3513725.7444141367</c:v>
                </c:pt>
                <c:pt idx="71" formatCode="#,##0">
                  <c:v>3580709.4021058688</c:v>
                </c:pt>
                <c:pt idx="72" formatCode="#,##0">
                  <c:v>3309277.1877112389</c:v>
                </c:pt>
                <c:pt idx="73" formatCode="#,##0">
                  <c:v>3049672.8310821415</c:v>
                </c:pt>
                <c:pt idx="74" formatCode="#,##0">
                  <c:v>3549430.0544170653</c:v>
                </c:pt>
                <c:pt idx="75" formatCode="#,##0">
                  <c:v>3597218.7935852995</c:v>
                </c:pt>
                <c:pt idx="76" formatCode="#,##0">
                  <c:v>3887653.8264740822</c:v>
                </c:pt>
                <c:pt idx="77" formatCode="#,##0">
                  <c:v>4105830.3871314777</c:v>
                </c:pt>
                <c:pt idx="78" formatCode="#,##0">
                  <c:v>4286519.0215908252</c:v>
                </c:pt>
                <c:pt idx="79" formatCode="#,##0">
                  <c:v>4278684.903490141</c:v>
                </c:pt>
                <c:pt idx="80" formatCode="#,##0">
                  <c:v>3865431.8629269381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8-4DD4-8C1D-F3EE130B011B}"/>
            </c:ext>
          </c:extLst>
        </c:ser>
        <c:ser>
          <c:idx val="3"/>
          <c:order val="3"/>
          <c:tx>
            <c:strRef>
              <c:f>'Forecast.ets sample'!$E$3</c:f>
              <c:strCache>
                <c:ptCount val="1"/>
                <c:pt idx="0">
                  <c:v>Upper Confidence Bound (Airport Passengers)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'Forecast.ets sample'!$A$4:$A$84</c:f>
              <c:numCache>
                <c:formatCode>[$-409]mmm\-yy;@</c:formatCode>
                <c:ptCount val="8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</c:numCache>
            </c:numRef>
          </c:cat>
          <c:val>
            <c:numRef>
              <c:f>'Forecast.ets sample'!$E$4:$E$84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4020565.6424704255</c:v>
                </c:pt>
                <c:pt idx="58" formatCode="#,##0">
                  <c:v>3730125.3005225314</c:v>
                </c:pt>
                <c:pt idx="59" formatCode="#,##0">
                  <c:v>3806209.3490283983</c:v>
                </c:pt>
                <c:pt idx="60" formatCode="#,##0">
                  <c:v>3543732.2781335404</c:v>
                </c:pt>
                <c:pt idx="61" formatCode="#,##0">
                  <c:v>3292948.5008239509</c:v>
                </c:pt>
                <c:pt idx="62" formatCode="#,##0">
                  <c:v>3801401.2427503397</c:v>
                </c:pt>
                <c:pt idx="63" formatCode="#,##0">
                  <c:v>3857768.9408891844</c:v>
                </c:pt>
                <c:pt idx="64" formatCode="#,##0">
                  <c:v>4156674.0158943874</c:v>
                </c:pt>
                <c:pt idx="65" formatCode="#,##0">
                  <c:v>4383218.604338103</c:v>
                </c:pt>
                <c:pt idx="66" formatCode="#,##0">
                  <c:v>4572179.5122602358</c:v>
                </c:pt>
                <c:pt idx="67" formatCode="#,##0">
                  <c:v>4572527.6123193381</c:v>
                </c:pt>
                <c:pt idx="68" formatCode="#,##0">
                  <c:v>4167371.9411807535</c:v>
                </c:pt>
                <c:pt idx="69" formatCode="#,##0">
                  <c:v>4248663.7565209372</c:v>
                </c:pt>
                <c:pt idx="70" formatCode="#,##0">
                  <c:v>3957328.7359725796</c:v>
                </c:pt>
                <c:pt idx="71" formatCode="#,##0">
                  <c:v>4032582.3945458941</c:v>
                </c:pt>
                <c:pt idx="72" formatCode="#,##0">
                  <c:v>3769332.3856526641</c:v>
                </c:pt>
                <c:pt idx="73" formatCode="#,##0">
                  <c:v>3517827.267778561</c:v>
                </c:pt>
                <c:pt idx="74" formatCode="#,##0">
                  <c:v>4025605.2181371357</c:v>
                </c:pt>
                <c:pt idx="75" formatCode="#,##0">
                  <c:v>4081340.2926938236</c:v>
                </c:pt>
                <c:pt idx="76" formatCode="#,##0">
                  <c:v>4379651.0882292343</c:v>
                </c:pt>
                <c:pt idx="77" formatCode="#,##0">
                  <c:v>4605636.3859755946</c:v>
                </c:pt>
                <c:pt idx="78" formatCode="#,##0">
                  <c:v>4794070.0333397482</c:v>
                </c:pt>
                <c:pt idx="79" formatCode="#,##0">
                  <c:v>4793920.282346461</c:v>
                </c:pt>
                <c:pt idx="80" formatCode="#,##0">
                  <c:v>4388293.8386762068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8-4DD4-8C1D-F3EE130B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153216"/>
        <c:axId val="-73148352"/>
      </c:lineChart>
      <c:catAx>
        <c:axId val="-7315321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48352"/>
        <c:crosses val="autoZero"/>
        <c:auto val="1"/>
        <c:lblAlgn val="ctr"/>
        <c:lblOffset val="100"/>
        <c:noMultiLvlLbl val="0"/>
      </c:catAx>
      <c:valAx>
        <c:axId val="-731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#'Forecast.ets sample'!A84"/><Relationship Id="rId1" Type="http://schemas.openxmlformats.org/officeDocument/2006/relationships/hyperlink" Target="https://support.office.com/en-us/article/Forecasting-functions-reference-897a2fe9-6595-4680-a0b0-93e0308d5f6e" TargetMode="External"/><Relationship Id="rId4" Type="http://schemas.openxmlformats.org/officeDocument/2006/relationships/hyperlink" Target="#'Forecasting chart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Forecast.ets sample'!A1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745</xdr:colOff>
      <xdr:row>4</xdr:row>
      <xdr:rowOff>19045</xdr:rowOff>
    </xdr:from>
    <xdr:to>
      <xdr:col>11</xdr:col>
      <xdr:colOff>217151</xdr:colOff>
      <xdr:row>8</xdr:row>
      <xdr:rowOff>142874</xdr:rowOff>
    </xdr:to>
    <xdr:grpSp>
      <xdr:nvGrpSpPr>
        <xdr:cNvPr id="23" name="Step 1">
          <a:extLst>
            <a:ext uri="{FF2B5EF4-FFF2-40B4-BE49-F238E27FC236}">
              <a16:creationId xmlns:a16="http://schemas.microsoft.com/office/drawing/2014/main" id="{0E081B47-94D3-4EC9-82DC-5E9C802C2285}"/>
            </a:ext>
          </a:extLst>
        </xdr:cNvPr>
        <xdr:cNvGrpSpPr/>
      </xdr:nvGrpSpPr>
      <xdr:grpSpPr>
        <a:xfrm>
          <a:off x="10516345" y="1257295"/>
          <a:ext cx="2740531" cy="962029"/>
          <a:chOff x="331650" y="1322236"/>
          <a:chExt cx="1872343" cy="851911"/>
        </a:xfrm>
        <a:solidFill>
          <a:schemeClr val="accent1"/>
        </a:solidFill>
      </xdr:grpSpPr>
      <xdr:sp macro="" textlink="">
        <xdr:nvSpPr>
          <xdr:cNvPr id="25" name="Container">
            <a:extLst>
              <a:ext uri="{FF2B5EF4-FFF2-40B4-BE49-F238E27FC236}">
                <a16:creationId xmlns:a16="http://schemas.microsoft.com/office/drawing/2014/main" id="{E9863858-5FB0-4D50-8895-47CB3ED22F71}"/>
              </a:ext>
            </a:extLst>
          </xdr:cNvPr>
          <xdr:cNvSpPr/>
        </xdr:nvSpPr>
        <xdr:spPr>
          <a:xfrm>
            <a:off x="331650" y="1333499"/>
            <a:ext cx="1872343" cy="840648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26" name="Text">
            <a:extLst>
              <a:ext uri="{FF2B5EF4-FFF2-40B4-BE49-F238E27FC236}">
                <a16:creationId xmlns:a16="http://schemas.microsoft.com/office/drawing/2014/main" id="{169A3878-5F78-4322-979C-540A703CB745}"/>
              </a:ext>
            </a:extLst>
          </xdr:cNvPr>
          <xdr:cNvSpPr txBox="1"/>
        </xdr:nvSpPr>
        <xdr:spPr>
          <a:xfrm>
            <a:off x="529513" y="1348164"/>
            <a:ext cx="1605704" cy="7517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This example contains sample monthly passenger data for an airport from January 2009 - September 2013.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27" name="Number">
            <a:extLst>
              <a:ext uri="{FF2B5EF4-FFF2-40B4-BE49-F238E27FC236}">
                <a16:creationId xmlns:a16="http://schemas.microsoft.com/office/drawing/2014/main" id="{CF21E50B-E172-4DE8-B91B-A0663396402D}"/>
              </a:ext>
            </a:extLst>
          </xdr:cNvPr>
          <xdr:cNvSpPr txBox="1"/>
        </xdr:nvSpPr>
        <xdr:spPr>
          <a:xfrm>
            <a:off x="335860" y="1322236"/>
            <a:ext cx="199185" cy="6767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1</a:t>
            </a:r>
          </a:p>
        </xdr:txBody>
      </xdr:sp>
    </xdr:grpSp>
    <xdr:clientData/>
  </xdr:twoCellAnchor>
  <xdr:twoCellAnchor>
    <xdr:from>
      <xdr:col>7</xdr:col>
      <xdr:colOff>0</xdr:colOff>
      <xdr:row>9</xdr:row>
      <xdr:rowOff>9776</xdr:rowOff>
    </xdr:from>
    <xdr:to>
      <xdr:col>11</xdr:col>
      <xdr:colOff>224407</xdr:colOff>
      <xdr:row>15</xdr:row>
      <xdr:rowOff>19049</xdr:rowOff>
    </xdr:to>
    <xdr:grpSp>
      <xdr:nvGrpSpPr>
        <xdr:cNvPr id="15" name="Step 3">
          <a:extLst>
            <a:ext uri="{FF2B5EF4-FFF2-40B4-BE49-F238E27FC236}">
              <a16:creationId xmlns:a16="http://schemas.microsoft.com/office/drawing/2014/main" id="{A8E85F10-F544-4A1D-AAB4-C8E1039EE228}"/>
            </a:ext>
          </a:extLst>
        </xdr:cNvPr>
        <xdr:cNvGrpSpPr/>
      </xdr:nvGrpSpPr>
      <xdr:grpSpPr>
        <a:xfrm>
          <a:off x="10515600" y="2295776"/>
          <a:ext cx="2748532" cy="1266573"/>
          <a:chOff x="7061007" y="2613499"/>
          <a:chExt cx="2586607" cy="1174171"/>
        </a:xfrm>
      </xdr:grpSpPr>
      <xdr:sp macro="" textlink="">
        <xdr:nvSpPr>
          <xdr:cNvPr id="17" name="Container">
            <a:extLst>
              <a:ext uri="{FF2B5EF4-FFF2-40B4-BE49-F238E27FC236}">
                <a16:creationId xmlns:a16="http://schemas.microsoft.com/office/drawing/2014/main" id="{F3F3EC63-1543-4A8F-9C35-D28CA2394DF2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18" name="Text">
            <a:extLst>
              <a:ext uri="{FF2B5EF4-FFF2-40B4-BE49-F238E27FC236}">
                <a16:creationId xmlns:a16="http://schemas.microsoft.com/office/drawing/2014/main" id="{454D38A6-A5EE-444C-8551-194F71F0A936}"/>
              </a:ext>
            </a:extLst>
          </xdr:cNvPr>
          <xdr:cNvSpPr txBox="1"/>
        </xdr:nvSpPr>
        <xdr:spPr>
          <a:xfrm>
            <a:off x="7324725" y="2629002"/>
            <a:ext cx="2322889" cy="11410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If you scroll down, beginning in row 61 you'll see how we used FORECAST.ETS functions to calculate the forecast passenger traffic through September 2015.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	Or click the button 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19" name="Number">
            <a:extLst>
              <a:ext uri="{FF2B5EF4-FFF2-40B4-BE49-F238E27FC236}">
                <a16:creationId xmlns:a16="http://schemas.microsoft.com/office/drawing/2014/main" id="{BB48BB6D-205B-4F9B-B41A-B360622154D6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2</a:t>
            </a:r>
          </a:p>
        </xdr:txBody>
      </xdr:sp>
    </xdr:grpSp>
    <xdr:clientData/>
  </xdr:twoCellAnchor>
  <xdr:twoCellAnchor>
    <xdr:from>
      <xdr:col>7</xdr:col>
      <xdr:colOff>19050</xdr:colOff>
      <xdr:row>18</xdr:row>
      <xdr:rowOff>114551</xdr:rowOff>
    </xdr:from>
    <xdr:to>
      <xdr:col>11</xdr:col>
      <xdr:colOff>252982</xdr:colOff>
      <xdr:row>22</xdr:row>
      <xdr:rowOff>129950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C5CC6E50-FB49-4B42-945C-408CF8B79F80}"/>
            </a:ext>
          </a:extLst>
        </xdr:cNvPr>
        <xdr:cNvGrpSpPr/>
      </xdr:nvGrpSpPr>
      <xdr:grpSpPr>
        <a:xfrm>
          <a:off x="10534650" y="4286501"/>
          <a:ext cx="2758057" cy="853599"/>
          <a:chOff x="7080057" y="5023326"/>
          <a:chExt cx="2596132" cy="853599"/>
        </a:xfrm>
      </xdr:grpSpPr>
      <xdr:sp macro="" textlink="">
        <xdr:nvSpPr>
          <xdr:cNvPr id="9" name="Container">
            <a:extLst>
              <a:ext uri="{FF2B5EF4-FFF2-40B4-BE49-F238E27FC236}">
                <a16:creationId xmlns:a16="http://schemas.microsoft.com/office/drawing/2014/main" id="{00273DCA-1729-4869-B666-1C0C61735691}"/>
              </a:ext>
            </a:extLst>
          </xdr:cNvPr>
          <xdr:cNvSpPr/>
        </xdr:nvSpPr>
        <xdr:spPr>
          <a:xfrm>
            <a:off x="7080057" y="5023326"/>
            <a:ext cx="2578609" cy="853599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10" name="Number">
            <a:extLst>
              <a:ext uri="{FF2B5EF4-FFF2-40B4-BE49-F238E27FC236}">
                <a16:creationId xmlns:a16="http://schemas.microsoft.com/office/drawing/2014/main" id="{35C1F65C-80A4-46FC-9D34-BB8770D8422B}"/>
              </a:ext>
            </a:extLst>
          </xdr:cNvPr>
          <xdr:cNvSpPr txBox="1"/>
        </xdr:nvSpPr>
        <xdr:spPr>
          <a:xfrm>
            <a:off x="7080057" y="5137626"/>
            <a:ext cx="274320" cy="2392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4</a:t>
            </a:r>
          </a:p>
        </xdr:txBody>
      </xdr:sp>
      <xdr:sp macro="" textlink="">
        <xdr:nvSpPr>
          <xdr:cNvPr id="11" name="Text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809EE15-AB9A-409D-A903-3F6B309074E3}"/>
              </a:ext>
            </a:extLst>
          </xdr:cNvPr>
          <xdr:cNvSpPr txBox="1"/>
        </xdr:nvSpPr>
        <xdr:spPr>
          <a:xfrm>
            <a:off x="7353300" y="5057775"/>
            <a:ext cx="2322889" cy="8053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Review the FORECASTING function reference on support.office.com by clicking this box.</a:t>
            </a:r>
          </a:p>
        </xdr:txBody>
      </xdr:sp>
    </xdr:grpSp>
    <xdr:clientData/>
  </xdr:twoCellAnchor>
  <xdr:twoCellAnchor>
    <xdr:from>
      <xdr:col>7</xdr:col>
      <xdr:colOff>19050</xdr:colOff>
      <xdr:row>15</xdr:row>
      <xdr:rowOff>104181</xdr:rowOff>
    </xdr:from>
    <xdr:to>
      <xdr:col>11</xdr:col>
      <xdr:colOff>243457</xdr:colOff>
      <xdr:row>18</xdr:row>
      <xdr:rowOff>28575</xdr:rowOff>
    </xdr:to>
    <xdr:grpSp>
      <xdr:nvGrpSpPr>
        <xdr:cNvPr id="28" name="Step 3">
          <a:extLst>
            <a:ext uri="{FF2B5EF4-FFF2-40B4-BE49-F238E27FC236}">
              <a16:creationId xmlns:a16="http://schemas.microsoft.com/office/drawing/2014/main" id="{E1ECC68D-1D29-4A68-9D82-BFD3A7C86605}"/>
            </a:ext>
          </a:extLst>
        </xdr:cNvPr>
        <xdr:cNvGrpSpPr/>
      </xdr:nvGrpSpPr>
      <xdr:grpSpPr>
        <a:xfrm>
          <a:off x="10534650" y="3647481"/>
          <a:ext cx="2748532" cy="553044"/>
          <a:chOff x="7061007" y="2543886"/>
          <a:chExt cx="2586607" cy="1243784"/>
        </a:xfrm>
      </xdr:grpSpPr>
      <xdr:sp macro="" textlink="">
        <xdr:nvSpPr>
          <xdr:cNvPr id="29" name="Container">
            <a:extLst>
              <a:ext uri="{FF2B5EF4-FFF2-40B4-BE49-F238E27FC236}">
                <a16:creationId xmlns:a16="http://schemas.microsoft.com/office/drawing/2014/main" id="{72DD487F-4089-483B-86F2-E6054A3A5A9F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30" name="Text">
            <a:extLst>
              <a:ext uri="{FF2B5EF4-FFF2-40B4-BE49-F238E27FC236}">
                <a16:creationId xmlns:a16="http://schemas.microsoft.com/office/drawing/2014/main" id="{9C0BCCA2-45A5-4010-B52D-2C4476CC41EE}"/>
              </a:ext>
            </a:extLst>
          </xdr:cNvPr>
          <xdr:cNvSpPr txBox="1"/>
        </xdr:nvSpPr>
        <xdr:spPr>
          <a:xfrm>
            <a:off x="7324725" y="2543886"/>
            <a:ext cx="2322889" cy="1069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There is an accompanying line chart displaying forecast traffic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31" name="Number">
            <a:extLst>
              <a:ext uri="{FF2B5EF4-FFF2-40B4-BE49-F238E27FC236}">
                <a16:creationId xmlns:a16="http://schemas.microsoft.com/office/drawing/2014/main" id="{3A9FC297-5D45-4E16-B546-DB381E60DF4B}"/>
              </a:ext>
            </a:extLst>
          </xdr:cNvPr>
          <xdr:cNvSpPr txBox="1"/>
        </xdr:nvSpPr>
        <xdr:spPr>
          <a:xfrm>
            <a:off x="7067550" y="2769143"/>
            <a:ext cx="274320" cy="5648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3</a:t>
            </a:r>
          </a:p>
        </xdr:txBody>
      </xdr:sp>
    </xdr:grpSp>
    <xdr:clientData/>
  </xdr:twoCellAnchor>
  <xdr:twoCellAnchor>
    <xdr:from>
      <xdr:col>6</xdr:col>
      <xdr:colOff>0</xdr:colOff>
      <xdr:row>59</xdr:row>
      <xdr:rowOff>114300</xdr:rowOff>
    </xdr:from>
    <xdr:to>
      <xdr:col>9</xdr:col>
      <xdr:colOff>657225</xdr:colOff>
      <xdr:row>65</xdr:row>
      <xdr:rowOff>190249</xdr:rowOff>
    </xdr:to>
    <xdr:grpSp>
      <xdr:nvGrpSpPr>
        <xdr:cNvPr id="32" name="Step 3">
          <a:extLst>
            <a:ext uri="{FF2B5EF4-FFF2-40B4-BE49-F238E27FC236}">
              <a16:creationId xmlns:a16="http://schemas.microsoft.com/office/drawing/2014/main" id="{186F0511-7DF0-4B28-94A9-66E7FE7C5DF7}"/>
            </a:ext>
          </a:extLst>
        </xdr:cNvPr>
        <xdr:cNvGrpSpPr/>
      </xdr:nvGrpSpPr>
      <xdr:grpSpPr>
        <a:xfrm>
          <a:off x="9925050" y="12877800"/>
          <a:ext cx="2428875" cy="1333249"/>
          <a:chOff x="7061007" y="2613499"/>
          <a:chExt cx="2586607" cy="1174171"/>
        </a:xfrm>
      </xdr:grpSpPr>
      <xdr:sp macro="" textlink="">
        <xdr:nvSpPr>
          <xdr:cNvPr id="33" name="Container">
            <a:extLst>
              <a:ext uri="{FF2B5EF4-FFF2-40B4-BE49-F238E27FC236}">
                <a16:creationId xmlns:a16="http://schemas.microsoft.com/office/drawing/2014/main" id="{D1E4AEC4-F987-4256-BEBE-4E35571E8030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34" name="Text">
            <a:extLst>
              <a:ext uri="{FF2B5EF4-FFF2-40B4-BE49-F238E27FC236}">
                <a16:creationId xmlns:a16="http://schemas.microsoft.com/office/drawing/2014/main" id="{7045C6CB-7B5A-4E9B-91A5-B767DBC03ACF}"/>
              </a:ext>
            </a:extLst>
          </xdr:cNvPr>
          <xdr:cNvSpPr txBox="1"/>
        </xdr:nvSpPr>
        <xdr:spPr>
          <a:xfrm>
            <a:off x="7324725" y="2629002"/>
            <a:ext cx="2322889" cy="1069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Forecast (Airport Passengers)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Column C uses the FORECAST.ETS function. See cell C61.</a:t>
            </a:r>
          </a:p>
        </xdr:txBody>
      </xdr:sp>
      <xdr:sp macro="" textlink="">
        <xdr:nvSpPr>
          <xdr:cNvPr id="35" name="Number">
            <a:extLst>
              <a:ext uri="{FF2B5EF4-FFF2-40B4-BE49-F238E27FC236}">
                <a16:creationId xmlns:a16="http://schemas.microsoft.com/office/drawing/2014/main" id="{82E50EEC-6BA2-47F3-BF24-DC5E98032E80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C</a:t>
            </a:r>
          </a:p>
        </xdr:txBody>
      </xdr:sp>
    </xdr:grpSp>
    <xdr:clientData/>
  </xdr:twoCellAnchor>
  <xdr:twoCellAnchor>
    <xdr:from>
      <xdr:col>9</xdr:col>
      <xdr:colOff>733425</xdr:colOff>
      <xdr:row>59</xdr:row>
      <xdr:rowOff>114300</xdr:rowOff>
    </xdr:from>
    <xdr:to>
      <xdr:col>14</xdr:col>
      <xdr:colOff>41910</xdr:colOff>
      <xdr:row>65</xdr:row>
      <xdr:rowOff>190249</xdr:rowOff>
    </xdr:to>
    <xdr:grpSp>
      <xdr:nvGrpSpPr>
        <xdr:cNvPr id="36" name="Step 3">
          <a:extLst>
            <a:ext uri="{FF2B5EF4-FFF2-40B4-BE49-F238E27FC236}">
              <a16:creationId xmlns:a16="http://schemas.microsoft.com/office/drawing/2014/main" id="{F98B5C98-2968-4448-B362-18FBAAD8AD5A}"/>
            </a:ext>
          </a:extLst>
        </xdr:cNvPr>
        <xdr:cNvGrpSpPr/>
      </xdr:nvGrpSpPr>
      <xdr:grpSpPr>
        <a:xfrm>
          <a:off x="12430125" y="12877800"/>
          <a:ext cx="2423160" cy="1333249"/>
          <a:chOff x="7061007" y="2613499"/>
          <a:chExt cx="2586607" cy="1174171"/>
        </a:xfrm>
      </xdr:grpSpPr>
      <xdr:sp macro="" textlink="">
        <xdr:nvSpPr>
          <xdr:cNvPr id="37" name="Container">
            <a:extLst>
              <a:ext uri="{FF2B5EF4-FFF2-40B4-BE49-F238E27FC236}">
                <a16:creationId xmlns:a16="http://schemas.microsoft.com/office/drawing/2014/main" id="{EE91658A-32D4-42D1-BC81-64086A2E4786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38" name="Text">
            <a:extLst>
              <a:ext uri="{FF2B5EF4-FFF2-40B4-BE49-F238E27FC236}">
                <a16:creationId xmlns:a16="http://schemas.microsoft.com/office/drawing/2014/main" id="{F7399226-A83D-4F49-97E9-57A640846FF2}"/>
              </a:ext>
            </a:extLst>
          </xdr:cNvPr>
          <xdr:cNvSpPr txBox="1"/>
        </xdr:nvSpPr>
        <xdr:spPr>
          <a:xfrm>
            <a:off x="7324725" y="2629002"/>
            <a:ext cx="2322889" cy="1069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Lower Confidence Bound (Airport Passengers)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Column D uses the FORECAST.ETS.CONFINTfunction. See cell D61.</a:t>
            </a:r>
          </a:p>
        </xdr:txBody>
      </xdr:sp>
      <xdr:sp macro="" textlink="">
        <xdr:nvSpPr>
          <xdr:cNvPr id="39" name="Number">
            <a:extLst>
              <a:ext uri="{FF2B5EF4-FFF2-40B4-BE49-F238E27FC236}">
                <a16:creationId xmlns:a16="http://schemas.microsoft.com/office/drawing/2014/main" id="{D2F919E2-DDF1-49AA-8D32-C360D382FD6D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D</a:t>
            </a:r>
          </a:p>
        </xdr:txBody>
      </xdr:sp>
    </xdr:grpSp>
    <xdr:clientData/>
  </xdr:twoCellAnchor>
  <xdr:twoCellAnchor>
    <xdr:from>
      <xdr:col>14</xdr:col>
      <xdr:colOff>123825</xdr:colOff>
      <xdr:row>59</xdr:row>
      <xdr:rowOff>114300</xdr:rowOff>
    </xdr:from>
    <xdr:to>
      <xdr:col>18</xdr:col>
      <xdr:colOff>184785</xdr:colOff>
      <xdr:row>65</xdr:row>
      <xdr:rowOff>190249</xdr:rowOff>
    </xdr:to>
    <xdr:grpSp>
      <xdr:nvGrpSpPr>
        <xdr:cNvPr id="40" name="Step 3">
          <a:extLst>
            <a:ext uri="{FF2B5EF4-FFF2-40B4-BE49-F238E27FC236}">
              <a16:creationId xmlns:a16="http://schemas.microsoft.com/office/drawing/2014/main" id="{98603AF0-B68C-4620-B3D5-42E970D0C860}"/>
            </a:ext>
          </a:extLst>
        </xdr:cNvPr>
        <xdr:cNvGrpSpPr/>
      </xdr:nvGrpSpPr>
      <xdr:grpSpPr>
        <a:xfrm>
          <a:off x="14935200" y="12877800"/>
          <a:ext cx="2423160" cy="1333249"/>
          <a:chOff x="7061007" y="2613499"/>
          <a:chExt cx="2586607" cy="1174171"/>
        </a:xfrm>
      </xdr:grpSpPr>
      <xdr:sp macro="" textlink="">
        <xdr:nvSpPr>
          <xdr:cNvPr id="41" name="Container">
            <a:extLst>
              <a:ext uri="{FF2B5EF4-FFF2-40B4-BE49-F238E27FC236}">
                <a16:creationId xmlns:a16="http://schemas.microsoft.com/office/drawing/2014/main" id="{823C0C62-5911-4131-896E-3F035D490F40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42" name="Text">
            <a:extLst>
              <a:ext uri="{FF2B5EF4-FFF2-40B4-BE49-F238E27FC236}">
                <a16:creationId xmlns:a16="http://schemas.microsoft.com/office/drawing/2014/main" id="{AF4E1A46-4AD2-4A38-8202-888BCA5ADED7}"/>
              </a:ext>
            </a:extLst>
          </xdr:cNvPr>
          <xdr:cNvSpPr txBox="1"/>
        </xdr:nvSpPr>
        <xdr:spPr>
          <a:xfrm>
            <a:off x="7324725" y="2629002"/>
            <a:ext cx="2322889" cy="1069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Upper Confidence Bound (Airport Passengers)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Column D uses the FORECAST.ETS.CONFINTfunction. See cell E61. </a:t>
            </a:r>
          </a:p>
        </xdr:txBody>
      </xdr:sp>
      <xdr:sp macro="" textlink="">
        <xdr:nvSpPr>
          <xdr:cNvPr id="43" name="Number">
            <a:extLst>
              <a:ext uri="{FF2B5EF4-FFF2-40B4-BE49-F238E27FC236}">
                <a16:creationId xmlns:a16="http://schemas.microsoft.com/office/drawing/2014/main" id="{F01A703C-FD9E-4F69-9E2F-C06021135F68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E</a:t>
            </a:r>
          </a:p>
        </xdr:txBody>
      </xdr:sp>
    </xdr:grpSp>
    <xdr:clientData/>
  </xdr:twoCellAnchor>
  <xdr:oneCellAnchor>
    <xdr:from>
      <xdr:col>5</xdr:col>
      <xdr:colOff>171449</xdr:colOff>
      <xdr:row>66</xdr:row>
      <xdr:rowOff>85724</xdr:rowOff>
    </xdr:from>
    <xdr:ext cx="7439026" cy="116685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27BD03-6574-4317-BF5C-65B26D5C63FF}"/>
            </a:ext>
          </a:extLst>
        </xdr:cNvPr>
        <xdr:cNvSpPr txBox="1"/>
      </xdr:nvSpPr>
      <xdr:spPr>
        <a:xfrm>
          <a:off x="9925049" y="14316074"/>
          <a:ext cx="7439026" cy="1166858"/>
        </a:xfrm>
        <a:prstGeom prst="rect">
          <a:avLst/>
        </a:prstGeom>
        <a:noFill/>
        <a:ln>
          <a:solidFill>
            <a:srgbClr val="30966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rPr>
            <a:t>For</a:t>
          </a:r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the same data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and date ranges, </a:t>
          </a:r>
          <a:r>
            <a:rPr lang="en-US" sz="1050" b="1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FORECAST.ETS.SEASONALITY 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finds the seasonality detected in the data.</a:t>
          </a:r>
        </a:p>
        <a:p>
          <a:endParaRPr lang="en-US" sz="1050">
            <a:solidFill>
              <a:srgbClr val="0B744D"/>
            </a:solidFill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The </a:t>
          </a:r>
          <a:r>
            <a:rPr lang="en-US" sz="1050" b="1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FORECAST.ETS.STAT</a:t>
          </a:r>
          <a:r>
            <a:rPr lang="en-US" sz="1050" b="1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function </a:t>
          </a:r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finds a specific stat from the ETS algorithm for a given set of</a:t>
          </a:r>
          <a:r>
            <a:rPr lang="en-US" sz="1050">
              <a:solidFill>
                <a:srgbClr val="0B744D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data and date ranges</a:t>
          </a:r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.  In this example, the 3rd argument (1) tells the function to return the Alpha parameter of the ETS algorithm. The 4th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parameter can be 1 to calculate the seasonality, 0 to use no seasonality, or a positive integer to specify the length of the seasonal pattern. In this example, it refers to J48, which is the searonality calculation (same as if you set it to 1).</a:t>
          </a:r>
          <a:endParaRPr lang="en-US" sz="1050">
            <a:solidFill>
              <a:srgbClr val="0B744D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twoCellAnchor editAs="oneCell">
    <xdr:from>
      <xdr:col>11</xdr:col>
      <xdr:colOff>304800</xdr:colOff>
      <xdr:row>9</xdr:row>
      <xdr:rowOff>133350</xdr:rowOff>
    </xdr:from>
    <xdr:to>
      <xdr:col>12</xdr:col>
      <xdr:colOff>437700</xdr:colOff>
      <xdr:row>14</xdr:row>
      <xdr:rowOff>95250</xdr:rowOff>
    </xdr:to>
    <xdr:pic>
      <xdr:nvPicPr>
        <xdr:cNvPr id="44" name="Picture 43" descr="https://tse1.mm.bing.net/th?&amp;id=OIP.M19a8a7fe0440c65a5b948861f02bce82H0&amp;w=300&amp;h=300&amp;c=0&amp;pid=1.9&amp;rs=0&amp;p=0&amp;r=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63481D-E43E-4F5F-BDD2-4625EEAD7D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44525" y="2419350"/>
          <a:ext cx="7234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</xdr:colOff>
      <xdr:row>77</xdr:row>
      <xdr:rowOff>38101</xdr:rowOff>
    </xdr:from>
    <xdr:to>
      <xdr:col>7</xdr:col>
      <xdr:colOff>542926</xdr:colOff>
      <xdr:row>78</xdr:row>
      <xdr:rowOff>95251</xdr:rowOff>
    </xdr:to>
    <xdr:sp macro="" textlink="">
      <xdr:nvSpPr>
        <xdr:cNvPr id="46" name="Containe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2AB8395-7111-4AC0-B60E-21D7BBAB4017}"/>
            </a:ext>
          </a:extLst>
        </xdr:cNvPr>
        <xdr:cNvSpPr/>
      </xdr:nvSpPr>
      <xdr:spPr>
        <a:xfrm>
          <a:off x="9925052" y="16583026"/>
          <a:ext cx="1133474" cy="266700"/>
        </a:xfrm>
        <a:prstGeom prst="rect">
          <a:avLst/>
        </a:prstGeom>
        <a:noFill/>
        <a:ln w="3175">
          <a:solidFill>
            <a:srgbClr val="0B744D"/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0B744D"/>
              </a:solidFill>
              <a:latin typeface="+mn-lt"/>
            </a:rPr>
            <a:t>Forecast chart</a:t>
          </a:r>
          <a:r>
            <a:rPr lang="en-US" sz="1100" baseline="0">
              <a:solidFill>
                <a:srgbClr val="0B744D"/>
              </a:solidFill>
              <a:latin typeface="+mn-lt"/>
            </a:rPr>
            <a:t> &gt;</a:t>
          </a:r>
          <a:endParaRPr lang="en-US" sz="1100">
            <a:solidFill>
              <a:srgbClr val="0B744D"/>
            </a:solidFill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19</xdr:col>
      <xdr:colOff>190500</xdr:colOff>
      <xdr:row>35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D72AF-DEF2-4DB2-ABA4-C5CD69791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0</xdr:row>
      <xdr:rowOff>219075</xdr:rowOff>
    </xdr:from>
    <xdr:to>
      <xdr:col>18</xdr:col>
      <xdr:colOff>76200</xdr:colOff>
      <xdr:row>0</xdr:row>
      <xdr:rowOff>485775</xdr:rowOff>
    </xdr:to>
    <xdr:sp macro="" textlink="">
      <xdr:nvSpPr>
        <xdr:cNvPr id="3" name="Containe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1CC7DB-A6DF-4AEC-9B41-50D53883189C}"/>
            </a:ext>
          </a:extLst>
        </xdr:cNvPr>
        <xdr:cNvSpPr/>
      </xdr:nvSpPr>
      <xdr:spPr>
        <a:xfrm>
          <a:off x="10391775" y="219075"/>
          <a:ext cx="657225" cy="266700"/>
        </a:xfrm>
        <a:prstGeom prst="rect">
          <a:avLst/>
        </a:prstGeom>
        <a:noFill/>
        <a:ln w="3175">
          <a:solidFill>
            <a:srgbClr val="0B744D"/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0B744D"/>
              </a:solidFill>
              <a:latin typeface="+mn-lt"/>
            </a:rPr>
            <a:t>&lt; Home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3:E84" totalsRowShown="0" headerRowDxfId="8" dataDxfId="7">
  <autoFilter ref="A3:E84"/>
  <tableColumns count="5">
    <tableColumn id="1" name="Date" dataDxfId="6"/>
    <tableColumn id="2" name="Airport Passengers" dataDxfId="5"/>
    <tableColumn id="3" name="Forecast (Airport Passengers)" dataDxfId="4">
      <calculatedColumnFormula>_xlfn.FORECAST.ETS(A4,$B$4:$B$60,$A$4:$A$60,1,1)</calculatedColumnFormula>
    </tableColumn>
    <tableColumn id="4" name="Lower Confidence Bound (Airport Passengers)" dataDxfId="3">
      <calculatedColumnFormula>C4-_xlfn.FORECAST.ETS.CONFINT(A4,$B$4:$B$60,$A$4:$A$60,0.95,1,1)</calculatedColumnFormula>
    </tableColumn>
    <tableColumn id="5" name="Upper Confidence Bound (Airport Passengers)" dataDxfId="2">
      <calculatedColumnFormula>C4+_xlfn.FORECAST.ETS.CONFINT(A4,$B$4:$B$60,$A$4:$A$60,0.95,1,1)</calculatedColumnFormula>
    </tableColumn>
  </tableColumns>
  <tableStyleInfo name="CustomTable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showGridLines="0" workbookViewId="0">
      <pane ySplit="3" topLeftCell="A67" activePane="bottomLeft" state="frozen"/>
      <selection pane="bottomLeft" activeCell="D68" sqref="D68"/>
    </sheetView>
  </sheetViews>
  <sheetFormatPr defaultColWidth="8.85546875" defaultRowHeight="16.5" x14ac:dyDescent="0.3"/>
  <cols>
    <col min="1" max="1" width="7.85546875" style="1" bestFit="1" customWidth="1"/>
    <col min="2" max="2" width="20.140625" style="1" bestFit="1" customWidth="1"/>
    <col min="3" max="3" width="29" style="1" bestFit="1" customWidth="1"/>
    <col min="4" max="4" width="44.5703125" style="1" bestFit="1" customWidth="1"/>
    <col min="5" max="5" width="44.7109375" style="1" bestFit="1" customWidth="1"/>
    <col min="6" max="6" width="2.5703125" style="1" customWidth="1"/>
    <col min="7" max="9" width="8.85546875" style="1"/>
    <col min="10" max="10" width="11.28515625" style="1" bestFit="1" customWidth="1"/>
    <col min="11" max="16384" width="8.85546875" style="1"/>
  </cols>
  <sheetData>
    <row r="1" spans="1:13" ht="48" x14ac:dyDescent="0.85">
      <c r="B1" s="4" t="s">
        <v>2</v>
      </c>
    </row>
    <row r="3" spans="1:13" x14ac:dyDescent="0.3">
      <c r="A3" s="1" t="s">
        <v>1</v>
      </c>
      <c r="B3" s="1" t="s">
        <v>0</v>
      </c>
      <c r="C3" s="5" t="s">
        <v>7</v>
      </c>
      <c r="D3" s="5" t="s">
        <v>8</v>
      </c>
      <c r="E3" s="5" t="s">
        <v>9</v>
      </c>
    </row>
    <row r="4" spans="1:13" x14ac:dyDescent="0.3">
      <c r="A4" s="3">
        <v>39814</v>
      </c>
      <c r="B4" s="2">
        <v>2644539</v>
      </c>
    </row>
    <row r="5" spans="1:13" x14ac:dyDescent="0.3">
      <c r="A5" s="3">
        <v>39845</v>
      </c>
      <c r="B5" s="2">
        <v>2359800</v>
      </c>
    </row>
    <row r="6" spans="1:13" x14ac:dyDescent="0.3">
      <c r="A6" s="3">
        <v>39873</v>
      </c>
      <c r="B6" s="2">
        <v>2925918</v>
      </c>
    </row>
    <row r="7" spans="1:13" x14ac:dyDescent="0.3">
      <c r="A7" s="3">
        <v>39904</v>
      </c>
      <c r="B7" s="2">
        <v>3024973</v>
      </c>
    </row>
    <row r="8" spans="1:13" x14ac:dyDescent="0.3">
      <c r="A8" s="3">
        <v>39934</v>
      </c>
      <c r="B8" s="2">
        <v>3177100</v>
      </c>
    </row>
    <row r="9" spans="1:13" x14ac:dyDescent="0.3">
      <c r="A9" s="3">
        <v>39965</v>
      </c>
      <c r="B9" s="2">
        <v>3419595</v>
      </c>
    </row>
    <row r="10" spans="1:13" x14ac:dyDescent="0.3">
      <c r="A10" s="3">
        <v>39995</v>
      </c>
      <c r="B10" s="2">
        <v>3649702</v>
      </c>
    </row>
    <row r="11" spans="1:13" x14ac:dyDescent="0.3">
      <c r="A11" s="3">
        <v>40026</v>
      </c>
      <c r="B11" s="2">
        <v>3650668</v>
      </c>
    </row>
    <row r="12" spans="1:13" x14ac:dyDescent="0.3">
      <c r="A12" s="3">
        <v>40057</v>
      </c>
      <c r="B12" s="2">
        <v>3191526</v>
      </c>
    </row>
    <row r="13" spans="1:13" x14ac:dyDescent="0.3">
      <c r="A13" s="3">
        <v>40087</v>
      </c>
      <c r="B13" s="2">
        <v>3249428</v>
      </c>
    </row>
    <row r="14" spans="1:13" x14ac:dyDescent="0.3">
      <c r="A14" s="3">
        <v>40118</v>
      </c>
      <c r="B14" s="2">
        <v>2971484</v>
      </c>
      <c r="M14" s="11"/>
    </row>
    <row r="15" spans="1:13" x14ac:dyDescent="0.3">
      <c r="A15" s="3">
        <v>40148</v>
      </c>
      <c r="B15" s="2">
        <v>3074209</v>
      </c>
    </row>
    <row r="16" spans="1:13" x14ac:dyDescent="0.3">
      <c r="A16" s="3">
        <v>40179</v>
      </c>
      <c r="B16" s="2">
        <v>2785466</v>
      </c>
    </row>
    <row r="17" spans="1:2" x14ac:dyDescent="0.3">
      <c r="A17" s="3">
        <v>40210</v>
      </c>
      <c r="B17" s="2">
        <v>2515361</v>
      </c>
    </row>
    <row r="18" spans="1:2" x14ac:dyDescent="0.3">
      <c r="A18" s="3">
        <v>40238</v>
      </c>
      <c r="B18" s="2">
        <v>3105958</v>
      </c>
    </row>
    <row r="19" spans="1:2" x14ac:dyDescent="0.3">
      <c r="A19" s="3">
        <v>40269</v>
      </c>
      <c r="B19" s="2">
        <v>3139059</v>
      </c>
    </row>
    <row r="20" spans="1:2" x14ac:dyDescent="0.3">
      <c r="A20" s="3">
        <v>40299</v>
      </c>
      <c r="B20" s="2">
        <v>3380355</v>
      </c>
    </row>
    <row r="21" spans="1:2" x14ac:dyDescent="0.3">
      <c r="A21" s="3">
        <v>40330</v>
      </c>
      <c r="B21" s="2">
        <v>3612886</v>
      </c>
    </row>
    <row r="22" spans="1:2" x14ac:dyDescent="0.3">
      <c r="A22" s="3">
        <v>40360</v>
      </c>
      <c r="B22" s="2">
        <v>3765824</v>
      </c>
    </row>
    <row r="23" spans="1:2" x14ac:dyDescent="0.3">
      <c r="A23" s="3">
        <v>40391</v>
      </c>
      <c r="B23" s="2">
        <v>3771842</v>
      </c>
    </row>
    <row r="24" spans="1:2" x14ac:dyDescent="0.3">
      <c r="A24" s="3">
        <v>40422</v>
      </c>
      <c r="B24" s="2">
        <v>3356365</v>
      </c>
    </row>
    <row r="25" spans="1:2" x14ac:dyDescent="0.3">
      <c r="A25" s="3">
        <v>40452</v>
      </c>
      <c r="B25" s="2">
        <v>3490100</v>
      </c>
    </row>
    <row r="26" spans="1:2" x14ac:dyDescent="0.3">
      <c r="A26" s="3">
        <v>40483</v>
      </c>
      <c r="B26" s="2">
        <v>3163659</v>
      </c>
    </row>
    <row r="27" spans="1:2" x14ac:dyDescent="0.3">
      <c r="A27" s="3">
        <v>40513</v>
      </c>
      <c r="B27" s="2">
        <v>3167124</v>
      </c>
    </row>
    <row r="28" spans="1:2" x14ac:dyDescent="0.3">
      <c r="A28" s="3">
        <v>40544</v>
      </c>
      <c r="B28" s="2">
        <v>2883810</v>
      </c>
    </row>
    <row r="29" spans="1:2" x14ac:dyDescent="0.3">
      <c r="A29" s="3">
        <v>40575</v>
      </c>
      <c r="B29" s="2">
        <v>2610667</v>
      </c>
    </row>
    <row r="30" spans="1:2" x14ac:dyDescent="0.3">
      <c r="A30" s="3">
        <v>40603</v>
      </c>
      <c r="B30" s="2">
        <v>3129205</v>
      </c>
    </row>
    <row r="31" spans="1:2" x14ac:dyDescent="0.3">
      <c r="A31" s="3">
        <v>40634</v>
      </c>
      <c r="B31" s="2">
        <v>3200527</v>
      </c>
    </row>
    <row r="32" spans="1:2" x14ac:dyDescent="0.3">
      <c r="A32" s="3">
        <v>40664</v>
      </c>
      <c r="B32" s="2">
        <v>3547804</v>
      </c>
    </row>
    <row r="33" spans="1:2" x14ac:dyDescent="0.3">
      <c r="A33" s="3">
        <v>40695</v>
      </c>
      <c r="B33" s="2">
        <v>3766323</v>
      </c>
    </row>
    <row r="34" spans="1:2" x14ac:dyDescent="0.3">
      <c r="A34" s="3">
        <v>40725</v>
      </c>
      <c r="B34" s="2">
        <v>3935589</v>
      </c>
    </row>
    <row r="35" spans="1:2" x14ac:dyDescent="0.3">
      <c r="A35" s="3">
        <v>40756</v>
      </c>
      <c r="B35" s="2">
        <v>3917884</v>
      </c>
    </row>
    <row r="36" spans="1:2" x14ac:dyDescent="0.3">
      <c r="A36" s="3">
        <v>40787</v>
      </c>
      <c r="B36" s="2">
        <v>3564970</v>
      </c>
    </row>
    <row r="37" spans="1:2" x14ac:dyDescent="0.3">
      <c r="A37" s="3">
        <v>40817</v>
      </c>
      <c r="B37" s="2">
        <v>3602455</v>
      </c>
    </row>
    <row r="38" spans="1:2" x14ac:dyDescent="0.3">
      <c r="A38" s="3">
        <v>40848</v>
      </c>
      <c r="B38" s="2">
        <v>3326859</v>
      </c>
    </row>
    <row r="39" spans="1:2" x14ac:dyDescent="0.3">
      <c r="A39" s="3">
        <v>40878</v>
      </c>
      <c r="B39" s="2">
        <v>3441693</v>
      </c>
    </row>
    <row r="40" spans="1:2" x14ac:dyDescent="0.3">
      <c r="A40" s="3">
        <v>40909</v>
      </c>
      <c r="B40" s="2">
        <v>3211600</v>
      </c>
    </row>
    <row r="41" spans="1:2" x14ac:dyDescent="0.3">
      <c r="A41" s="3">
        <v>40940</v>
      </c>
      <c r="B41" s="2">
        <v>2998119</v>
      </c>
    </row>
    <row r="42" spans="1:2" x14ac:dyDescent="0.3">
      <c r="A42" s="3">
        <v>40969</v>
      </c>
      <c r="B42" s="2">
        <v>3472440</v>
      </c>
    </row>
    <row r="43" spans="1:2" x14ac:dyDescent="0.3">
      <c r="A43" s="3">
        <v>41000</v>
      </c>
      <c r="B43" s="2">
        <v>3563007</v>
      </c>
    </row>
    <row r="44" spans="1:2" x14ac:dyDescent="0.3">
      <c r="A44" s="3">
        <v>41030</v>
      </c>
      <c r="B44" s="2">
        <v>3820570</v>
      </c>
    </row>
    <row r="45" spans="1:2" x14ac:dyDescent="0.3">
      <c r="A45" s="3">
        <v>41061</v>
      </c>
      <c r="B45" s="2">
        <v>4107195</v>
      </c>
    </row>
    <row r="46" spans="1:2" x14ac:dyDescent="0.3">
      <c r="A46" s="3">
        <v>41091</v>
      </c>
      <c r="B46" s="2">
        <v>4284443</v>
      </c>
    </row>
    <row r="47" spans="1:2" x14ac:dyDescent="0.3">
      <c r="A47" s="3">
        <v>41122</v>
      </c>
      <c r="B47" s="2">
        <v>4356216</v>
      </c>
    </row>
    <row r="48" spans="1:2" x14ac:dyDescent="0.3">
      <c r="A48" s="3">
        <v>41153</v>
      </c>
      <c r="B48" s="2">
        <v>3819379</v>
      </c>
    </row>
    <row r="49" spans="1:5" x14ac:dyDescent="0.3">
      <c r="A49" s="3">
        <v>41183</v>
      </c>
      <c r="B49" s="2">
        <v>3844987</v>
      </c>
    </row>
    <row r="50" spans="1:5" x14ac:dyDescent="0.3">
      <c r="A50" s="3">
        <v>41214</v>
      </c>
      <c r="B50" s="2">
        <v>3478890</v>
      </c>
    </row>
    <row r="51" spans="1:5" x14ac:dyDescent="0.3">
      <c r="A51" s="3">
        <v>41244</v>
      </c>
      <c r="B51" s="2">
        <v>3443039</v>
      </c>
    </row>
    <row r="52" spans="1:5" x14ac:dyDescent="0.3">
      <c r="A52" s="3">
        <v>41275</v>
      </c>
      <c r="B52" s="2">
        <v>3204637</v>
      </c>
    </row>
    <row r="53" spans="1:5" x14ac:dyDescent="0.3">
      <c r="A53" s="3">
        <v>41306</v>
      </c>
      <c r="B53" s="2">
        <v>2966477</v>
      </c>
    </row>
    <row r="54" spans="1:5" x14ac:dyDescent="0.3">
      <c r="A54" s="3">
        <v>41334</v>
      </c>
      <c r="B54" s="2">
        <v>3593364</v>
      </c>
    </row>
    <row r="55" spans="1:5" x14ac:dyDescent="0.3">
      <c r="A55" s="3">
        <v>41365</v>
      </c>
      <c r="B55" s="2">
        <v>3604104</v>
      </c>
    </row>
    <row r="56" spans="1:5" x14ac:dyDescent="0.3">
      <c r="A56" s="3">
        <v>41395</v>
      </c>
      <c r="B56" s="2">
        <v>3933016</v>
      </c>
    </row>
    <row r="57" spans="1:5" x14ac:dyDescent="0.3">
      <c r="A57" s="3">
        <v>41426</v>
      </c>
      <c r="B57" s="2">
        <v>4146797</v>
      </c>
    </row>
    <row r="58" spans="1:5" x14ac:dyDescent="0.3">
      <c r="A58" s="3">
        <v>41456</v>
      </c>
      <c r="B58" s="2">
        <v>4176486</v>
      </c>
    </row>
    <row r="59" spans="1:5" x14ac:dyDescent="0.3">
      <c r="A59" s="3">
        <v>41487</v>
      </c>
      <c r="B59" s="2">
        <v>4347059</v>
      </c>
    </row>
    <row r="60" spans="1:5" x14ac:dyDescent="0.3">
      <c r="A60" s="3">
        <v>41518</v>
      </c>
      <c r="B60" s="2">
        <v>3781168</v>
      </c>
      <c r="C60" s="2">
        <f>Table1[[#This Row],[Airport Passengers]]</f>
        <v>3781168</v>
      </c>
      <c r="D60" s="2">
        <f>Table1[[#This Row],[Airport Passengers]]</f>
        <v>3781168</v>
      </c>
      <c r="E60" s="2">
        <f>Table1[[#This Row],[Airport Passengers]]</f>
        <v>3781168</v>
      </c>
    </row>
    <row r="61" spans="1:5" x14ac:dyDescent="0.3">
      <c r="A61" s="3">
        <v>41548</v>
      </c>
      <c r="C61" s="2">
        <f>_xlfn.FORECAST.ETS(A61,$B$4:$B$60,$A$4:$A$60,1,1)</f>
        <v>3858196.3569040108</v>
      </c>
      <c r="D61" s="2">
        <f t="shared" ref="D61:D84" si="0">C61-_xlfn.FORECAST.ETS.CONFINT(A61,$B$4:$B$60,$A$4:$A$60,0.95,1,1)</f>
        <v>3695827.071337596</v>
      </c>
      <c r="E61" s="2">
        <f t="shared" ref="E61:E84" si="1">C61+_xlfn.FORECAST.ETS.CONFINT(A61,$B$4:$B$60,$A$4:$A$60,0.95,1,1)</f>
        <v>4020565.6424704255</v>
      </c>
    </row>
    <row r="62" spans="1:5" x14ac:dyDescent="0.3">
      <c r="A62" s="3">
        <v>41579</v>
      </c>
      <c r="C62" s="2">
        <f t="shared" ref="C61:C84" si="2">_xlfn.FORECAST.ETS(A62,$B$4:$B$60,$A$4:$A$60,1,1)</f>
        <v>3562679.8147925721</v>
      </c>
      <c r="D62" s="2">
        <f t="shared" si="0"/>
        <v>3395234.3290626127</v>
      </c>
      <c r="E62" s="2">
        <f t="shared" si="1"/>
        <v>3730125.3005225314</v>
      </c>
    </row>
    <row r="63" spans="1:5" x14ac:dyDescent="0.3">
      <c r="A63" s="3">
        <v>41609</v>
      </c>
      <c r="C63" s="2">
        <f>_xlfn.FORECAST.ETS(A63,$B$4:$B$60,$A$4:$A$60,1,1)</f>
        <v>3633798.4729250954</v>
      </c>
      <c r="D63" s="2">
        <f t="shared" si="0"/>
        <v>3461387.5968217924</v>
      </c>
      <c r="E63" s="2">
        <f t="shared" si="1"/>
        <v>3806209.3490283983</v>
      </c>
    </row>
    <row r="64" spans="1:5" x14ac:dyDescent="0.3">
      <c r="A64" s="3">
        <v>41640</v>
      </c>
      <c r="C64" s="2">
        <f t="shared" si="2"/>
        <v>3366457.3612811649</v>
      </c>
      <c r="D64" s="2">
        <f t="shared" si="0"/>
        <v>3189182.4444287894</v>
      </c>
      <c r="E64" s="2">
        <f t="shared" si="1"/>
        <v>3543732.2781335404</v>
      </c>
    </row>
    <row r="65" spans="1:17" x14ac:dyDescent="0.3">
      <c r="A65" s="3">
        <v>41671</v>
      </c>
      <c r="C65" s="2">
        <f t="shared" si="2"/>
        <v>3110902.6240295651</v>
      </c>
      <c r="D65" s="2">
        <f t="shared" si="0"/>
        <v>2928856.7472351794</v>
      </c>
      <c r="E65" s="2">
        <f t="shared" si="1"/>
        <v>3292948.5008239509</v>
      </c>
    </row>
    <row r="66" spans="1:17" x14ac:dyDescent="0.3">
      <c r="A66" s="3">
        <v>41699</v>
      </c>
      <c r="C66" s="2">
        <f t="shared" si="2"/>
        <v>3614670.2108763144</v>
      </c>
      <c r="D66" s="2">
        <f t="shared" si="0"/>
        <v>3427939.1790022892</v>
      </c>
      <c r="E66" s="2">
        <f t="shared" si="1"/>
        <v>3801401.2427503397</v>
      </c>
    </row>
    <row r="67" spans="1:17" x14ac:dyDescent="0.3">
      <c r="A67" s="3">
        <v>41730</v>
      </c>
      <c r="C67" s="2">
        <f t="shared" si="2"/>
        <v>3666432.117738775</v>
      </c>
      <c r="D67" s="2">
        <f t="shared" si="0"/>
        <v>3475095.2945883656</v>
      </c>
      <c r="E67" s="2">
        <f t="shared" si="1"/>
        <v>3857768.9408891844</v>
      </c>
    </row>
    <row r="68" spans="1:17" x14ac:dyDescent="0.3">
      <c r="A68" s="3">
        <v>41760</v>
      </c>
      <c r="C68" s="2">
        <f t="shared" si="2"/>
        <v>3960805.0319508724</v>
      </c>
      <c r="D68" s="2">
        <f t="shared" si="0"/>
        <v>3764936.0480073574</v>
      </c>
      <c r="E68" s="2">
        <f t="shared" si="1"/>
        <v>4156674.0158943874</v>
      </c>
    </row>
    <row r="69" spans="1:17" x14ac:dyDescent="0.3">
      <c r="A69" s="3">
        <v>41791</v>
      </c>
      <c r="C69" s="2">
        <f t="shared" si="2"/>
        <v>4182885.9611527501</v>
      </c>
      <c r="D69" s="2">
        <f t="shared" si="0"/>
        <v>3982553.3179673976</v>
      </c>
      <c r="E69" s="2">
        <f t="shared" si="1"/>
        <v>4383218.604338103</v>
      </c>
    </row>
    <row r="70" spans="1:17" x14ac:dyDescent="0.3">
      <c r="A70" s="3">
        <v>41821</v>
      </c>
      <c r="C70" s="2">
        <f t="shared" si="2"/>
        <v>4367447.1020644996</v>
      </c>
      <c r="D70" s="2">
        <f t="shared" si="0"/>
        <v>4162714.691868763</v>
      </c>
      <c r="E70" s="2">
        <f t="shared" si="1"/>
        <v>4572179.5122602358</v>
      </c>
    </row>
    <row r="71" spans="1:17" x14ac:dyDescent="0.3">
      <c r="A71" s="3">
        <v>41852</v>
      </c>
      <c r="C71" s="2">
        <f t="shared" si="2"/>
        <v>4363455.1675175149</v>
      </c>
      <c r="D71" s="2">
        <f t="shared" si="0"/>
        <v>4154382.7227156921</v>
      </c>
      <c r="E71" s="2">
        <f t="shared" si="1"/>
        <v>4572527.6123193381</v>
      </c>
    </row>
    <row r="72" spans="1:17" x14ac:dyDescent="0.3">
      <c r="A72" s="3">
        <v>41883</v>
      </c>
      <c r="C72" s="2">
        <f t="shared" si="2"/>
        <v>3954015.4254007861</v>
      </c>
      <c r="D72" s="2">
        <f t="shared" si="0"/>
        <v>3740658.9096208187</v>
      </c>
      <c r="E72" s="2">
        <f t="shared" si="1"/>
        <v>4167371.9411807535</v>
      </c>
    </row>
    <row r="73" spans="1:17" x14ac:dyDescent="0.3">
      <c r="A73" s="3">
        <v>41913</v>
      </c>
      <c r="C73" s="2">
        <f t="shared" si="2"/>
        <v>4031043.7823047969</v>
      </c>
      <c r="D73" s="2">
        <f t="shared" si="0"/>
        <v>3813423.808088656</v>
      </c>
      <c r="E73" s="2">
        <f t="shared" si="1"/>
        <v>4248663.7565209372</v>
      </c>
    </row>
    <row r="74" spans="1:17" ht="17.25" x14ac:dyDescent="0.3">
      <c r="A74" s="3">
        <v>41944</v>
      </c>
      <c r="C74" s="2">
        <f t="shared" si="2"/>
        <v>3735527.2401933582</v>
      </c>
      <c r="D74" s="2">
        <f t="shared" si="0"/>
        <v>3513725.7444141367</v>
      </c>
      <c r="E74" s="2">
        <f t="shared" si="1"/>
        <v>3957328.7359725796</v>
      </c>
      <c r="G74" s="6" t="s">
        <v>10</v>
      </c>
    </row>
    <row r="75" spans="1:17" x14ac:dyDescent="0.3">
      <c r="A75" s="3">
        <v>41974</v>
      </c>
      <c r="C75" s="2">
        <f t="shared" si="2"/>
        <v>3806645.8983258815</v>
      </c>
      <c r="D75" s="2">
        <f t="shared" si="0"/>
        <v>3580709.4021058688</v>
      </c>
      <c r="E75" s="2">
        <f t="shared" si="1"/>
        <v>4032582.3945458941</v>
      </c>
      <c r="G75" s="7" t="s">
        <v>3</v>
      </c>
      <c r="H75" s="8"/>
      <c r="I75" s="9">
        <f>_xlfn.FORECAST.ETS.SEASONALITY($B$4:$B$60,$A$4:$A$60,1,1)</f>
        <v>12</v>
      </c>
      <c r="J75" s="7"/>
      <c r="K75" s="10" t="s">
        <v>5</v>
      </c>
      <c r="L75" s="10"/>
      <c r="M75" s="10"/>
      <c r="N75" s="10"/>
      <c r="O75" s="10"/>
      <c r="P75" s="10"/>
      <c r="Q75" s="8"/>
    </row>
    <row r="76" spans="1:17" x14ac:dyDescent="0.3">
      <c r="A76" s="3">
        <v>42005</v>
      </c>
      <c r="C76" s="2">
        <f t="shared" si="2"/>
        <v>3539304.7866819515</v>
      </c>
      <c r="D76" s="2">
        <f t="shared" si="0"/>
        <v>3309277.1877112389</v>
      </c>
      <c r="E76" s="2">
        <f t="shared" si="1"/>
        <v>3769332.3856526641</v>
      </c>
      <c r="G76" s="7" t="s">
        <v>4</v>
      </c>
      <c r="H76" s="8"/>
      <c r="I76" s="9">
        <f>_xlfn.FORECAST.ETS.STAT($B$4:$B$60,$A$4:$A$60,1,I75,1,1)</f>
        <v>0.251</v>
      </c>
      <c r="J76" s="7"/>
      <c r="K76" s="10" t="s">
        <v>6</v>
      </c>
      <c r="L76" s="10"/>
      <c r="M76" s="10"/>
      <c r="N76" s="10"/>
      <c r="O76" s="10"/>
      <c r="P76" s="10"/>
      <c r="Q76" s="8"/>
    </row>
    <row r="77" spans="1:17" x14ac:dyDescent="0.3">
      <c r="A77" s="3">
        <v>42036</v>
      </c>
      <c r="C77" s="2">
        <f t="shared" si="2"/>
        <v>3283750.0494303512</v>
      </c>
      <c r="D77" s="2">
        <f t="shared" si="0"/>
        <v>3049672.8310821415</v>
      </c>
      <c r="E77" s="2">
        <f t="shared" si="1"/>
        <v>3517827.267778561</v>
      </c>
    </row>
    <row r="78" spans="1:17" x14ac:dyDescent="0.3">
      <c r="A78" s="3">
        <v>42064</v>
      </c>
      <c r="C78" s="2">
        <f t="shared" si="2"/>
        <v>3787517.6362771005</v>
      </c>
      <c r="D78" s="2">
        <f t="shared" si="0"/>
        <v>3549430.0544170653</v>
      </c>
      <c r="E78" s="2">
        <f t="shared" si="1"/>
        <v>4025605.2181371357</v>
      </c>
    </row>
    <row r="79" spans="1:17" x14ac:dyDescent="0.3">
      <c r="A79" s="3">
        <v>42095</v>
      </c>
      <c r="C79" s="2">
        <f t="shared" si="2"/>
        <v>3839279.5431395615</v>
      </c>
      <c r="D79" s="2">
        <f t="shared" si="0"/>
        <v>3597218.7935852995</v>
      </c>
      <c r="E79" s="2">
        <f t="shared" si="1"/>
        <v>4081340.2926938236</v>
      </c>
    </row>
    <row r="80" spans="1:17" x14ac:dyDescent="0.3">
      <c r="A80" s="3">
        <v>42125</v>
      </c>
      <c r="C80" s="2">
        <f t="shared" si="2"/>
        <v>4133652.4573516585</v>
      </c>
      <c r="D80" s="2">
        <f t="shared" si="0"/>
        <v>3887653.8264740822</v>
      </c>
      <c r="E80" s="2">
        <f t="shared" si="1"/>
        <v>4379651.0882292343</v>
      </c>
    </row>
    <row r="81" spans="1:5" x14ac:dyDescent="0.3">
      <c r="A81" s="3">
        <v>42156</v>
      </c>
      <c r="C81" s="2">
        <f t="shared" si="2"/>
        <v>4355733.3865535362</v>
      </c>
      <c r="D81" s="2">
        <f t="shared" si="0"/>
        <v>4105830.3871314777</v>
      </c>
      <c r="E81" s="2">
        <f t="shared" si="1"/>
        <v>4605636.3859755946</v>
      </c>
    </row>
    <row r="82" spans="1:5" x14ac:dyDescent="0.3">
      <c r="A82" s="3">
        <v>42186</v>
      </c>
      <c r="C82" s="2">
        <f t="shared" si="2"/>
        <v>4540294.5274652867</v>
      </c>
      <c r="D82" s="2">
        <f t="shared" si="0"/>
        <v>4286519.0215908252</v>
      </c>
      <c r="E82" s="2">
        <f t="shared" si="1"/>
        <v>4794070.0333397482</v>
      </c>
    </row>
    <row r="83" spans="1:5" x14ac:dyDescent="0.3">
      <c r="A83" s="3">
        <v>42217</v>
      </c>
      <c r="C83" s="2">
        <f t="shared" si="2"/>
        <v>4536302.592918301</v>
      </c>
      <c r="D83" s="2">
        <f t="shared" si="0"/>
        <v>4278684.903490141</v>
      </c>
      <c r="E83" s="2">
        <f t="shared" si="1"/>
        <v>4793920.282346461</v>
      </c>
    </row>
    <row r="84" spans="1:5" x14ac:dyDescent="0.3">
      <c r="A84" s="3">
        <v>42248</v>
      </c>
      <c r="C84" s="2">
        <f t="shared" si="2"/>
        <v>4126862.8508015722</v>
      </c>
      <c r="D84" s="2">
        <f t="shared" si="0"/>
        <v>3865431.8629269381</v>
      </c>
      <c r="E84" s="2">
        <f t="shared" si="1"/>
        <v>4388293.8386762068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showGridLines="0" tabSelected="1" workbookViewId="0"/>
  </sheetViews>
  <sheetFormatPr defaultRowHeight="15" x14ac:dyDescent="0.25"/>
  <sheetData>
    <row r="1" spans="2:2" ht="48" x14ac:dyDescent="0.85">
      <c r="B1" s="4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Forecast.ets sample</vt:lpstr>
      <vt:lpstr>Forecasting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2016-11-22T22:45:45Z</dcterms:created>
  <dcterms:modified xsi:type="dcterms:W3CDTF">2017-02-14T23:37:31Z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591ddd0b-97d8-4085-9cd0-c8de4ce76dc7</vt:lpwstr>
  </property>
</Properties>
</file>