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xr:revisionPtr revIDLastSave="0" documentId="8_{0170C1F1-5646-44F4-8B55-35DFDA9951C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alesOrders" sheetId="1" r:id="rId1"/>
    <sheet name="#formula#large data (FoodSales)" sheetId="2" r:id="rId2"/>
  </sheets>
  <definedNames>
    <definedName name="Slicer_OrderDate">#N/A</definedName>
    <definedName name="Slicer_Rep">#N/A</definedName>
  </definedNames>
  <calcPr calcId="191028"/>
  <pivotCaches>
    <pivotCache cacheId="180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3" i="2"/>
  <c r="L1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" i="2"/>
  <c r="M6" i="2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4" i="1" s="1"/>
  <c r="M4" i="2" l="1"/>
  <c r="M10" i="2"/>
  <c r="M5" i="2"/>
  <c r="M8" i="2"/>
  <c r="M9" i="2"/>
  <c r="M3" i="2"/>
  <c r="M7" i="2"/>
  <c r="M11" i="2"/>
  <c r="I246" i="2"/>
  <c r="M12" i="2" l="1"/>
</calcChain>
</file>

<file path=xl/sharedStrings.xml><?xml version="1.0" encoding="utf-8"?>
<sst xmlns="http://schemas.openxmlformats.org/spreadsheetml/2006/main" count="1688" uniqueCount="478">
  <si>
    <t>OrderDate</t>
  </si>
  <si>
    <t>Region</t>
  </si>
  <si>
    <t>Rep</t>
  </si>
  <si>
    <t>Item</t>
  </si>
  <si>
    <t>Units</t>
  </si>
  <si>
    <t>Unit Cost</t>
  </si>
  <si>
    <t>Total</t>
  </si>
  <si>
    <t>Units Sold</t>
  </si>
  <si>
    <t>Total Sales</t>
  </si>
  <si>
    <t>23/01/2024</t>
  </si>
  <si>
    <t>Central</t>
  </si>
  <si>
    <t>Kivell</t>
  </si>
  <si>
    <t>Binder</t>
  </si>
  <si>
    <t>Desk</t>
  </si>
  <si>
    <t>09/02/2024</t>
  </si>
  <si>
    <t>Jardine</t>
  </si>
  <si>
    <t>Pencil</t>
  </si>
  <si>
    <t>Pen</t>
  </si>
  <si>
    <t>26/02/2024</t>
  </si>
  <si>
    <t>Gill</t>
  </si>
  <si>
    <t>Pen Set</t>
  </si>
  <si>
    <t>15/03/2024</t>
  </si>
  <si>
    <t>West</t>
  </si>
  <si>
    <t>Sorvino</t>
  </si>
  <si>
    <t>01/04/2024</t>
  </si>
  <si>
    <t>East</t>
  </si>
  <si>
    <t>Jones</t>
  </si>
  <si>
    <t>18/04/2024</t>
  </si>
  <si>
    <t>Andrews</t>
  </si>
  <si>
    <t>Central Total</t>
  </si>
  <si>
    <t>05/05/2024</t>
  </si>
  <si>
    <t>22/05/2024</t>
  </si>
  <si>
    <t>Thompson</t>
  </si>
  <si>
    <t>08/06/2024</t>
  </si>
  <si>
    <t>25/06/2024</t>
  </si>
  <si>
    <t>Morgan</t>
  </si>
  <si>
    <t>12/07/2024</t>
  </si>
  <si>
    <t>Howard</t>
  </si>
  <si>
    <t>East Total</t>
  </si>
  <si>
    <t>29/07/2024</t>
  </si>
  <si>
    <t>Parent</t>
  </si>
  <si>
    <t>15/08/2024</t>
  </si>
  <si>
    <t>01/09/2024</t>
  </si>
  <si>
    <t>Smith</t>
  </si>
  <si>
    <t>18/09/2024</t>
  </si>
  <si>
    <t>05/10/2024</t>
  </si>
  <si>
    <t>West Total</t>
  </si>
  <si>
    <t>22/10/2024</t>
  </si>
  <si>
    <t>Grand Total</t>
  </si>
  <si>
    <t>08/11/2024</t>
  </si>
  <si>
    <t>25/11/2024</t>
  </si>
  <si>
    <t>12/12/2024</t>
  </si>
  <si>
    <t>29/12/2024</t>
  </si>
  <si>
    <t>15/01/2025</t>
  </si>
  <si>
    <t>01/02/2025</t>
  </si>
  <si>
    <t>18/02/2025</t>
  </si>
  <si>
    <t>07/03/2025</t>
  </si>
  <si>
    <t>24/03/2025</t>
  </si>
  <si>
    <t>10/04/2025</t>
  </si>
  <si>
    <t>27/04/2025</t>
  </si>
  <si>
    <t>14/05/2025</t>
  </si>
  <si>
    <t>31/05/2025</t>
  </si>
  <si>
    <t>17/06/2025</t>
  </si>
  <si>
    <t>04/07/2025</t>
  </si>
  <si>
    <t>21/07/2025</t>
  </si>
  <si>
    <t>07/08/2025</t>
  </si>
  <si>
    <t>24/08/2025</t>
  </si>
  <si>
    <t>10/09/2025</t>
  </si>
  <si>
    <t>27/09/2025</t>
  </si>
  <si>
    <t>14/10/2025</t>
  </si>
  <si>
    <t>31/10/2025</t>
  </si>
  <si>
    <t>17/11/2025</t>
  </si>
  <si>
    <t>04/12/2025</t>
  </si>
  <si>
    <t>21/12/2025</t>
  </si>
  <si>
    <t>ID</t>
  </si>
  <si>
    <t>Date</t>
  </si>
  <si>
    <t>City</t>
  </si>
  <si>
    <t>Product Category</t>
  </si>
  <si>
    <t>Product</t>
  </si>
  <si>
    <t>Qty</t>
  </si>
  <si>
    <t>UnitPrice</t>
  </si>
  <si>
    <t>TotalPrice</t>
  </si>
  <si>
    <t>Shorted List</t>
  </si>
  <si>
    <t>ID07351</t>
  </si>
  <si>
    <t>01/01/2025</t>
  </si>
  <si>
    <t>Boston</t>
  </si>
  <si>
    <t>Bars</t>
  </si>
  <si>
    <t>Carrot</t>
  </si>
  <si>
    <t>ID07352</t>
  </si>
  <si>
    <t>04/01/2025</t>
  </si>
  <si>
    <t>Crackers</t>
  </si>
  <si>
    <t>Whole Wheat</t>
  </si>
  <si>
    <t>Arrowroot</t>
  </si>
  <si>
    <t>ID07353</t>
  </si>
  <si>
    <t>07/01/2025</t>
  </si>
  <si>
    <t>Los Angeles</t>
  </si>
  <si>
    <t>Cookies</t>
  </si>
  <si>
    <t>Chocolate Chip</t>
  </si>
  <si>
    <t>Banana</t>
  </si>
  <si>
    <t>ID07354</t>
  </si>
  <si>
    <t>10/01/2025</t>
  </si>
  <si>
    <t>New York</t>
  </si>
  <si>
    <t>Bran</t>
  </si>
  <si>
    <t>ID07355</t>
  </si>
  <si>
    <t>13/01/2025</t>
  </si>
  <si>
    <t>ID07356</t>
  </si>
  <si>
    <t>16/01/2025</t>
  </si>
  <si>
    <t>ID07357</t>
  </si>
  <si>
    <t>19/01/2025</t>
  </si>
  <si>
    <t>Oatmeal Raisin</t>
  </si>
  <si>
    <t>ID07358</t>
  </si>
  <si>
    <t>22/01/2025</t>
  </si>
  <si>
    <t>Potato Chips</t>
  </si>
  <si>
    <t>ID07359</t>
  </si>
  <si>
    <t>25/01/2025</t>
  </si>
  <si>
    <t>Pretzels</t>
  </si>
  <si>
    <t>ID07360</t>
  </si>
  <si>
    <t>28/01/2025</t>
  </si>
  <si>
    <t>Snacks</t>
  </si>
  <si>
    <t>ID07361</t>
  </si>
  <si>
    <t>31/01/2025</t>
  </si>
  <si>
    <t>ID07362</t>
  </si>
  <si>
    <t>03/02/2025</t>
  </si>
  <si>
    <t>ID07363</t>
  </si>
  <si>
    <t>06/02/2025</t>
  </si>
  <si>
    <t>ID07364</t>
  </si>
  <si>
    <t>09/02/2025</t>
  </si>
  <si>
    <t>ID07365</t>
  </si>
  <si>
    <t>12/02/2025</t>
  </si>
  <si>
    <t>ID07366</t>
  </si>
  <si>
    <t>15/02/2025</t>
  </si>
  <si>
    <t>ID07367</t>
  </si>
  <si>
    <t>ID07368</t>
  </si>
  <si>
    <t>21/02/2025</t>
  </si>
  <si>
    <t>ID07369</t>
  </si>
  <si>
    <t>24/02/2025</t>
  </si>
  <si>
    <t>ID07370</t>
  </si>
  <si>
    <t>27/02/2025</t>
  </si>
  <si>
    <t>ID07371</t>
  </si>
  <si>
    <t>02/03/2025</t>
  </si>
  <si>
    <t>ID07372</t>
  </si>
  <si>
    <t>05/03/2025</t>
  </si>
  <si>
    <t>San Diego</t>
  </si>
  <si>
    <t>ID07373</t>
  </si>
  <si>
    <t>08/03/2025</t>
  </si>
  <si>
    <t>ID07374</t>
  </si>
  <si>
    <t>11/03/2025</t>
  </si>
  <si>
    <t>ID07375</t>
  </si>
  <si>
    <t>14/03/2025</t>
  </si>
  <si>
    <t>ID07376</t>
  </si>
  <si>
    <t>17/03/2025</t>
  </si>
  <si>
    <t>ID07377</t>
  </si>
  <si>
    <t>20/03/2025</t>
  </si>
  <si>
    <t>ID07378</t>
  </si>
  <si>
    <t>23/03/2025</t>
  </si>
  <si>
    <t>ID07379</t>
  </si>
  <si>
    <t>26/03/2025</t>
  </si>
  <si>
    <t>ID07380</t>
  </si>
  <si>
    <t>29/03/2025</t>
  </si>
  <si>
    <t>ID07381</t>
  </si>
  <si>
    <t>01/04/2025</t>
  </si>
  <si>
    <t>ID07382</t>
  </si>
  <si>
    <t>04/04/2025</t>
  </si>
  <si>
    <t>ID07383</t>
  </si>
  <si>
    <t>07/04/2025</t>
  </si>
  <si>
    <t>ID07384</t>
  </si>
  <si>
    <t>ID07385</t>
  </si>
  <si>
    <t>13/04/2025</t>
  </si>
  <si>
    <t>ID07386</t>
  </si>
  <si>
    <t>16/04/2025</t>
  </si>
  <si>
    <t>ID07387</t>
  </si>
  <si>
    <t>19/04/2025</t>
  </si>
  <si>
    <t>ID07388</t>
  </si>
  <si>
    <t>22/04/2025</t>
  </si>
  <si>
    <t>ID07389</t>
  </si>
  <si>
    <t>25/04/2025</t>
  </si>
  <si>
    <t>ID07390</t>
  </si>
  <si>
    <t>28/04/2025</t>
  </si>
  <si>
    <t>ID07391</t>
  </si>
  <si>
    <t>01/05/2025</t>
  </si>
  <si>
    <t>ID07392</t>
  </si>
  <si>
    <t>04/05/2025</t>
  </si>
  <si>
    <t>ID07393</t>
  </si>
  <si>
    <t>07/05/2025</t>
  </si>
  <si>
    <t>ID07394</t>
  </si>
  <si>
    <t>10/05/2025</t>
  </si>
  <si>
    <t>ID07395</t>
  </si>
  <si>
    <t>13/05/2025</t>
  </si>
  <si>
    <t>ID07396</t>
  </si>
  <si>
    <t>16/05/2025</t>
  </si>
  <si>
    <t>ID07397</t>
  </si>
  <si>
    <t>19/05/2025</t>
  </si>
  <si>
    <t>ID07398</t>
  </si>
  <si>
    <t>22/05/2025</t>
  </si>
  <si>
    <t>ID07399</t>
  </si>
  <si>
    <t>25/05/2025</t>
  </si>
  <si>
    <t>ID07400</t>
  </si>
  <si>
    <t>28/05/2025</t>
  </si>
  <si>
    <t>ID07401</t>
  </si>
  <si>
    <t>ID07402</t>
  </si>
  <si>
    <t>03/06/2025</t>
  </si>
  <si>
    <t>ID07403</t>
  </si>
  <si>
    <t>06/06/2025</t>
  </si>
  <si>
    <t>ID07404</t>
  </si>
  <si>
    <t>09/06/2025</t>
  </si>
  <si>
    <t>ID07405</t>
  </si>
  <si>
    <t>12/06/2025</t>
  </si>
  <si>
    <t>ID07406</t>
  </si>
  <si>
    <t>15/06/2025</t>
  </si>
  <si>
    <t>ID07407</t>
  </si>
  <si>
    <t>18/06/2025</t>
  </si>
  <si>
    <t>ID07408</t>
  </si>
  <si>
    <t>21/06/2025</t>
  </si>
  <si>
    <t>ID07409</t>
  </si>
  <si>
    <t>24/06/2025</t>
  </si>
  <si>
    <t>ID07410</t>
  </si>
  <si>
    <t>27/06/2025</t>
  </si>
  <si>
    <t>ID07411</t>
  </si>
  <si>
    <t>30/06/2025</t>
  </si>
  <si>
    <t>ID07412</t>
  </si>
  <si>
    <t>03/07/2025</t>
  </si>
  <si>
    <t>ID07413</t>
  </si>
  <si>
    <t>06/07/2025</t>
  </si>
  <si>
    <t>ID07414</t>
  </si>
  <si>
    <t>09/07/2025</t>
  </si>
  <si>
    <t>ID07415</t>
  </si>
  <si>
    <t>12/07/2025</t>
  </si>
  <si>
    <t>ID07416</t>
  </si>
  <si>
    <t>15/07/2025</t>
  </si>
  <si>
    <t>ID07417</t>
  </si>
  <si>
    <t>18/07/2025</t>
  </si>
  <si>
    <t>ID07418</t>
  </si>
  <si>
    <t>ID07419</t>
  </si>
  <si>
    <t>24/07/2025</t>
  </si>
  <si>
    <t>ID07420</t>
  </si>
  <si>
    <t>27/07/2025</t>
  </si>
  <si>
    <t>ID07421</t>
  </si>
  <si>
    <t>30/07/2025</t>
  </si>
  <si>
    <t>ID07422</t>
  </si>
  <si>
    <t>02/08/2025</t>
  </si>
  <si>
    <t>ID07423</t>
  </si>
  <si>
    <t>05/08/2025</t>
  </si>
  <si>
    <t>ID07424</t>
  </si>
  <si>
    <t>08/08/2025</t>
  </si>
  <si>
    <t>ID07425</t>
  </si>
  <si>
    <t>11/08/2025</t>
  </si>
  <si>
    <t>ID07426</t>
  </si>
  <si>
    <t>14/08/2025</t>
  </si>
  <si>
    <t>ID07427</t>
  </si>
  <si>
    <t>17/08/2025</t>
  </si>
  <si>
    <t>ID07428</t>
  </si>
  <si>
    <t>20/08/2025</t>
  </si>
  <si>
    <t>ID07429</t>
  </si>
  <si>
    <t>23/08/2025</t>
  </si>
  <si>
    <t>ID07430</t>
  </si>
  <si>
    <t>26/08/2025</t>
  </si>
  <si>
    <t>ID07431</t>
  </si>
  <si>
    <t>29/08/2025</t>
  </si>
  <si>
    <t>ID07432</t>
  </si>
  <si>
    <t>01/09/2025</t>
  </si>
  <si>
    <t>ID07433</t>
  </si>
  <si>
    <t>04/09/2025</t>
  </si>
  <si>
    <t>ID07434</t>
  </si>
  <si>
    <t>07/09/2025</t>
  </si>
  <si>
    <t>ID07435</t>
  </si>
  <si>
    <t>ID07436</t>
  </si>
  <si>
    <t>13/09/2025</t>
  </si>
  <si>
    <t>ID07437</t>
  </si>
  <si>
    <t>16/09/2025</t>
  </si>
  <si>
    <t>ID07438</t>
  </si>
  <si>
    <t>19/09/2025</t>
  </si>
  <si>
    <t>ID07439</t>
  </si>
  <si>
    <t>22/09/2025</t>
  </si>
  <si>
    <t>ID07440</t>
  </si>
  <si>
    <t>25/09/2025</t>
  </si>
  <si>
    <t>ID07441</t>
  </si>
  <si>
    <t>28/09/2025</t>
  </si>
  <si>
    <t>ID07442</t>
  </si>
  <si>
    <t>01/10/2025</t>
  </si>
  <si>
    <t>ID07443</t>
  </si>
  <si>
    <t>04/10/2025</t>
  </si>
  <si>
    <t>ID07444</t>
  </si>
  <si>
    <t>07/10/2025</t>
  </si>
  <si>
    <t>ID07445</t>
  </si>
  <si>
    <t>10/10/2025</t>
  </si>
  <si>
    <t>ID07446</t>
  </si>
  <si>
    <t>13/10/2025</t>
  </si>
  <si>
    <t>ID07447</t>
  </si>
  <si>
    <t>16/10/2025</t>
  </si>
  <si>
    <t>ID07448</t>
  </si>
  <si>
    <t>19/10/2025</t>
  </si>
  <si>
    <t>ID07449</t>
  </si>
  <si>
    <t>22/10/2025</t>
  </si>
  <si>
    <t>ID07450</t>
  </si>
  <si>
    <t>25/10/2025</t>
  </si>
  <si>
    <t>ID07451</t>
  </si>
  <si>
    <t>28/10/2025</t>
  </si>
  <si>
    <t>ID07452</t>
  </si>
  <si>
    <t>ID07453</t>
  </si>
  <si>
    <t>03/11/2025</t>
  </si>
  <si>
    <t>ID07454</t>
  </si>
  <si>
    <t>06/11/2025</t>
  </si>
  <si>
    <t>ID07455</t>
  </si>
  <si>
    <t>09/11/2025</t>
  </si>
  <si>
    <t>ID07456</t>
  </si>
  <si>
    <t>12/11/2025</t>
  </si>
  <si>
    <t>ID07457</t>
  </si>
  <si>
    <t>15/11/2025</t>
  </si>
  <si>
    <t>ID07458</t>
  </si>
  <si>
    <t>18/11/2025</t>
  </si>
  <si>
    <t>ID07459</t>
  </si>
  <si>
    <t>21/11/2025</t>
  </si>
  <si>
    <t>ID07460</t>
  </si>
  <si>
    <t>24/11/2025</t>
  </si>
  <si>
    <t>ID07461</t>
  </si>
  <si>
    <t>27/11/2025</t>
  </si>
  <si>
    <t>ID07462</t>
  </si>
  <si>
    <t>30/11/2025</t>
  </si>
  <si>
    <t>ID07463</t>
  </si>
  <si>
    <t>03/12/2025</t>
  </si>
  <si>
    <t>ID07464</t>
  </si>
  <si>
    <t>06/12/2025</t>
  </si>
  <si>
    <t>ID07465</t>
  </si>
  <si>
    <t>09/12/2025</t>
  </si>
  <si>
    <t>ID07466</t>
  </si>
  <si>
    <t>12/12/2025</t>
  </si>
  <si>
    <t>ID07467</t>
  </si>
  <si>
    <t>15/12/2025</t>
  </si>
  <si>
    <t>ID07468</t>
  </si>
  <si>
    <t>18/12/2025</t>
  </si>
  <si>
    <t>ID07469</t>
  </si>
  <si>
    <t>ID07470</t>
  </si>
  <si>
    <t>24/12/2025</t>
  </si>
  <si>
    <t>ID07471</t>
  </si>
  <si>
    <t>27/12/2025</t>
  </si>
  <si>
    <t>ID07472</t>
  </si>
  <si>
    <t>30/12/2025</t>
  </si>
  <si>
    <t>ID07473</t>
  </si>
  <si>
    <t>02/01/2025</t>
  </si>
  <si>
    <t>ID07474</t>
  </si>
  <si>
    <t>05/01/2025</t>
  </si>
  <si>
    <t>ID07475</t>
  </si>
  <si>
    <t>08/01/2025</t>
  </si>
  <si>
    <t>ID07476</t>
  </si>
  <si>
    <t>11/01/2025</t>
  </si>
  <si>
    <t>ID07477</t>
  </si>
  <si>
    <t>14/01/2025</t>
  </si>
  <si>
    <t>ID07478</t>
  </si>
  <si>
    <t>17/01/2025</t>
  </si>
  <si>
    <t>ID07479</t>
  </si>
  <si>
    <t>20/01/2025</t>
  </si>
  <si>
    <t>ID07480</t>
  </si>
  <si>
    <t>23/01/2025</t>
  </si>
  <si>
    <t>ID07481</t>
  </si>
  <si>
    <t>26/01/2025</t>
  </si>
  <si>
    <t>ID07482</t>
  </si>
  <si>
    <t>29/01/2025</t>
  </si>
  <si>
    <t>ID07483</t>
  </si>
  <si>
    <t>ID07484</t>
  </si>
  <si>
    <t>04/02/2025</t>
  </si>
  <si>
    <t>ID07485</t>
  </si>
  <si>
    <t>07/02/2025</t>
  </si>
  <si>
    <t>ID07486</t>
  </si>
  <si>
    <t>10/02/2025</t>
  </si>
  <si>
    <t>ID07487</t>
  </si>
  <si>
    <t>13/02/2025</t>
  </si>
  <si>
    <t>ID07488</t>
  </si>
  <si>
    <t>16/02/2025</t>
  </si>
  <si>
    <t>ID07489</t>
  </si>
  <si>
    <t>19/02/2025</t>
  </si>
  <si>
    <t>ID07490</t>
  </si>
  <si>
    <t>22/02/2025</t>
  </si>
  <si>
    <t>ID07491</t>
  </si>
  <si>
    <t>25/02/2025</t>
  </si>
  <si>
    <t>ID07492</t>
  </si>
  <si>
    <t>28/02/2025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</si>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</sst>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5" borderId="3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1" fillId="6" borderId="5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2" fillId="5" borderId="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z val="14"/>
      </font>
      <alignment horizontal="center" vertical="center"/>
    </dxf>
    <dxf>
      <font>
        <sz val="14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.xlsx]SalesOrders!PivotTable4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Performance by Item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SalesOrders!$K$1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SalesOrders!$I$2:$J$18</c:f>
              <c:multiLvlStrCache>
                <c:ptCount val="13"/>
                <c:lvl>
                  <c:pt idx="0">
                    <c:v>Desk</c:v>
                  </c:pt>
                  <c:pt idx="1">
                    <c:v>Pen</c:v>
                  </c:pt>
                  <c:pt idx="2">
                    <c:v>Pen Set</c:v>
                  </c:pt>
                  <c:pt idx="3">
                    <c:v>Binder</c:v>
                  </c:pt>
                  <c:pt idx="4">
                    <c:v>Pencil</c:v>
                  </c:pt>
                  <c:pt idx="5">
                    <c:v>Pencil</c:v>
                  </c:pt>
                  <c:pt idx="6">
                    <c:v>Pen Set</c:v>
                  </c:pt>
                  <c:pt idx="7">
                    <c:v>Pen</c:v>
                  </c:pt>
                  <c:pt idx="8">
                    <c:v>Binder</c:v>
                  </c:pt>
                  <c:pt idx="9">
                    <c:v>Desk</c:v>
                  </c:pt>
                  <c:pt idx="10">
                    <c:v>Binder</c:v>
                  </c:pt>
                  <c:pt idx="11">
                    <c:v>Pen</c:v>
                  </c:pt>
                  <c:pt idx="12">
                    <c:v>Pencil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SalesOrders!$K$2:$K$18</c:f>
              <c:numCache>
                <c:formatCode>General</c:formatCode>
                <c:ptCount val="13"/>
                <c:pt idx="0">
                  <c:v>7</c:v>
                </c:pt>
                <c:pt idx="1">
                  <c:v>27</c:v>
                </c:pt>
                <c:pt idx="2">
                  <c:v>243</c:v>
                </c:pt>
                <c:pt idx="3">
                  <c:v>424</c:v>
                </c:pt>
                <c:pt idx="4">
                  <c:v>498</c:v>
                </c:pt>
                <c:pt idx="5">
                  <c:v>35</c:v>
                </c:pt>
                <c:pt idx="6">
                  <c:v>152</c:v>
                </c:pt>
                <c:pt idx="7">
                  <c:v>175</c:v>
                </c:pt>
                <c:pt idx="8">
                  <c:v>234</c:v>
                </c:pt>
                <c:pt idx="9">
                  <c:v>3</c:v>
                </c:pt>
                <c:pt idx="10">
                  <c:v>64</c:v>
                </c:pt>
                <c:pt idx="11">
                  <c:v>76</c:v>
                </c:pt>
                <c:pt idx="1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2-4EFF-A498-AA89013AB0D6}"/>
            </c:ext>
          </c:extLst>
        </c:ser>
        <c:ser>
          <c:idx val="1"/>
          <c:order val="1"/>
          <c:tx>
            <c:strRef>
              <c:f>SalesOrders!$L$1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SalesOrders!$I$2:$J$18</c:f>
              <c:multiLvlStrCache>
                <c:ptCount val="13"/>
                <c:lvl>
                  <c:pt idx="0">
                    <c:v>Desk</c:v>
                  </c:pt>
                  <c:pt idx="1">
                    <c:v>Pen</c:v>
                  </c:pt>
                  <c:pt idx="2">
                    <c:v>Pen Set</c:v>
                  </c:pt>
                  <c:pt idx="3">
                    <c:v>Binder</c:v>
                  </c:pt>
                  <c:pt idx="4">
                    <c:v>Pencil</c:v>
                  </c:pt>
                  <c:pt idx="5">
                    <c:v>Pencil</c:v>
                  </c:pt>
                  <c:pt idx="6">
                    <c:v>Pen Set</c:v>
                  </c:pt>
                  <c:pt idx="7">
                    <c:v>Pen</c:v>
                  </c:pt>
                  <c:pt idx="8">
                    <c:v>Binder</c:v>
                  </c:pt>
                  <c:pt idx="9">
                    <c:v>Desk</c:v>
                  </c:pt>
                  <c:pt idx="10">
                    <c:v>Binder</c:v>
                  </c:pt>
                  <c:pt idx="11">
                    <c:v>Pen</c:v>
                  </c:pt>
                  <c:pt idx="12">
                    <c:v>Pencil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SalesOrders!$L$2:$L$18</c:f>
              <c:numCache>
                <c:formatCode>General</c:formatCode>
                <c:ptCount val="13"/>
                <c:pt idx="0">
                  <c:v>875</c:v>
                </c:pt>
                <c:pt idx="1">
                  <c:v>539.7299999999999</c:v>
                </c:pt>
                <c:pt idx="2">
                  <c:v>2421.39</c:v>
                </c:pt>
                <c:pt idx="3">
                  <c:v>5762.63</c:v>
                </c:pt>
                <c:pt idx="4">
                  <c:v>1540.32</c:v>
                </c:pt>
                <c:pt idx="5">
                  <c:v>174.65</c:v>
                </c:pt>
                <c:pt idx="6">
                  <c:v>1748.48</c:v>
                </c:pt>
                <c:pt idx="7">
                  <c:v>1354.25</c:v>
                </c:pt>
                <c:pt idx="8">
                  <c:v>2535.66</c:v>
                </c:pt>
                <c:pt idx="9">
                  <c:v>825</c:v>
                </c:pt>
                <c:pt idx="10">
                  <c:v>1279.3599999999999</c:v>
                </c:pt>
                <c:pt idx="11">
                  <c:v>151.24</c:v>
                </c:pt>
                <c:pt idx="12">
                  <c:v>231.12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2-4EFF-A498-AA89013A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75879"/>
        <c:axId val="340190727"/>
      </c:lineChart>
      <c:catAx>
        <c:axId val="340175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0727"/>
        <c:crosses val="autoZero"/>
        <c:auto val="1"/>
        <c:lblAlgn val="ctr"/>
        <c:lblOffset val="100"/>
        <c:noMultiLvlLbl val="0"/>
      </c:catAx>
      <c:valAx>
        <c:axId val="34019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and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7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12</xdr:row>
      <xdr:rowOff>219075</xdr:rowOff>
    </xdr:from>
    <xdr:to>
      <xdr:col>15</xdr:col>
      <xdr:colOff>247650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rderDate">
              <a:extLst>
                <a:ext uri="{FF2B5EF4-FFF2-40B4-BE49-F238E27FC236}">
                  <a16:creationId xmlns:a16="http://schemas.microsoft.com/office/drawing/2014/main" id="{8F26B148-D222-2879-6791-CB4C31538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3076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12</xdr:col>
      <xdr:colOff>276225</xdr:colOff>
      <xdr:row>0</xdr:row>
      <xdr:rowOff>47625</xdr:rowOff>
    </xdr:from>
    <xdr:to>
      <xdr:col>20</xdr:col>
      <xdr:colOff>161925</xdr:colOff>
      <xdr:row>12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76E1D9-E341-9F4D-FABE-883E20A4E739}"/>
            </a:ext>
            <a:ext uri="{147F2762-F138-4A5C-976F-8EAC2B608ADB}">
              <a16:predDERef xmlns:a16="http://schemas.microsoft.com/office/drawing/2014/main" pred="{8F26B148-D222-2879-6791-CB4C3153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466725</xdr:colOff>
      <xdr:row>13</xdr:row>
      <xdr:rowOff>9525</xdr:rowOff>
    </xdr:from>
    <xdr:to>
      <xdr:col>18</xdr:col>
      <xdr:colOff>466725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p">
              <a:extLst>
                <a:ext uri="{FF2B5EF4-FFF2-40B4-BE49-F238E27FC236}">
                  <a16:creationId xmlns:a16="http://schemas.microsoft.com/office/drawing/2014/main" id="{DE990348-BB35-BECD-1C01-A22C493B4F95}"/>
                </a:ext>
                <a:ext uri="{147F2762-F138-4A5C-976F-8EAC2B608ADB}">
                  <a16:predDERef xmlns:a16="http://schemas.microsoft.com/office/drawing/2014/main" pred="{1D76E1D9-E341-9F4D-FABE-883E20A4E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31051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5.815975115744" createdVersion="8" refreshedVersion="8" minRefreshableVersion="3" recordCount="42" xr:uid="{D487A84C-DA80-4426-8507-F22CD532DC05}">
  <cacheSource type="worksheet">
    <worksheetSource ref="A1:G43" sheet="SalesOrders"/>
  </cacheSource>
  <cacheFields count="7">
    <cacheField name="OrderDate" numFmtId="0">
      <sharedItems count="42">
        <s v="23/01/2024"/>
        <s v="09/02/2024"/>
        <s v="26/02/2024"/>
        <s v="15/03/2024"/>
        <s v="01/04/2024"/>
        <s v="18/04/2024"/>
        <s v="05/05/2024"/>
        <s v="22/05/2024"/>
        <s v="08/06/2024"/>
        <s v="25/06/2024"/>
        <s v="12/07/2024"/>
        <s v="29/07/2024"/>
        <s v="15/08/2024"/>
        <s v="01/09/2024"/>
        <s v="18/09/2024"/>
        <s v="05/10/2024"/>
        <s v="22/10/2024"/>
        <s v="08/11/2024"/>
        <s v="25/11/2024"/>
        <s v="12/12/2024"/>
        <s v="29/12/2024"/>
        <s v="15/01/2025"/>
        <s v="01/02/2025"/>
        <s v="18/02/2025"/>
        <s v="07/03/2025"/>
        <s v="24/03/2025"/>
        <s v="10/04/2025"/>
        <s v="27/04/2025"/>
        <s v="14/05/2025"/>
        <s v="31/05/2025"/>
        <s v="17/06/2025"/>
        <s v="04/07/2025"/>
        <s v="21/07/2025"/>
        <s v="07/08/2025"/>
        <s v="24/08/2025"/>
        <s v="10/09/2025"/>
        <s v="27/09/2025"/>
        <s v="14/10/2025"/>
        <s v="31/10/2025"/>
        <s v="17/11/2025"/>
        <s v="04/12/2025"/>
        <s v="21/12/2025"/>
      </sharedItems>
    </cacheField>
    <cacheField name="Region" numFmtId="0">
      <sharedItems count="3">
        <s v="Central"/>
        <s v="West"/>
        <s v="East"/>
      </sharedItems>
    </cacheField>
    <cacheField name="Rep" numFmtId="0">
      <sharedItems count="11">
        <s v="Kivell"/>
        <s v="Jardine"/>
        <s v="Gill"/>
        <s v="Sorvino"/>
        <s v="Jones"/>
        <s v="Andrews"/>
        <s v="Thompson"/>
        <s v="Morgan"/>
        <s v="Howard"/>
        <s v="Parent"/>
        <s v="Smith"/>
      </sharedItems>
    </cacheField>
    <cacheField name="Item" numFmtId="0">
      <sharedItems count="5">
        <s v="Binder"/>
        <s v="Pencil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6"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0">
      <sharedItems containsSemiMixedTypes="0" containsString="0" containsNumber="1" minValue="1.29" maxValue="275" count="12">
        <n v="19.989999999999998"/>
        <n v="4.99"/>
        <n v="2.99"/>
        <n v="1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300000000000011" maxValue="1879.06" count="40"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</cacheFields>
  <extLst>
    <ext xmlns:x14="http://schemas.microsoft.com/office/spreadsheetml/2009/9/main" uri="{725AE2AE-9491-48be-B2B4-4EB974FC3084}">
      <x14:pivotCacheDefinition pivotCacheId="1986235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0"/>
    <x v="2"/>
  </r>
  <r>
    <x v="3"/>
    <x v="1"/>
    <x v="3"/>
    <x v="1"/>
    <x v="3"/>
    <x v="2"/>
    <x v="3"/>
  </r>
  <r>
    <x v="4"/>
    <x v="2"/>
    <x v="4"/>
    <x v="0"/>
    <x v="4"/>
    <x v="1"/>
    <x v="4"/>
  </r>
  <r>
    <x v="5"/>
    <x v="0"/>
    <x v="5"/>
    <x v="1"/>
    <x v="5"/>
    <x v="3"/>
    <x v="5"/>
  </r>
  <r>
    <x v="6"/>
    <x v="0"/>
    <x v="1"/>
    <x v="1"/>
    <x v="6"/>
    <x v="1"/>
    <x v="6"/>
  </r>
  <r>
    <x v="7"/>
    <x v="1"/>
    <x v="6"/>
    <x v="1"/>
    <x v="7"/>
    <x v="3"/>
    <x v="7"/>
  </r>
  <r>
    <x v="8"/>
    <x v="2"/>
    <x v="4"/>
    <x v="0"/>
    <x v="4"/>
    <x v="4"/>
    <x v="8"/>
  </r>
  <r>
    <x v="9"/>
    <x v="0"/>
    <x v="7"/>
    <x v="1"/>
    <x v="6"/>
    <x v="1"/>
    <x v="6"/>
  </r>
  <r>
    <x v="10"/>
    <x v="2"/>
    <x v="8"/>
    <x v="0"/>
    <x v="8"/>
    <x v="3"/>
    <x v="9"/>
  </r>
  <r>
    <x v="11"/>
    <x v="2"/>
    <x v="9"/>
    <x v="0"/>
    <x v="9"/>
    <x v="0"/>
    <x v="10"/>
  </r>
  <r>
    <x v="12"/>
    <x v="2"/>
    <x v="4"/>
    <x v="1"/>
    <x v="10"/>
    <x v="1"/>
    <x v="11"/>
  </r>
  <r>
    <x v="13"/>
    <x v="0"/>
    <x v="10"/>
    <x v="3"/>
    <x v="11"/>
    <x v="5"/>
    <x v="12"/>
  </r>
  <r>
    <x v="14"/>
    <x v="2"/>
    <x v="4"/>
    <x v="4"/>
    <x v="12"/>
    <x v="6"/>
    <x v="13"/>
  </r>
  <r>
    <x v="15"/>
    <x v="0"/>
    <x v="7"/>
    <x v="0"/>
    <x v="13"/>
    <x v="4"/>
    <x v="14"/>
  </r>
  <r>
    <x v="16"/>
    <x v="2"/>
    <x v="4"/>
    <x v="2"/>
    <x v="14"/>
    <x v="4"/>
    <x v="15"/>
  </r>
  <r>
    <x v="17"/>
    <x v="2"/>
    <x v="9"/>
    <x v="2"/>
    <x v="15"/>
    <x v="0"/>
    <x v="16"/>
  </r>
  <r>
    <x v="18"/>
    <x v="0"/>
    <x v="0"/>
    <x v="4"/>
    <x v="16"/>
    <x v="1"/>
    <x v="17"/>
  </r>
  <r>
    <x v="19"/>
    <x v="0"/>
    <x v="10"/>
    <x v="1"/>
    <x v="17"/>
    <x v="7"/>
    <x v="18"/>
  </r>
  <r>
    <x v="20"/>
    <x v="2"/>
    <x v="9"/>
    <x v="4"/>
    <x v="18"/>
    <x v="6"/>
    <x v="19"/>
  </r>
  <r>
    <x v="21"/>
    <x v="0"/>
    <x v="2"/>
    <x v="0"/>
    <x v="19"/>
    <x v="4"/>
    <x v="20"/>
  </r>
  <r>
    <x v="22"/>
    <x v="0"/>
    <x v="10"/>
    <x v="0"/>
    <x v="20"/>
    <x v="8"/>
    <x v="21"/>
  </r>
  <r>
    <x v="23"/>
    <x v="2"/>
    <x v="4"/>
    <x v="0"/>
    <x v="21"/>
    <x v="1"/>
    <x v="22"/>
  </r>
  <r>
    <x v="24"/>
    <x v="1"/>
    <x v="3"/>
    <x v="0"/>
    <x v="22"/>
    <x v="0"/>
    <x v="23"/>
  </r>
  <r>
    <x v="25"/>
    <x v="0"/>
    <x v="1"/>
    <x v="4"/>
    <x v="0"/>
    <x v="1"/>
    <x v="24"/>
  </r>
  <r>
    <x v="26"/>
    <x v="0"/>
    <x v="5"/>
    <x v="1"/>
    <x v="23"/>
    <x v="3"/>
    <x v="25"/>
  </r>
  <r>
    <x v="27"/>
    <x v="2"/>
    <x v="8"/>
    <x v="2"/>
    <x v="16"/>
    <x v="1"/>
    <x v="17"/>
  </r>
  <r>
    <x v="28"/>
    <x v="0"/>
    <x v="2"/>
    <x v="1"/>
    <x v="24"/>
    <x v="7"/>
    <x v="26"/>
  </r>
  <r>
    <x v="29"/>
    <x v="0"/>
    <x v="2"/>
    <x v="0"/>
    <x v="25"/>
    <x v="4"/>
    <x v="27"/>
  </r>
  <r>
    <x v="30"/>
    <x v="0"/>
    <x v="0"/>
    <x v="3"/>
    <x v="26"/>
    <x v="5"/>
    <x v="28"/>
  </r>
  <r>
    <x v="31"/>
    <x v="2"/>
    <x v="4"/>
    <x v="4"/>
    <x v="27"/>
    <x v="1"/>
    <x v="29"/>
  </r>
  <r>
    <x v="32"/>
    <x v="0"/>
    <x v="7"/>
    <x v="4"/>
    <x v="28"/>
    <x v="9"/>
    <x v="30"/>
  </r>
  <r>
    <x v="33"/>
    <x v="0"/>
    <x v="0"/>
    <x v="4"/>
    <x v="29"/>
    <x v="10"/>
    <x v="31"/>
  </r>
  <r>
    <x v="34"/>
    <x v="1"/>
    <x v="3"/>
    <x v="3"/>
    <x v="30"/>
    <x v="11"/>
    <x v="32"/>
  </r>
  <r>
    <x v="35"/>
    <x v="0"/>
    <x v="2"/>
    <x v="1"/>
    <x v="22"/>
    <x v="7"/>
    <x v="33"/>
  </r>
  <r>
    <x v="36"/>
    <x v="1"/>
    <x v="3"/>
    <x v="2"/>
    <x v="31"/>
    <x v="3"/>
    <x v="34"/>
  </r>
  <r>
    <x v="37"/>
    <x v="1"/>
    <x v="6"/>
    <x v="0"/>
    <x v="32"/>
    <x v="0"/>
    <x v="35"/>
  </r>
  <r>
    <x v="38"/>
    <x v="0"/>
    <x v="5"/>
    <x v="1"/>
    <x v="33"/>
    <x v="7"/>
    <x v="36"/>
  </r>
  <r>
    <x v="39"/>
    <x v="0"/>
    <x v="1"/>
    <x v="0"/>
    <x v="34"/>
    <x v="1"/>
    <x v="37"/>
  </r>
  <r>
    <x v="40"/>
    <x v="0"/>
    <x v="1"/>
    <x v="0"/>
    <x v="35"/>
    <x v="0"/>
    <x v="38"/>
  </r>
  <r>
    <x v="41"/>
    <x v="0"/>
    <x v="5"/>
    <x v="0"/>
    <x v="13"/>
    <x v="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82541-E237-483A-ADB9-B7CD46179E3D}" name="PivotTable4" cacheId="18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1:L18" firstHeaderRow="0" firstDataRow="1" firstDataCol="2"/>
  <pivotFields count="7">
    <pivotField compact="0" outline="0" showAll="0">
      <items count="43">
        <item x="22"/>
        <item x="4"/>
        <item x="13"/>
        <item x="31"/>
        <item x="40"/>
        <item x="6"/>
        <item x="15"/>
        <item x="24"/>
        <item x="33"/>
        <item x="8"/>
        <item x="17"/>
        <item x="1"/>
        <item x="26"/>
        <item x="35"/>
        <item x="10"/>
        <item x="19"/>
        <item x="28"/>
        <item x="37"/>
        <item x="21"/>
        <item x="3"/>
        <item x="12"/>
        <item x="30"/>
        <item x="39"/>
        <item x="23"/>
        <item x="5"/>
        <item x="14"/>
        <item x="32"/>
        <item x="41"/>
        <item x="7"/>
        <item x="16"/>
        <item x="0"/>
        <item x="25"/>
        <item x="34"/>
        <item x="9"/>
        <item x="18"/>
        <item x="2"/>
        <item x="27"/>
        <item x="36"/>
        <item x="11"/>
        <item x="20"/>
        <item x="29"/>
        <item x="38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12">
        <item x="5"/>
        <item x="2"/>
        <item x="8"/>
        <item x="1"/>
        <item x="4"/>
        <item x="0"/>
        <item x="7"/>
        <item x="9"/>
        <item x="10"/>
        <item x="3"/>
        <item x="6"/>
        <item t="default"/>
      </items>
    </pivotField>
    <pivotField axis="axisRow" compact="0" outline="0" showAll="0" sortType="ascending">
      <items count="6">
        <item x="0"/>
        <item x="3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37">
        <item x="11"/>
        <item x="30"/>
        <item x="21"/>
        <item x="26"/>
        <item x="22"/>
        <item x="34"/>
        <item x="33"/>
        <item x="15"/>
        <item x="12"/>
        <item x="2"/>
        <item x="13"/>
        <item x="8"/>
        <item x="7"/>
        <item x="10"/>
        <item x="1"/>
        <item x="29"/>
        <item x="19"/>
        <item x="0"/>
        <item x="24"/>
        <item x="28"/>
        <item x="3"/>
        <item x="32"/>
        <item x="4"/>
        <item x="27"/>
        <item x="14"/>
        <item x="23"/>
        <item x="17"/>
        <item x="18"/>
        <item x="5"/>
        <item x="31"/>
        <item x="25"/>
        <item x="9"/>
        <item x="20"/>
        <item x="6"/>
        <item x="35"/>
        <item x="16"/>
        <item t="default"/>
      </items>
    </pivotField>
    <pivotField compact="0" outline="0" showAll="0">
      <items count="13">
        <item x="7"/>
        <item x="3"/>
        <item x="2"/>
        <item x="1"/>
        <item x="4"/>
        <item x="9"/>
        <item x="8"/>
        <item x="6"/>
        <item x="0"/>
        <item x="10"/>
        <item x="5"/>
        <item x="11"/>
        <item t="default"/>
      </items>
    </pivotField>
    <pivotField dataField="1" compact="0" outline="0" showAll="0">
      <items count="41">
        <item x="33"/>
        <item x="36"/>
        <item x="22"/>
        <item x="37"/>
        <item x="9"/>
        <item x="7"/>
        <item x="26"/>
        <item x="18"/>
        <item x="25"/>
        <item x="39"/>
        <item x="23"/>
        <item x="5"/>
        <item x="34"/>
        <item x="3"/>
        <item x="11"/>
        <item x="1"/>
        <item x="24"/>
        <item x="12"/>
        <item x="14"/>
        <item x="13"/>
        <item x="4"/>
        <item x="16"/>
        <item x="29"/>
        <item x="20"/>
        <item x="6"/>
        <item x="17"/>
        <item x="8"/>
        <item x="2"/>
        <item x="15"/>
        <item x="28"/>
        <item x="30"/>
        <item x="27"/>
        <item x="32"/>
        <item x="0"/>
        <item x="31"/>
        <item x="35"/>
        <item x="19"/>
        <item x="21"/>
        <item x="10"/>
        <item x="38"/>
        <item t="default"/>
      </items>
    </pivotField>
  </pivotFields>
  <rowFields count="2">
    <field x="1"/>
    <field x="3"/>
  </rowFields>
  <rowItems count="17">
    <i>
      <x/>
      <x v="1"/>
    </i>
    <i r="1">
      <x v="2"/>
    </i>
    <i r="1">
      <x v="3"/>
    </i>
    <i r="1">
      <x/>
    </i>
    <i r="1">
      <x v="4"/>
    </i>
    <i t="default">
      <x/>
    </i>
    <i>
      <x v="1"/>
      <x v="4"/>
    </i>
    <i r="1">
      <x v="3"/>
    </i>
    <i r="1">
      <x v="2"/>
    </i>
    <i r="1">
      <x/>
    </i>
    <i t="default">
      <x v="1"/>
    </i>
    <i>
      <x v="2"/>
      <x v="1"/>
    </i>
    <i r="1">
      <x/>
    </i>
    <i r="1">
      <x v="2"/>
    </i>
    <i r="1">
      <x v="4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Sold" fld="4" baseField="0" baseItem="0"/>
    <dataField name="Total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rderDate" xr10:uid="{205DCDA7-D3B8-4B57-B7E1-FEF46FC8EEE8}" sourceName="OrderDate">
  <pivotTables>
    <pivotTable tabId="1" name="PivotTable4"/>
  </pivotTables>
  <data>
    <tabular pivotCacheId="1986235737">
      <items count="42">
        <i x="22" s="1"/>
        <i x="4" s="1"/>
        <i x="13" s="1"/>
        <i x="31" s="1"/>
        <i x="40" s="1"/>
        <i x="6" s="1"/>
        <i x="15" s="1"/>
        <i x="24" s="1"/>
        <i x="33" s="1"/>
        <i x="8" s="1"/>
        <i x="17" s="1"/>
        <i x="1" s="1"/>
        <i x="26" s="1"/>
        <i x="35" s="1"/>
        <i x="10" s="1"/>
        <i x="19" s="1"/>
        <i x="28" s="1"/>
        <i x="37" s="1"/>
        <i x="21" s="1"/>
        <i x="3" s="1"/>
        <i x="12" s="1"/>
        <i x="30" s="1"/>
        <i x="39" s="1"/>
        <i x="23" s="1"/>
        <i x="5" s="1"/>
        <i x="14" s="1"/>
        <i x="32" s="1"/>
        <i x="41" s="1"/>
        <i x="7" s="1"/>
        <i x="16" s="1"/>
        <i x="0" s="1"/>
        <i x="25" s="1"/>
        <i x="34" s="1"/>
        <i x="9" s="1"/>
        <i x="18" s="1"/>
        <i x="2" s="1"/>
        <i x="27" s="1"/>
        <i x="36" s="1"/>
        <i x="11" s="1"/>
        <i x="20" s="1"/>
        <i x="29" s="1"/>
        <i x="3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p" xr10:uid="{2C208596-CC1C-494F-9B6F-7B0A1C02730C}" sourceName="Rep">
  <pivotTables>
    <pivotTable tabId="1" name="PivotTable4"/>
  </pivotTables>
  <data>
    <tabular pivotCacheId="1986235737">
      <items count="11">
        <i x="5" s="1"/>
        <i x="2" s="1"/>
        <i x="8" s="1"/>
        <i x="1" s="1"/>
        <i x="4" s="1"/>
        <i x="0" s="1"/>
        <i x="7" s="1"/>
        <i x="9" s="1"/>
        <i x="10" s="1"/>
        <i x="3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Date" xr10:uid="{C16CF278-F8D2-402A-A025-E8753507BFEA}" cache="Slicer_OrderDate" caption="OrderDate" rowHeight="228600"/>
  <slicer name="Rep" xr10:uid="{77DD0434-8C2A-4367-8303-FEE3CAE0DA06}" cache="Slicer_Rep" caption="Rep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4D3B1-C8B2-49E5-8A30-20B89D1D0C29}" name="Table3" displayName="Table3" ref="A1:I246" totalsRowCount="1" headerRowDxfId="19" dataDxfId="18">
  <autoFilter ref="A1:I245" xr:uid="{72D4D3B1-C8B2-49E5-8A30-20B89D1D0C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2BA5171-2E6C-461E-97A6-A5ED12D40F9E}" name="ID" dataDxfId="16" totalsRowDxfId="17"/>
    <tableColumn id="2" xr3:uid="{14801247-E0E2-4ED3-A508-80B5BFA9FE86}" name="Date" dataDxfId="14" totalsRowDxfId="15"/>
    <tableColumn id="3" xr3:uid="{E47A9AB8-DCC3-469B-8E88-9AFB495DC8F1}" name="Region" dataDxfId="12" totalsRowDxfId="13"/>
    <tableColumn id="4" xr3:uid="{32161939-7166-415D-8000-B65E84A9A6CC}" name="City" dataDxfId="10" totalsRowDxfId="11"/>
    <tableColumn id="5" xr3:uid="{AB49AF96-D8A9-4E1A-B474-442CC0022208}" name="Product Category" totalsRowLabel="Total" dataDxfId="8" totalsRowDxfId="9"/>
    <tableColumn id="6" xr3:uid="{D90C1013-F3AF-49AD-9FF1-64BE10E0109E}" name="Product" dataDxfId="6" totalsRowDxfId="7"/>
    <tableColumn id="7" xr3:uid="{C485E43B-DE75-4AC0-9207-F005CEAA422C}" name="Qty" dataDxfId="4" totalsRowDxfId="5"/>
    <tableColumn id="8" xr3:uid="{1AFE4755-8063-4DA7-831E-374F216351B1}" name="UnitPrice" dataDxfId="2" totalsRowDxfId="3"/>
    <tableColumn id="9" xr3:uid="{6F7EFC7A-1D6F-4D78-8F14-F439607E5A21}" name="TotalPrice" totalsRowFunction="sum" dataDxfId="0" totalsRowDxfId="1">
      <calculatedColumnFormula>G2*H2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I7" sqref="I7"/>
    </sheetView>
  </sheetViews>
  <sheetFormatPr defaultRowHeight="15"/>
  <cols>
    <col min="1" max="1" width="15.140625" customWidth="1"/>
    <col min="2" max="2" width="11.140625" customWidth="1"/>
    <col min="3" max="3" width="12.5703125" bestFit="1" customWidth="1"/>
    <col min="4" max="5" width="9.28515625" bestFit="1" customWidth="1"/>
    <col min="6" max="6" width="13.85546875" bestFit="1" customWidth="1"/>
    <col min="7" max="8" width="11.140625" bestFit="1" customWidth="1"/>
    <col min="9" max="9" width="12.28515625" bestFit="1" customWidth="1"/>
    <col min="10" max="10" width="8.140625" bestFit="1" customWidth="1"/>
    <col min="11" max="11" width="9.85546875" bestFit="1" customWidth="1"/>
    <col min="12" max="12" width="10.5703125" bestFit="1" customWidth="1"/>
  </cols>
  <sheetData>
    <row r="1" spans="1:12" ht="18.7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I1" s="3" t="s">
        <v>1</v>
      </c>
      <c r="J1" s="3" t="s">
        <v>3</v>
      </c>
      <c r="K1" t="s">
        <v>7</v>
      </c>
      <c r="L1" t="s">
        <v>8</v>
      </c>
    </row>
    <row r="2" spans="1:12" ht="18.75">
      <c r="A2" s="19" t="s">
        <v>9</v>
      </c>
      <c r="B2" s="19" t="s">
        <v>10</v>
      </c>
      <c r="C2" s="19" t="s">
        <v>11</v>
      </c>
      <c r="D2" s="19" t="s">
        <v>12</v>
      </c>
      <c r="E2" s="19">
        <v>50</v>
      </c>
      <c r="F2" s="19">
        <v>19.989999999999998</v>
      </c>
      <c r="G2" s="20">
        <f>E2*F2</f>
        <v>999.49999999999989</v>
      </c>
      <c r="I2" t="s">
        <v>10</v>
      </c>
      <c r="J2" t="s">
        <v>13</v>
      </c>
      <c r="K2" s="4">
        <v>7</v>
      </c>
      <c r="L2" s="4">
        <v>875</v>
      </c>
    </row>
    <row r="3" spans="1:12" ht="18.75">
      <c r="A3" s="21" t="s">
        <v>14</v>
      </c>
      <c r="B3" s="21" t="s">
        <v>10</v>
      </c>
      <c r="C3" s="21" t="s">
        <v>15</v>
      </c>
      <c r="D3" s="21" t="s">
        <v>16</v>
      </c>
      <c r="E3" s="21">
        <v>36</v>
      </c>
      <c r="F3" s="21">
        <v>4.99</v>
      </c>
      <c r="G3" s="22">
        <f t="shared" ref="G3:G43" si="0">E3*F3</f>
        <v>179.64000000000001</v>
      </c>
      <c r="J3" t="s">
        <v>17</v>
      </c>
      <c r="K3" s="4">
        <v>27</v>
      </c>
      <c r="L3" s="4">
        <v>539.7299999999999</v>
      </c>
    </row>
    <row r="4" spans="1:12" ht="18.75">
      <c r="A4" s="19" t="s">
        <v>18</v>
      </c>
      <c r="B4" s="19" t="s">
        <v>10</v>
      </c>
      <c r="C4" s="19" t="s">
        <v>19</v>
      </c>
      <c r="D4" s="19" t="s">
        <v>17</v>
      </c>
      <c r="E4" s="19">
        <v>27</v>
      </c>
      <c r="F4" s="19">
        <v>19.989999999999998</v>
      </c>
      <c r="G4" s="20">
        <f t="shared" si="0"/>
        <v>539.7299999999999</v>
      </c>
      <c r="J4" t="s">
        <v>20</v>
      </c>
      <c r="K4" s="4">
        <v>243</v>
      </c>
      <c r="L4" s="4">
        <v>2421.39</v>
      </c>
    </row>
    <row r="5" spans="1:12" ht="18.75">
      <c r="A5" s="21" t="s">
        <v>21</v>
      </c>
      <c r="B5" s="21" t="s">
        <v>22</v>
      </c>
      <c r="C5" s="21" t="s">
        <v>23</v>
      </c>
      <c r="D5" s="21" t="s">
        <v>16</v>
      </c>
      <c r="E5" s="21">
        <v>56</v>
      </c>
      <c r="F5" s="21">
        <v>2.99</v>
      </c>
      <c r="G5" s="22">
        <f t="shared" si="0"/>
        <v>167.44</v>
      </c>
      <c r="J5" t="s">
        <v>12</v>
      </c>
      <c r="K5" s="4">
        <v>424</v>
      </c>
      <c r="L5" s="4">
        <v>5762.63</v>
      </c>
    </row>
    <row r="6" spans="1:12" ht="18.75">
      <c r="A6" s="19" t="s">
        <v>24</v>
      </c>
      <c r="B6" s="19" t="s">
        <v>25</v>
      </c>
      <c r="C6" s="19" t="s">
        <v>26</v>
      </c>
      <c r="D6" s="19" t="s">
        <v>12</v>
      </c>
      <c r="E6" s="19">
        <v>60</v>
      </c>
      <c r="F6" s="19">
        <v>4.99</v>
      </c>
      <c r="G6" s="20">
        <f t="shared" si="0"/>
        <v>299.40000000000003</v>
      </c>
      <c r="J6" t="s">
        <v>16</v>
      </c>
      <c r="K6" s="4">
        <v>498</v>
      </c>
      <c r="L6" s="4">
        <v>1540.32</v>
      </c>
    </row>
    <row r="7" spans="1:12" ht="18.75">
      <c r="A7" s="21" t="s">
        <v>27</v>
      </c>
      <c r="B7" s="21" t="s">
        <v>10</v>
      </c>
      <c r="C7" s="21" t="s">
        <v>28</v>
      </c>
      <c r="D7" s="21" t="s">
        <v>16</v>
      </c>
      <c r="E7" s="21">
        <v>75</v>
      </c>
      <c r="F7" s="21">
        <v>1.99</v>
      </c>
      <c r="G7" s="22">
        <f t="shared" si="0"/>
        <v>149.25</v>
      </c>
      <c r="I7" t="s">
        <v>29</v>
      </c>
      <c r="K7" s="4">
        <v>1199</v>
      </c>
      <c r="L7" s="4">
        <v>11139.07</v>
      </c>
    </row>
    <row r="8" spans="1:12" ht="18.75">
      <c r="A8" s="19" t="s">
        <v>30</v>
      </c>
      <c r="B8" s="19" t="s">
        <v>10</v>
      </c>
      <c r="C8" s="19" t="s">
        <v>15</v>
      </c>
      <c r="D8" s="19" t="s">
        <v>16</v>
      </c>
      <c r="E8" s="19">
        <v>90</v>
      </c>
      <c r="F8" s="19">
        <v>4.99</v>
      </c>
      <c r="G8" s="20">
        <f t="shared" si="0"/>
        <v>449.1</v>
      </c>
      <c r="I8" t="s">
        <v>25</v>
      </c>
      <c r="J8" t="s">
        <v>16</v>
      </c>
      <c r="K8" s="4">
        <v>35</v>
      </c>
      <c r="L8" s="4">
        <v>174.65</v>
      </c>
    </row>
    <row r="9" spans="1:12" ht="18.75">
      <c r="A9" s="21" t="s">
        <v>31</v>
      </c>
      <c r="B9" s="21" t="s">
        <v>22</v>
      </c>
      <c r="C9" s="21" t="s">
        <v>32</v>
      </c>
      <c r="D9" s="21" t="s">
        <v>16</v>
      </c>
      <c r="E9" s="21">
        <v>32</v>
      </c>
      <c r="F9" s="21">
        <v>1.99</v>
      </c>
      <c r="G9" s="22">
        <f t="shared" si="0"/>
        <v>63.68</v>
      </c>
      <c r="J9" t="s">
        <v>20</v>
      </c>
      <c r="K9" s="4">
        <v>152</v>
      </c>
      <c r="L9" s="4">
        <v>1748.48</v>
      </c>
    </row>
    <row r="10" spans="1:12" ht="18.75">
      <c r="A10" s="19" t="s">
        <v>33</v>
      </c>
      <c r="B10" s="19" t="s">
        <v>25</v>
      </c>
      <c r="C10" s="19" t="s">
        <v>26</v>
      </c>
      <c r="D10" s="19" t="s">
        <v>12</v>
      </c>
      <c r="E10" s="19">
        <v>60</v>
      </c>
      <c r="F10" s="19">
        <v>8.99</v>
      </c>
      <c r="G10" s="20">
        <f t="shared" si="0"/>
        <v>539.4</v>
      </c>
      <c r="J10" t="s">
        <v>17</v>
      </c>
      <c r="K10" s="4">
        <v>175</v>
      </c>
      <c r="L10" s="4">
        <v>1354.25</v>
      </c>
    </row>
    <row r="11" spans="1:12" ht="18.75">
      <c r="A11" s="21" t="s">
        <v>34</v>
      </c>
      <c r="B11" s="21" t="s">
        <v>10</v>
      </c>
      <c r="C11" s="21" t="s">
        <v>35</v>
      </c>
      <c r="D11" s="21" t="s">
        <v>16</v>
      </c>
      <c r="E11" s="21">
        <v>90</v>
      </c>
      <c r="F11" s="21">
        <v>4.99</v>
      </c>
      <c r="G11" s="22">
        <f t="shared" si="0"/>
        <v>449.1</v>
      </c>
      <c r="J11" t="s">
        <v>12</v>
      </c>
      <c r="K11" s="4">
        <v>234</v>
      </c>
      <c r="L11" s="4">
        <v>2535.66</v>
      </c>
    </row>
    <row r="12" spans="1:12" ht="18.75">
      <c r="A12" s="19" t="s">
        <v>36</v>
      </c>
      <c r="B12" s="19" t="s">
        <v>25</v>
      </c>
      <c r="C12" s="19" t="s">
        <v>37</v>
      </c>
      <c r="D12" s="19" t="s">
        <v>12</v>
      </c>
      <c r="E12" s="19">
        <v>29</v>
      </c>
      <c r="F12" s="19">
        <v>1.99</v>
      </c>
      <c r="G12" s="20">
        <f t="shared" si="0"/>
        <v>57.71</v>
      </c>
      <c r="I12" t="s">
        <v>38</v>
      </c>
      <c r="K12" s="4">
        <v>596</v>
      </c>
      <c r="L12" s="4">
        <v>5813.0399999999991</v>
      </c>
    </row>
    <row r="13" spans="1:12" ht="18.75">
      <c r="A13" s="21" t="s">
        <v>39</v>
      </c>
      <c r="B13" s="21" t="s">
        <v>25</v>
      </c>
      <c r="C13" s="21" t="s">
        <v>40</v>
      </c>
      <c r="D13" s="21" t="s">
        <v>12</v>
      </c>
      <c r="E13" s="21">
        <v>81</v>
      </c>
      <c r="F13" s="21">
        <v>19.989999999999998</v>
      </c>
      <c r="G13" s="22">
        <f t="shared" si="0"/>
        <v>1619.1899999999998</v>
      </c>
      <c r="I13" t="s">
        <v>22</v>
      </c>
      <c r="J13" t="s">
        <v>13</v>
      </c>
      <c r="K13" s="4">
        <v>3</v>
      </c>
      <c r="L13" s="4">
        <v>825</v>
      </c>
    </row>
    <row r="14" spans="1:12" ht="18.75">
      <c r="A14" s="19" t="s">
        <v>41</v>
      </c>
      <c r="B14" s="19" t="s">
        <v>25</v>
      </c>
      <c r="C14" s="19" t="s">
        <v>26</v>
      </c>
      <c r="D14" s="19" t="s">
        <v>16</v>
      </c>
      <c r="E14" s="19">
        <v>35</v>
      </c>
      <c r="F14" s="19">
        <v>4.99</v>
      </c>
      <c r="G14" s="20">
        <f t="shared" si="0"/>
        <v>174.65</v>
      </c>
      <c r="J14" t="s">
        <v>12</v>
      </c>
      <c r="K14" s="4">
        <v>64</v>
      </c>
      <c r="L14" s="4">
        <v>1279.3599999999999</v>
      </c>
    </row>
    <row r="15" spans="1:12" ht="18.75">
      <c r="A15" s="21" t="s">
        <v>42</v>
      </c>
      <c r="B15" s="21" t="s">
        <v>10</v>
      </c>
      <c r="C15" s="21" t="s">
        <v>43</v>
      </c>
      <c r="D15" s="21" t="s">
        <v>13</v>
      </c>
      <c r="E15" s="21">
        <v>2</v>
      </c>
      <c r="F15" s="21">
        <v>125</v>
      </c>
      <c r="G15" s="22">
        <f t="shared" si="0"/>
        <v>250</v>
      </c>
      <c r="J15" t="s">
        <v>17</v>
      </c>
      <c r="K15" s="4">
        <v>76</v>
      </c>
      <c r="L15" s="4">
        <v>151.24</v>
      </c>
    </row>
    <row r="16" spans="1:12" ht="18.75">
      <c r="A16" s="19" t="s">
        <v>44</v>
      </c>
      <c r="B16" s="19" t="s">
        <v>25</v>
      </c>
      <c r="C16" s="19" t="s">
        <v>26</v>
      </c>
      <c r="D16" s="19" t="s">
        <v>20</v>
      </c>
      <c r="E16" s="19">
        <v>16</v>
      </c>
      <c r="F16" s="19">
        <v>15.99</v>
      </c>
      <c r="G16" s="20">
        <f t="shared" si="0"/>
        <v>255.84</v>
      </c>
      <c r="J16" t="s">
        <v>16</v>
      </c>
      <c r="K16" s="4">
        <v>88</v>
      </c>
      <c r="L16" s="4">
        <v>231.12</v>
      </c>
    </row>
    <row r="17" spans="1:12" ht="18.75">
      <c r="A17" s="21" t="s">
        <v>45</v>
      </c>
      <c r="B17" s="21" t="s">
        <v>10</v>
      </c>
      <c r="C17" s="21" t="s">
        <v>35</v>
      </c>
      <c r="D17" s="21" t="s">
        <v>12</v>
      </c>
      <c r="E17" s="21">
        <v>28</v>
      </c>
      <c r="F17" s="21">
        <v>8.99</v>
      </c>
      <c r="G17" s="22">
        <f t="shared" si="0"/>
        <v>251.72</v>
      </c>
      <c r="I17" t="s">
        <v>46</v>
      </c>
      <c r="K17" s="4">
        <v>231</v>
      </c>
      <c r="L17" s="4">
        <v>2486.7199999999993</v>
      </c>
    </row>
    <row r="18" spans="1:12" ht="18.75">
      <c r="A18" s="19" t="s">
        <v>47</v>
      </c>
      <c r="B18" s="19" t="s">
        <v>25</v>
      </c>
      <c r="C18" s="19" t="s">
        <v>26</v>
      </c>
      <c r="D18" s="19" t="s">
        <v>17</v>
      </c>
      <c r="E18" s="19">
        <v>64</v>
      </c>
      <c r="F18" s="19">
        <v>8.99</v>
      </c>
      <c r="G18" s="20">
        <f t="shared" si="0"/>
        <v>575.36</v>
      </c>
      <c r="I18" t="s">
        <v>48</v>
      </c>
      <c r="K18" s="4">
        <v>2026</v>
      </c>
      <c r="L18" s="4">
        <v>19438.830000000002</v>
      </c>
    </row>
    <row r="19" spans="1:12" ht="18.75">
      <c r="A19" s="21" t="s">
        <v>49</v>
      </c>
      <c r="B19" s="21" t="s">
        <v>25</v>
      </c>
      <c r="C19" s="21" t="s">
        <v>40</v>
      </c>
      <c r="D19" s="21" t="s">
        <v>17</v>
      </c>
      <c r="E19" s="21">
        <v>15</v>
      </c>
      <c r="F19" s="21">
        <v>19.989999999999998</v>
      </c>
      <c r="G19" s="22">
        <f t="shared" si="0"/>
        <v>299.84999999999997</v>
      </c>
    </row>
    <row r="20" spans="1:12" ht="18.75">
      <c r="A20" s="19" t="s">
        <v>50</v>
      </c>
      <c r="B20" s="19" t="s">
        <v>10</v>
      </c>
      <c r="C20" s="19" t="s">
        <v>11</v>
      </c>
      <c r="D20" s="19" t="s">
        <v>20</v>
      </c>
      <c r="E20" s="19">
        <v>96</v>
      </c>
      <c r="F20" s="19">
        <v>4.99</v>
      </c>
      <c r="G20" s="20">
        <f t="shared" si="0"/>
        <v>479.04</v>
      </c>
    </row>
    <row r="21" spans="1:12" ht="18.75">
      <c r="A21" s="21" t="s">
        <v>51</v>
      </c>
      <c r="B21" s="21" t="s">
        <v>10</v>
      </c>
      <c r="C21" s="21" t="s">
        <v>43</v>
      </c>
      <c r="D21" s="21" t="s">
        <v>16</v>
      </c>
      <c r="E21" s="21">
        <v>67</v>
      </c>
      <c r="F21" s="21">
        <v>1.29</v>
      </c>
      <c r="G21" s="22">
        <f t="shared" si="0"/>
        <v>86.43</v>
      </c>
    </row>
    <row r="22" spans="1:12" ht="18.75">
      <c r="A22" s="19" t="s">
        <v>52</v>
      </c>
      <c r="B22" s="19" t="s">
        <v>25</v>
      </c>
      <c r="C22" s="19" t="s">
        <v>40</v>
      </c>
      <c r="D22" s="19" t="s">
        <v>20</v>
      </c>
      <c r="E22" s="19">
        <v>74</v>
      </c>
      <c r="F22" s="19">
        <v>15.99</v>
      </c>
      <c r="G22" s="20">
        <f t="shared" si="0"/>
        <v>1183.26</v>
      </c>
    </row>
    <row r="23" spans="1:12" ht="18.75">
      <c r="A23" s="21" t="s">
        <v>53</v>
      </c>
      <c r="B23" s="21" t="s">
        <v>10</v>
      </c>
      <c r="C23" s="21" t="s">
        <v>19</v>
      </c>
      <c r="D23" s="21" t="s">
        <v>12</v>
      </c>
      <c r="E23" s="21">
        <v>46</v>
      </c>
      <c r="F23" s="21">
        <v>8.99</v>
      </c>
      <c r="G23" s="22">
        <f t="shared" si="0"/>
        <v>413.54</v>
      </c>
    </row>
    <row r="24" spans="1:12" ht="18.75">
      <c r="A24" s="19" t="s">
        <v>54</v>
      </c>
      <c r="B24" s="19" t="s">
        <v>10</v>
      </c>
      <c r="C24" s="19" t="s">
        <v>43</v>
      </c>
      <c r="D24" s="19" t="s">
        <v>12</v>
      </c>
      <c r="E24" s="19">
        <v>87</v>
      </c>
      <c r="F24" s="19">
        <v>15</v>
      </c>
      <c r="G24" s="20">
        <f t="shared" si="0"/>
        <v>1305</v>
      </c>
    </row>
    <row r="25" spans="1:12" ht="18.75">
      <c r="A25" s="21" t="s">
        <v>55</v>
      </c>
      <c r="B25" s="21" t="s">
        <v>25</v>
      </c>
      <c r="C25" s="21" t="s">
        <v>26</v>
      </c>
      <c r="D25" s="21" t="s">
        <v>12</v>
      </c>
      <c r="E25" s="21">
        <v>4</v>
      </c>
      <c r="F25" s="21">
        <v>4.99</v>
      </c>
      <c r="G25" s="22">
        <f t="shared" si="0"/>
        <v>19.96</v>
      </c>
    </row>
    <row r="26" spans="1:12" ht="18.75">
      <c r="A26" s="19" t="s">
        <v>56</v>
      </c>
      <c r="B26" s="19" t="s">
        <v>22</v>
      </c>
      <c r="C26" s="19" t="s">
        <v>23</v>
      </c>
      <c r="D26" s="19" t="s">
        <v>12</v>
      </c>
      <c r="E26" s="19">
        <v>7</v>
      </c>
      <c r="F26" s="19">
        <v>19.989999999999998</v>
      </c>
      <c r="G26" s="20">
        <f t="shared" si="0"/>
        <v>139.92999999999998</v>
      </c>
    </row>
    <row r="27" spans="1:12" ht="18.75">
      <c r="A27" s="21" t="s">
        <v>57</v>
      </c>
      <c r="B27" s="21" t="s">
        <v>10</v>
      </c>
      <c r="C27" s="21" t="s">
        <v>15</v>
      </c>
      <c r="D27" s="21" t="s">
        <v>20</v>
      </c>
      <c r="E27" s="21">
        <v>50</v>
      </c>
      <c r="F27" s="21">
        <v>4.99</v>
      </c>
      <c r="G27" s="22">
        <f t="shared" si="0"/>
        <v>249.5</v>
      </c>
    </row>
    <row r="28" spans="1:12" ht="18.75">
      <c r="A28" s="19" t="s">
        <v>58</v>
      </c>
      <c r="B28" s="19" t="s">
        <v>10</v>
      </c>
      <c r="C28" s="19" t="s">
        <v>28</v>
      </c>
      <c r="D28" s="19" t="s">
        <v>16</v>
      </c>
      <c r="E28" s="19">
        <v>66</v>
      </c>
      <c r="F28" s="19">
        <v>1.99</v>
      </c>
      <c r="G28" s="20">
        <f t="shared" si="0"/>
        <v>131.34</v>
      </c>
    </row>
    <row r="29" spans="1:12" ht="18.75">
      <c r="A29" s="21" t="s">
        <v>59</v>
      </c>
      <c r="B29" s="21" t="s">
        <v>25</v>
      </c>
      <c r="C29" s="21" t="s">
        <v>37</v>
      </c>
      <c r="D29" s="21" t="s">
        <v>17</v>
      </c>
      <c r="E29" s="21">
        <v>96</v>
      </c>
      <c r="F29" s="21">
        <v>4.99</v>
      </c>
      <c r="G29" s="22">
        <f t="shared" si="0"/>
        <v>479.04</v>
      </c>
    </row>
    <row r="30" spans="1:12" ht="18.75">
      <c r="A30" s="19" t="s">
        <v>60</v>
      </c>
      <c r="B30" s="19" t="s">
        <v>10</v>
      </c>
      <c r="C30" s="19" t="s">
        <v>19</v>
      </c>
      <c r="D30" s="19" t="s">
        <v>16</v>
      </c>
      <c r="E30" s="19">
        <v>53</v>
      </c>
      <c r="F30" s="19">
        <v>1.29</v>
      </c>
      <c r="G30" s="20">
        <f t="shared" si="0"/>
        <v>68.37</v>
      </c>
    </row>
    <row r="31" spans="1:12" ht="18.75">
      <c r="A31" s="21" t="s">
        <v>61</v>
      </c>
      <c r="B31" s="21" t="s">
        <v>10</v>
      </c>
      <c r="C31" s="21" t="s">
        <v>19</v>
      </c>
      <c r="D31" s="21" t="s">
        <v>12</v>
      </c>
      <c r="E31" s="21">
        <v>80</v>
      </c>
      <c r="F31" s="21">
        <v>8.99</v>
      </c>
      <c r="G31" s="22">
        <f t="shared" si="0"/>
        <v>719.2</v>
      </c>
    </row>
    <row r="32" spans="1:12" ht="18.75">
      <c r="A32" s="19" t="s">
        <v>62</v>
      </c>
      <c r="B32" s="19" t="s">
        <v>10</v>
      </c>
      <c r="C32" s="19" t="s">
        <v>11</v>
      </c>
      <c r="D32" s="19" t="s">
        <v>13</v>
      </c>
      <c r="E32" s="19">
        <v>5</v>
      </c>
      <c r="F32" s="19">
        <v>125</v>
      </c>
      <c r="G32" s="20">
        <f t="shared" si="0"/>
        <v>625</v>
      </c>
    </row>
    <row r="33" spans="1:7" ht="18.75">
      <c r="A33" s="21" t="s">
        <v>63</v>
      </c>
      <c r="B33" s="21" t="s">
        <v>25</v>
      </c>
      <c r="C33" s="21" t="s">
        <v>26</v>
      </c>
      <c r="D33" s="21" t="s">
        <v>20</v>
      </c>
      <c r="E33" s="21">
        <v>62</v>
      </c>
      <c r="F33" s="21">
        <v>4.99</v>
      </c>
      <c r="G33" s="22">
        <f t="shared" si="0"/>
        <v>309.38</v>
      </c>
    </row>
    <row r="34" spans="1:7" ht="18.75">
      <c r="A34" s="19" t="s">
        <v>64</v>
      </c>
      <c r="B34" s="19" t="s">
        <v>10</v>
      </c>
      <c r="C34" s="19" t="s">
        <v>35</v>
      </c>
      <c r="D34" s="19" t="s">
        <v>20</v>
      </c>
      <c r="E34" s="19">
        <v>55</v>
      </c>
      <c r="F34" s="19">
        <v>12.49</v>
      </c>
      <c r="G34" s="20">
        <f t="shared" si="0"/>
        <v>686.95</v>
      </c>
    </row>
    <row r="35" spans="1:7" ht="18.75">
      <c r="A35" s="21" t="s">
        <v>65</v>
      </c>
      <c r="B35" s="21" t="s">
        <v>10</v>
      </c>
      <c r="C35" s="21" t="s">
        <v>11</v>
      </c>
      <c r="D35" s="21" t="s">
        <v>20</v>
      </c>
      <c r="E35" s="21">
        <v>42</v>
      </c>
      <c r="F35" s="21">
        <v>23.95</v>
      </c>
      <c r="G35" s="22">
        <f t="shared" si="0"/>
        <v>1005.9</v>
      </c>
    </row>
    <row r="36" spans="1:7" ht="18.75">
      <c r="A36" s="19" t="s">
        <v>66</v>
      </c>
      <c r="B36" s="19" t="s">
        <v>22</v>
      </c>
      <c r="C36" s="19" t="s">
        <v>23</v>
      </c>
      <c r="D36" s="19" t="s">
        <v>13</v>
      </c>
      <c r="E36" s="19">
        <v>3</v>
      </c>
      <c r="F36" s="19">
        <v>275</v>
      </c>
      <c r="G36" s="20">
        <f t="shared" si="0"/>
        <v>825</v>
      </c>
    </row>
    <row r="37" spans="1:7" ht="18.75">
      <c r="A37" s="21" t="s">
        <v>67</v>
      </c>
      <c r="B37" s="21" t="s">
        <v>10</v>
      </c>
      <c r="C37" s="21" t="s">
        <v>19</v>
      </c>
      <c r="D37" s="21" t="s">
        <v>16</v>
      </c>
      <c r="E37" s="21">
        <v>7</v>
      </c>
      <c r="F37" s="21">
        <v>1.29</v>
      </c>
      <c r="G37" s="22">
        <f t="shared" si="0"/>
        <v>9.0300000000000011</v>
      </c>
    </row>
    <row r="38" spans="1:7" ht="18.75">
      <c r="A38" s="19" t="s">
        <v>68</v>
      </c>
      <c r="B38" s="19" t="s">
        <v>22</v>
      </c>
      <c r="C38" s="19" t="s">
        <v>23</v>
      </c>
      <c r="D38" s="19" t="s">
        <v>17</v>
      </c>
      <c r="E38" s="19">
        <v>76</v>
      </c>
      <c r="F38" s="19">
        <v>1.99</v>
      </c>
      <c r="G38" s="20">
        <f t="shared" si="0"/>
        <v>151.24</v>
      </c>
    </row>
    <row r="39" spans="1:7" ht="18.75">
      <c r="A39" s="21" t="s">
        <v>69</v>
      </c>
      <c r="B39" s="21" t="s">
        <v>22</v>
      </c>
      <c r="C39" s="21" t="s">
        <v>32</v>
      </c>
      <c r="D39" s="21" t="s">
        <v>12</v>
      </c>
      <c r="E39" s="21">
        <v>57</v>
      </c>
      <c r="F39" s="21">
        <v>19.989999999999998</v>
      </c>
      <c r="G39" s="22">
        <f t="shared" si="0"/>
        <v>1139.4299999999998</v>
      </c>
    </row>
    <row r="40" spans="1:7" ht="18.75">
      <c r="A40" s="19" t="s">
        <v>70</v>
      </c>
      <c r="B40" s="19" t="s">
        <v>10</v>
      </c>
      <c r="C40" s="19" t="s">
        <v>28</v>
      </c>
      <c r="D40" s="19" t="s">
        <v>16</v>
      </c>
      <c r="E40" s="19">
        <v>14</v>
      </c>
      <c r="F40" s="19">
        <v>1.29</v>
      </c>
      <c r="G40" s="20">
        <f t="shared" si="0"/>
        <v>18.060000000000002</v>
      </c>
    </row>
    <row r="41" spans="1:7" ht="18.75">
      <c r="A41" s="21" t="s">
        <v>71</v>
      </c>
      <c r="B41" s="21" t="s">
        <v>10</v>
      </c>
      <c r="C41" s="21" t="s">
        <v>15</v>
      </c>
      <c r="D41" s="21" t="s">
        <v>12</v>
      </c>
      <c r="E41" s="21">
        <v>11</v>
      </c>
      <c r="F41" s="21">
        <v>4.99</v>
      </c>
      <c r="G41" s="22">
        <f t="shared" si="0"/>
        <v>54.89</v>
      </c>
    </row>
    <row r="42" spans="1:7" ht="18.75">
      <c r="A42" s="19" t="s">
        <v>72</v>
      </c>
      <c r="B42" s="19" t="s">
        <v>10</v>
      </c>
      <c r="C42" s="19" t="s">
        <v>15</v>
      </c>
      <c r="D42" s="19" t="s">
        <v>12</v>
      </c>
      <c r="E42" s="19">
        <v>94</v>
      </c>
      <c r="F42" s="19">
        <v>19.989999999999998</v>
      </c>
      <c r="G42" s="20">
        <f t="shared" si="0"/>
        <v>1879.06</v>
      </c>
    </row>
    <row r="43" spans="1:7" ht="18.75">
      <c r="A43" s="21" t="s">
        <v>73</v>
      </c>
      <c r="B43" s="21" t="s">
        <v>10</v>
      </c>
      <c r="C43" s="21" t="s">
        <v>28</v>
      </c>
      <c r="D43" s="21" t="s">
        <v>12</v>
      </c>
      <c r="E43" s="21">
        <v>28</v>
      </c>
      <c r="F43" s="21">
        <v>4.99</v>
      </c>
      <c r="G43" s="22">
        <f t="shared" si="0"/>
        <v>139.72</v>
      </c>
    </row>
    <row r="44" spans="1:7" ht="18.75">
      <c r="A44" s="23" t="s">
        <v>6</v>
      </c>
      <c r="B44" s="23"/>
      <c r="C44" s="23"/>
      <c r="D44" s="23"/>
      <c r="E44" s="23"/>
      <c r="F44" s="23"/>
      <c r="G44" s="1">
        <f>SUBTOTAL(109,$G$2:$G43)</f>
        <v>19438.830000000005</v>
      </c>
    </row>
  </sheetData>
  <mergeCells count="1">
    <mergeCell ref="A44:F4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B3BE-B649-40EB-BD2C-FE5C86F0012A}">
  <dimension ref="A1:M246"/>
  <sheetViews>
    <sheetView tabSelected="1" topLeftCell="C1" workbookViewId="0">
      <selection activeCell="O7" sqref="O7"/>
    </sheetView>
  </sheetViews>
  <sheetFormatPr defaultRowHeight="15"/>
  <cols>
    <col min="1" max="1" width="10.42578125" bestFit="1" customWidth="1"/>
    <col min="2" max="2" width="13.85546875" bestFit="1" customWidth="1"/>
    <col min="3" max="3" width="11.140625" bestFit="1" customWidth="1"/>
    <col min="4" max="4" width="14" bestFit="1" customWidth="1"/>
    <col min="5" max="5" width="22.85546875" bestFit="1" customWidth="1"/>
    <col min="6" max="6" width="18" bestFit="1" customWidth="1"/>
    <col min="7" max="7" width="7.28515625" bestFit="1" customWidth="1"/>
    <col min="8" max="8" width="13.85546875" bestFit="1" customWidth="1"/>
    <col min="9" max="9" width="14.85546875" bestFit="1" customWidth="1"/>
    <col min="10" max="10" width="11.140625" bestFit="1" customWidth="1"/>
    <col min="11" max="11" width="18" bestFit="1" customWidth="1"/>
    <col min="12" max="12" width="8.28515625" bestFit="1" customWidth="1"/>
    <col min="13" max="13" width="14.85546875" bestFit="1" customWidth="1"/>
    <col min="14" max="14" width="10.85546875" bestFit="1" customWidth="1"/>
    <col min="15" max="15" width="19.28515625" bestFit="1" customWidth="1"/>
    <col min="16" max="16" width="14.140625" bestFit="1" customWidth="1"/>
  </cols>
  <sheetData>
    <row r="1" spans="1:13" ht="21">
      <c r="A1" s="2" t="s">
        <v>74</v>
      </c>
      <c r="B1" s="2" t="s">
        <v>75</v>
      </c>
      <c r="C1" s="2" t="s">
        <v>1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K1" s="24" t="s">
        <v>82</v>
      </c>
      <c r="L1" s="24"/>
      <c r="M1" s="24"/>
    </row>
    <row r="2" spans="1:13" ht="18.75">
      <c r="A2" s="2" t="s">
        <v>83</v>
      </c>
      <c r="B2" s="2" t="s">
        <v>84</v>
      </c>
      <c r="C2" s="2" t="s">
        <v>25</v>
      </c>
      <c r="D2" s="2" t="s">
        <v>85</v>
      </c>
      <c r="E2" s="2" t="s">
        <v>86</v>
      </c>
      <c r="F2" s="2" t="s">
        <v>87</v>
      </c>
      <c r="G2" s="2">
        <v>33</v>
      </c>
      <c r="H2" s="2">
        <v>1.77</v>
      </c>
      <c r="I2" s="2">
        <f>G2*H2</f>
        <v>58.410000000000004</v>
      </c>
      <c r="K2" s="5" t="s">
        <v>78</v>
      </c>
      <c r="L2" s="6" t="s">
        <v>79</v>
      </c>
      <c r="M2" s="7" t="s">
        <v>81</v>
      </c>
    </row>
    <row r="3" spans="1:13" ht="18.75">
      <c r="A3" s="2" t="s">
        <v>88</v>
      </c>
      <c r="B3" s="2" t="s">
        <v>89</v>
      </c>
      <c r="C3" s="2" t="s">
        <v>25</v>
      </c>
      <c r="D3" s="2" t="s">
        <v>85</v>
      </c>
      <c r="E3" s="2" t="s">
        <v>90</v>
      </c>
      <c r="F3" s="2" t="s">
        <v>91</v>
      </c>
      <c r="G3" s="2">
        <v>87</v>
      </c>
      <c r="H3" s="2">
        <v>3.49</v>
      </c>
      <c r="I3" s="2">
        <f t="shared" ref="I3:I66" si="0">G3*H3</f>
        <v>303.63</v>
      </c>
      <c r="K3" s="8" t="s">
        <v>92</v>
      </c>
      <c r="L3" s="9">
        <f>SUMIF(Table3[Product],K3,Table3[Qty])</f>
        <v>2445</v>
      </c>
      <c r="M3" s="10">
        <f>SUMIF(Table3[Product],K3,Table3[TotalPrice])</f>
        <v>5330.1</v>
      </c>
    </row>
    <row r="4" spans="1:13" ht="18.75">
      <c r="A4" s="2" t="s">
        <v>93</v>
      </c>
      <c r="B4" s="2" t="s">
        <v>94</v>
      </c>
      <c r="C4" s="2" t="s">
        <v>22</v>
      </c>
      <c r="D4" s="2" t="s">
        <v>95</v>
      </c>
      <c r="E4" s="2" t="s">
        <v>96</v>
      </c>
      <c r="F4" s="2" t="s">
        <v>97</v>
      </c>
      <c r="G4" s="2">
        <v>58</v>
      </c>
      <c r="H4" s="2">
        <v>1.87</v>
      </c>
      <c r="I4" s="2">
        <f t="shared" si="0"/>
        <v>108.46000000000001</v>
      </c>
      <c r="K4" s="11" t="s">
        <v>98</v>
      </c>
      <c r="L4" s="12">
        <f>SUMIF(Table3[Product],K4,Table3[Qty])</f>
        <v>79</v>
      </c>
      <c r="M4" s="13">
        <f>SUMIF(Table3[Product],K4,Table3[TotalPrice])</f>
        <v>179.32999999999998</v>
      </c>
    </row>
    <row r="5" spans="1:13" ht="18.75">
      <c r="A5" s="2" t="s">
        <v>99</v>
      </c>
      <c r="B5" s="2" t="s">
        <v>100</v>
      </c>
      <c r="C5" s="2" t="s">
        <v>25</v>
      </c>
      <c r="D5" s="2" t="s">
        <v>101</v>
      </c>
      <c r="E5" s="2" t="s">
        <v>96</v>
      </c>
      <c r="F5" s="2" t="s">
        <v>97</v>
      </c>
      <c r="G5" s="2">
        <v>82</v>
      </c>
      <c r="H5" s="2">
        <v>1.87</v>
      </c>
      <c r="I5" s="2">
        <f t="shared" si="0"/>
        <v>153.34</v>
      </c>
      <c r="K5" s="8" t="s">
        <v>102</v>
      </c>
      <c r="L5" s="9">
        <f>SUMIF(Table3[Product],K5,Table3[Qty])</f>
        <v>1575</v>
      </c>
      <c r="M5" s="10">
        <f>SUMIF(Table3[Product],K5,Table3[TotalPrice])</f>
        <v>2945.25</v>
      </c>
    </row>
    <row r="6" spans="1:13" ht="18.75">
      <c r="A6" s="2" t="s">
        <v>103</v>
      </c>
      <c r="B6" s="2" t="s">
        <v>104</v>
      </c>
      <c r="C6" s="2" t="s">
        <v>25</v>
      </c>
      <c r="D6" s="2" t="s">
        <v>85</v>
      </c>
      <c r="E6" s="2" t="s">
        <v>96</v>
      </c>
      <c r="F6" s="2" t="s">
        <v>92</v>
      </c>
      <c r="G6" s="2">
        <v>38</v>
      </c>
      <c r="H6" s="2">
        <v>2.1800000000000002</v>
      </c>
      <c r="I6" s="2">
        <f t="shared" si="0"/>
        <v>82.84</v>
      </c>
      <c r="K6" s="11" t="s">
        <v>87</v>
      </c>
      <c r="L6" s="12">
        <f>SUMIF(Table3[Product],K6,Table3[Qty])</f>
        <v>4187</v>
      </c>
      <c r="M6" s="13">
        <f>SUMIF(Table3[Product],K6,Table3[TotalPrice])</f>
        <v>7410.9900000000007</v>
      </c>
    </row>
    <row r="7" spans="1:13" ht="18.75">
      <c r="A7" s="2" t="s">
        <v>105</v>
      </c>
      <c r="B7" s="2" t="s">
        <v>106</v>
      </c>
      <c r="C7" s="2" t="s">
        <v>25</v>
      </c>
      <c r="D7" s="2" t="s">
        <v>85</v>
      </c>
      <c r="E7" s="2" t="s">
        <v>86</v>
      </c>
      <c r="F7" s="2" t="s">
        <v>87</v>
      </c>
      <c r="G7" s="2">
        <v>54</v>
      </c>
      <c r="H7" s="2">
        <v>1.77</v>
      </c>
      <c r="I7" s="2">
        <f t="shared" si="0"/>
        <v>95.58</v>
      </c>
      <c r="K7" s="8" t="s">
        <v>97</v>
      </c>
      <c r="L7" s="9">
        <f>SUMIF(Table3[Product],K7,Table3[Qty])</f>
        <v>2445</v>
      </c>
      <c r="M7" s="10">
        <f>SUMIF(Table3[Product],K7,Table3[TotalPrice])</f>
        <v>4572.1500000000005</v>
      </c>
    </row>
    <row r="8" spans="1:13" ht="18.75">
      <c r="A8" s="2" t="s">
        <v>107</v>
      </c>
      <c r="B8" s="2" t="s">
        <v>108</v>
      </c>
      <c r="C8" s="2" t="s">
        <v>25</v>
      </c>
      <c r="D8" s="2" t="s">
        <v>85</v>
      </c>
      <c r="E8" s="2" t="s">
        <v>90</v>
      </c>
      <c r="F8" s="2" t="s">
        <v>91</v>
      </c>
      <c r="G8" s="2">
        <v>149</v>
      </c>
      <c r="H8" s="2">
        <v>3.49</v>
      </c>
      <c r="I8" s="2">
        <f t="shared" si="0"/>
        <v>520.01</v>
      </c>
      <c r="K8" s="11" t="s">
        <v>109</v>
      </c>
      <c r="L8" s="12">
        <f>SUMIF(Table3[Product],K8,Table3[Qty])</f>
        <v>2574</v>
      </c>
      <c r="M8" s="13">
        <f>SUMIF(Table3[Product],K8,Table3[TotalPrice])</f>
        <v>7310.1599999999989</v>
      </c>
    </row>
    <row r="9" spans="1:13" ht="18.75">
      <c r="A9" s="2" t="s">
        <v>110</v>
      </c>
      <c r="B9" s="2" t="s">
        <v>111</v>
      </c>
      <c r="C9" s="2" t="s">
        <v>22</v>
      </c>
      <c r="D9" s="2" t="s">
        <v>95</v>
      </c>
      <c r="E9" s="2" t="s">
        <v>86</v>
      </c>
      <c r="F9" s="2" t="s">
        <v>87</v>
      </c>
      <c r="G9" s="2">
        <v>51</v>
      </c>
      <c r="H9" s="2">
        <v>1.77</v>
      </c>
      <c r="I9" s="2">
        <f t="shared" si="0"/>
        <v>90.27</v>
      </c>
      <c r="K9" s="8" t="s">
        <v>112</v>
      </c>
      <c r="L9" s="9">
        <f>SUMIF(Table3[Product],K9,Table3[Qty])</f>
        <v>994</v>
      </c>
      <c r="M9" s="10">
        <f>SUMIF(Table3[Product],K9,Table3[TotalPrice])</f>
        <v>1651.7699999999998</v>
      </c>
    </row>
    <row r="10" spans="1:13" ht="18.75">
      <c r="A10" s="2" t="s">
        <v>113</v>
      </c>
      <c r="B10" s="2" t="s">
        <v>114</v>
      </c>
      <c r="C10" s="2" t="s">
        <v>25</v>
      </c>
      <c r="D10" s="2" t="s">
        <v>101</v>
      </c>
      <c r="E10" s="2" t="s">
        <v>86</v>
      </c>
      <c r="F10" s="2" t="s">
        <v>87</v>
      </c>
      <c r="G10" s="2">
        <v>100</v>
      </c>
      <c r="H10" s="2">
        <v>1.77</v>
      </c>
      <c r="I10" s="2">
        <f t="shared" si="0"/>
        <v>177</v>
      </c>
      <c r="K10" s="11" t="s">
        <v>115</v>
      </c>
      <c r="L10" s="12">
        <f>SUMIF(Table3[Product],K10,Table3[Qty])</f>
        <v>186</v>
      </c>
      <c r="M10" s="13">
        <f>SUMIF(Table3[Product],K10,Table3[TotalPrice])</f>
        <v>585.9</v>
      </c>
    </row>
    <row r="11" spans="1:13" ht="18.75">
      <c r="A11" s="2" t="s">
        <v>116</v>
      </c>
      <c r="B11" s="2" t="s">
        <v>117</v>
      </c>
      <c r="C11" s="2" t="s">
        <v>25</v>
      </c>
      <c r="D11" s="2" t="s">
        <v>101</v>
      </c>
      <c r="E11" s="2" t="s">
        <v>118</v>
      </c>
      <c r="F11" s="2" t="s">
        <v>112</v>
      </c>
      <c r="G11" s="2">
        <v>28</v>
      </c>
      <c r="H11" s="2">
        <v>1.35</v>
      </c>
      <c r="I11" s="2">
        <f t="shared" si="0"/>
        <v>37.800000000000004</v>
      </c>
      <c r="K11" s="8" t="s">
        <v>91</v>
      </c>
      <c r="L11" s="9">
        <f>SUMIF(Table3[Product],K11,Table3[Qty])</f>
        <v>957</v>
      </c>
      <c r="M11" s="10">
        <f>SUMIF(Table3[Product],K11,Table3[TotalPrice])</f>
        <v>3339.93</v>
      </c>
    </row>
    <row r="12" spans="1:13" ht="18.75">
      <c r="A12" s="2" t="s">
        <v>119</v>
      </c>
      <c r="B12" s="2" t="s">
        <v>120</v>
      </c>
      <c r="C12" s="2" t="s">
        <v>25</v>
      </c>
      <c r="D12" s="2" t="s">
        <v>85</v>
      </c>
      <c r="E12" s="2" t="s">
        <v>96</v>
      </c>
      <c r="F12" s="2" t="s">
        <v>92</v>
      </c>
      <c r="G12" s="2">
        <v>36</v>
      </c>
      <c r="H12" s="2">
        <v>2.1800000000000002</v>
      </c>
      <c r="I12" s="2">
        <f t="shared" si="0"/>
        <v>78.48</v>
      </c>
      <c r="K12" s="14" t="s">
        <v>6</v>
      </c>
      <c r="L12" s="15">
        <f>SUM(L3:L11)</f>
        <v>15442</v>
      </c>
      <c r="M12" s="16">
        <f>SUM(M3:M11)</f>
        <v>33325.58</v>
      </c>
    </row>
    <row r="13" spans="1:13" ht="18.75">
      <c r="A13" s="2" t="s">
        <v>121</v>
      </c>
      <c r="B13" s="2" t="s">
        <v>122</v>
      </c>
      <c r="C13" s="2" t="s">
        <v>25</v>
      </c>
      <c r="D13" s="2" t="s">
        <v>85</v>
      </c>
      <c r="E13" s="2" t="s">
        <v>96</v>
      </c>
      <c r="F13" s="2" t="s">
        <v>97</v>
      </c>
      <c r="G13" s="2">
        <v>31</v>
      </c>
      <c r="H13" s="2">
        <v>1.87</v>
      </c>
      <c r="I13" s="2">
        <f t="shared" si="0"/>
        <v>57.970000000000006</v>
      </c>
    </row>
    <row r="14" spans="1:13" ht="18.75">
      <c r="A14" s="2" t="s">
        <v>123</v>
      </c>
      <c r="B14" s="2" t="s">
        <v>124</v>
      </c>
      <c r="C14" s="2" t="s">
        <v>25</v>
      </c>
      <c r="D14" s="2" t="s">
        <v>85</v>
      </c>
      <c r="E14" s="2" t="s">
        <v>90</v>
      </c>
      <c r="F14" s="2" t="s">
        <v>91</v>
      </c>
      <c r="G14" s="2">
        <v>28</v>
      </c>
      <c r="H14" s="2">
        <v>3.49</v>
      </c>
      <c r="I14" s="2">
        <f t="shared" si="0"/>
        <v>97.72</v>
      </c>
    </row>
    <row r="15" spans="1:13" ht="18.75">
      <c r="A15" s="2" t="s">
        <v>125</v>
      </c>
      <c r="B15" s="2" t="s">
        <v>126</v>
      </c>
      <c r="C15" s="2" t="s">
        <v>22</v>
      </c>
      <c r="D15" s="2" t="s">
        <v>95</v>
      </c>
      <c r="E15" s="2" t="s">
        <v>86</v>
      </c>
      <c r="F15" s="2" t="s">
        <v>87</v>
      </c>
      <c r="G15" s="2">
        <v>44</v>
      </c>
      <c r="H15" s="2">
        <v>1.77</v>
      </c>
      <c r="I15" s="2">
        <f t="shared" si="0"/>
        <v>77.88</v>
      </c>
    </row>
    <row r="16" spans="1:13" ht="18.75">
      <c r="A16" s="2" t="s">
        <v>127</v>
      </c>
      <c r="B16" s="2" t="s">
        <v>128</v>
      </c>
      <c r="C16" s="2" t="s">
        <v>25</v>
      </c>
      <c r="D16" s="2" t="s">
        <v>101</v>
      </c>
      <c r="E16" s="2" t="s">
        <v>86</v>
      </c>
      <c r="F16" s="2" t="s">
        <v>87</v>
      </c>
      <c r="G16" s="2">
        <v>23</v>
      </c>
      <c r="H16" s="2">
        <v>1.77</v>
      </c>
      <c r="I16" s="2">
        <f t="shared" si="0"/>
        <v>40.71</v>
      </c>
    </row>
    <row r="17" spans="1:9" ht="18.75">
      <c r="A17" s="2" t="s">
        <v>129</v>
      </c>
      <c r="B17" s="2" t="s">
        <v>130</v>
      </c>
      <c r="C17" s="2" t="s">
        <v>25</v>
      </c>
      <c r="D17" s="2" t="s">
        <v>101</v>
      </c>
      <c r="E17" s="2" t="s">
        <v>118</v>
      </c>
      <c r="F17" s="2" t="s">
        <v>112</v>
      </c>
      <c r="G17" s="2">
        <v>27</v>
      </c>
      <c r="H17" s="2">
        <v>1.35</v>
      </c>
      <c r="I17" s="2">
        <f t="shared" si="0"/>
        <v>36.450000000000003</v>
      </c>
    </row>
    <row r="18" spans="1:9" ht="18.75">
      <c r="A18" s="2" t="s">
        <v>131</v>
      </c>
      <c r="B18" s="2" t="s">
        <v>55</v>
      </c>
      <c r="C18" s="2" t="s">
        <v>25</v>
      </c>
      <c r="D18" s="2" t="s">
        <v>85</v>
      </c>
      <c r="E18" s="2" t="s">
        <v>96</v>
      </c>
      <c r="F18" s="2" t="s">
        <v>92</v>
      </c>
      <c r="G18" s="2">
        <v>43</v>
      </c>
      <c r="H18" s="2">
        <v>2.1800000000000002</v>
      </c>
      <c r="I18" s="2">
        <f t="shared" si="0"/>
        <v>93.740000000000009</v>
      </c>
    </row>
    <row r="19" spans="1:9" ht="18.75">
      <c r="A19" s="2" t="s">
        <v>132</v>
      </c>
      <c r="B19" s="2" t="s">
        <v>133</v>
      </c>
      <c r="C19" s="2" t="s">
        <v>25</v>
      </c>
      <c r="D19" s="2" t="s">
        <v>85</v>
      </c>
      <c r="E19" s="2" t="s">
        <v>96</v>
      </c>
      <c r="F19" s="2" t="s">
        <v>109</v>
      </c>
      <c r="G19" s="2">
        <v>123</v>
      </c>
      <c r="H19" s="2">
        <v>2.84</v>
      </c>
      <c r="I19" s="2">
        <f t="shared" si="0"/>
        <v>349.32</v>
      </c>
    </row>
    <row r="20" spans="1:9" ht="18.75">
      <c r="A20" s="2" t="s">
        <v>134</v>
      </c>
      <c r="B20" s="2" t="s">
        <v>135</v>
      </c>
      <c r="C20" s="2" t="s">
        <v>22</v>
      </c>
      <c r="D20" s="2" t="s">
        <v>95</v>
      </c>
      <c r="E20" s="2" t="s">
        <v>86</v>
      </c>
      <c r="F20" s="2" t="s">
        <v>102</v>
      </c>
      <c r="G20" s="2">
        <v>42</v>
      </c>
      <c r="H20" s="2">
        <v>1.87</v>
      </c>
      <c r="I20" s="2">
        <f t="shared" si="0"/>
        <v>78.540000000000006</v>
      </c>
    </row>
    <row r="21" spans="1:9" ht="18.75">
      <c r="A21" s="2" t="s">
        <v>136</v>
      </c>
      <c r="B21" s="2" t="s">
        <v>137</v>
      </c>
      <c r="C21" s="2" t="s">
        <v>22</v>
      </c>
      <c r="D21" s="2" t="s">
        <v>95</v>
      </c>
      <c r="E21" s="2" t="s">
        <v>96</v>
      </c>
      <c r="F21" s="2" t="s">
        <v>109</v>
      </c>
      <c r="G21" s="2">
        <v>33</v>
      </c>
      <c r="H21" s="2">
        <v>2.84</v>
      </c>
      <c r="I21" s="2">
        <f t="shared" si="0"/>
        <v>93.72</v>
      </c>
    </row>
    <row r="22" spans="1:9" ht="18.75">
      <c r="A22" s="2" t="s">
        <v>138</v>
      </c>
      <c r="B22" s="2" t="s">
        <v>139</v>
      </c>
      <c r="C22" s="2" t="s">
        <v>25</v>
      </c>
      <c r="D22" s="2" t="s">
        <v>101</v>
      </c>
      <c r="E22" s="2" t="s">
        <v>96</v>
      </c>
      <c r="F22" s="2" t="s">
        <v>97</v>
      </c>
      <c r="G22" s="2">
        <v>85</v>
      </c>
      <c r="H22" s="2">
        <v>1.87</v>
      </c>
      <c r="I22" s="2">
        <f t="shared" si="0"/>
        <v>158.95000000000002</v>
      </c>
    </row>
    <row r="23" spans="1:9" ht="18.75">
      <c r="A23" s="2" t="s">
        <v>140</v>
      </c>
      <c r="B23" s="2" t="s">
        <v>141</v>
      </c>
      <c r="C23" s="2" t="s">
        <v>22</v>
      </c>
      <c r="D23" s="2" t="s">
        <v>142</v>
      </c>
      <c r="E23" s="2" t="s">
        <v>96</v>
      </c>
      <c r="F23" s="2" t="s">
        <v>109</v>
      </c>
      <c r="G23" s="2">
        <v>30</v>
      </c>
      <c r="H23" s="2">
        <v>2.84</v>
      </c>
      <c r="I23" s="2">
        <f t="shared" si="0"/>
        <v>85.199999999999989</v>
      </c>
    </row>
    <row r="24" spans="1:9" ht="18.75">
      <c r="A24" s="2" t="s">
        <v>143</v>
      </c>
      <c r="B24" s="2" t="s">
        <v>144</v>
      </c>
      <c r="C24" s="2" t="s">
        <v>25</v>
      </c>
      <c r="D24" s="2" t="s">
        <v>85</v>
      </c>
      <c r="E24" s="2" t="s">
        <v>86</v>
      </c>
      <c r="F24" s="2" t="s">
        <v>87</v>
      </c>
      <c r="G24" s="2">
        <v>61</v>
      </c>
      <c r="H24" s="2">
        <v>1.77</v>
      </c>
      <c r="I24" s="2">
        <f t="shared" si="0"/>
        <v>107.97</v>
      </c>
    </row>
    <row r="25" spans="1:9" ht="18.75">
      <c r="A25" s="2" t="s">
        <v>145</v>
      </c>
      <c r="B25" s="2" t="s">
        <v>146</v>
      </c>
      <c r="C25" s="2" t="s">
        <v>25</v>
      </c>
      <c r="D25" s="2" t="s">
        <v>85</v>
      </c>
      <c r="E25" s="2" t="s">
        <v>90</v>
      </c>
      <c r="F25" s="2" t="s">
        <v>91</v>
      </c>
      <c r="G25" s="2">
        <v>40</v>
      </c>
      <c r="H25" s="2">
        <v>3.49</v>
      </c>
      <c r="I25" s="2">
        <f t="shared" si="0"/>
        <v>139.60000000000002</v>
      </c>
    </row>
    <row r="26" spans="1:9" ht="18.75">
      <c r="A26" s="2" t="s">
        <v>147</v>
      </c>
      <c r="B26" s="2" t="s">
        <v>148</v>
      </c>
      <c r="C26" s="2" t="s">
        <v>22</v>
      </c>
      <c r="D26" s="2" t="s">
        <v>95</v>
      </c>
      <c r="E26" s="2" t="s">
        <v>96</v>
      </c>
      <c r="F26" s="2" t="s">
        <v>97</v>
      </c>
      <c r="G26" s="2">
        <v>86</v>
      </c>
      <c r="H26" s="2">
        <v>1.87</v>
      </c>
      <c r="I26" s="2">
        <f t="shared" si="0"/>
        <v>160.82000000000002</v>
      </c>
    </row>
    <row r="27" spans="1:9" ht="18.75">
      <c r="A27" s="2" t="s">
        <v>149</v>
      </c>
      <c r="B27" s="2" t="s">
        <v>150</v>
      </c>
      <c r="C27" s="2" t="s">
        <v>25</v>
      </c>
      <c r="D27" s="2" t="s">
        <v>101</v>
      </c>
      <c r="E27" s="2" t="s">
        <v>86</v>
      </c>
      <c r="F27" s="2" t="s">
        <v>87</v>
      </c>
      <c r="G27" s="2">
        <v>38</v>
      </c>
      <c r="H27" s="2">
        <v>1.77</v>
      </c>
      <c r="I27" s="2">
        <f t="shared" si="0"/>
        <v>67.260000000000005</v>
      </c>
    </row>
    <row r="28" spans="1:9" ht="18.75">
      <c r="A28" s="2" t="s">
        <v>151</v>
      </c>
      <c r="B28" s="2" t="s">
        <v>152</v>
      </c>
      <c r="C28" s="2" t="s">
        <v>25</v>
      </c>
      <c r="D28" s="2" t="s">
        <v>101</v>
      </c>
      <c r="E28" s="2" t="s">
        <v>118</v>
      </c>
      <c r="F28" s="2" t="s">
        <v>112</v>
      </c>
      <c r="G28" s="2">
        <v>68</v>
      </c>
      <c r="H28" s="2">
        <v>1.68</v>
      </c>
      <c r="I28" s="2">
        <f t="shared" si="0"/>
        <v>114.24</v>
      </c>
    </row>
    <row r="29" spans="1:9" ht="18.75">
      <c r="A29" s="2" t="s">
        <v>153</v>
      </c>
      <c r="B29" s="2" t="s">
        <v>154</v>
      </c>
      <c r="C29" s="2" t="s">
        <v>22</v>
      </c>
      <c r="D29" s="2" t="s">
        <v>142</v>
      </c>
      <c r="E29" s="2" t="s">
        <v>96</v>
      </c>
      <c r="F29" s="2" t="s">
        <v>97</v>
      </c>
      <c r="G29" s="2">
        <v>39</v>
      </c>
      <c r="H29" s="2">
        <v>1.87</v>
      </c>
      <c r="I29" s="2">
        <f t="shared" si="0"/>
        <v>72.930000000000007</v>
      </c>
    </row>
    <row r="30" spans="1:9" ht="18.75">
      <c r="A30" s="2" t="s">
        <v>155</v>
      </c>
      <c r="B30" s="2" t="s">
        <v>156</v>
      </c>
      <c r="C30" s="2" t="s">
        <v>25</v>
      </c>
      <c r="D30" s="2" t="s">
        <v>85</v>
      </c>
      <c r="E30" s="2" t="s">
        <v>86</v>
      </c>
      <c r="F30" s="2" t="s">
        <v>102</v>
      </c>
      <c r="G30" s="2">
        <v>103</v>
      </c>
      <c r="H30" s="2">
        <v>1.87</v>
      </c>
      <c r="I30" s="2">
        <f t="shared" si="0"/>
        <v>192.61</v>
      </c>
    </row>
    <row r="31" spans="1:9" ht="18.75">
      <c r="A31" s="2" t="s">
        <v>157</v>
      </c>
      <c r="B31" s="2" t="s">
        <v>158</v>
      </c>
      <c r="C31" s="2" t="s">
        <v>25</v>
      </c>
      <c r="D31" s="2" t="s">
        <v>85</v>
      </c>
      <c r="E31" s="2" t="s">
        <v>96</v>
      </c>
      <c r="F31" s="2" t="s">
        <v>109</v>
      </c>
      <c r="G31" s="2">
        <v>193</v>
      </c>
      <c r="H31" s="2">
        <v>2.84</v>
      </c>
      <c r="I31" s="2">
        <f t="shared" si="0"/>
        <v>548.12</v>
      </c>
    </row>
    <row r="32" spans="1:9" ht="18.75">
      <c r="A32" s="2" t="s">
        <v>159</v>
      </c>
      <c r="B32" s="2" t="s">
        <v>160</v>
      </c>
      <c r="C32" s="2" t="s">
        <v>22</v>
      </c>
      <c r="D32" s="2" t="s">
        <v>95</v>
      </c>
      <c r="E32" s="2" t="s">
        <v>86</v>
      </c>
      <c r="F32" s="2" t="s">
        <v>87</v>
      </c>
      <c r="G32" s="2">
        <v>58</v>
      </c>
      <c r="H32" s="2">
        <v>1.77</v>
      </c>
      <c r="I32" s="2">
        <f t="shared" si="0"/>
        <v>102.66</v>
      </c>
    </row>
    <row r="33" spans="1:9" ht="18.75">
      <c r="A33" s="2" t="s">
        <v>161</v>
      </c>
      <c r="B33" s="2" t="s">
        <v>162</v>
      </c>
      <c r="C33" s="2" t="s">
        <v>22</v>
      </c>
      <c r="D33" s="2" t="s">
        <v>95</v>
      </c>
      <c r="E33" s="2" t="s">
        <v>118</v>
      </c>
      <c r="F33" s="2" t="s">
        <v>112</v>
      </c>
      <c r="G33" s="2">
        <v>68</v>
      </c>
      <c r="H33" s="2">
        <v>1.68</v>
      </c>
      <c r="I33" s="2">
        <f t="shared" si="0"/>
        <v>114.24</v>
      </c>
    </row>
    <row r="34" spans="1:9" ht="18.75">
      <c r="A34" s="2" t="s">
        <v>163</v>
      </c>
      <c r="B34" s="2" t="s">
        <v>164</v>
      </c>
      <c r="C34" s="2" t="s">
        <v>25</v>
      </c>
      <c r="D34" s="2" t="s">
        <v>101</v>
      </c>
      <c r="E34" s="2" t="s">
        <v>86</v>
      </c>
      <c r="F34" s="2" t="s">
        <v>87</v>
      </c>
      <c r="G34" s="2">
        <v>91</v>
      </c>
      <c r="H34" s="2">
        <v>1.77</v>
      </c>
      <c r="I34" s="2">
        <f t="shared" si="0"/>
        <v>161.07</v>
      </c>
    </row>
    <row r="35" spans="1:9" ht="18.75">
      <c r="A35" s="2" t="s">
        <v>165</v>
      </c>
      <c r="B35" s="2" t="s">
        <v>58</v>
      </c>
      <c r="C35" s="2" t="s">
        <v>25</v>
      </c>
      <c r="D35" s="2" t="s">
        <v>101</v>
      </c>
      <c r="E35" s="2" t="s">
        <v>90</v>
      </c>
      <c r="F35" s="2" t="s">
        <v>91</v>
      </c>
      <c r="G35" s="2">
        <v>23</v>
      </c>
      <c r="H35" s="2">
        <v>3.49</v>
      </c>
      <c r="I35" s="2">
        <f t="shared" si="0"/>
        <v>80.27000000000001</v>
      </c>
    </row>
    <row r="36" spans="1:9" ht="18.75">
      <c r="A36" s="2" t="s">
        <v>166</v>
      </c>
      <c r="B36" s="2" t="s">
        <v>167</v>
      </c>
      <c r="C36" s="2" t="s">
        <v>22</v>
      </c>
      <c r="D36" s="2" t="s">
        <v>142</v>
      </c>
      <c r="E36" s="2" t="s">
        <v>118</v>
      </c>
      <c r="F36" s="2" t="s">
        <v>112</v>
      </c>
      <c r="G36" s="2">
        <v>28</v>
      </c>
      <c r="H36" s="2">
        <v>1.68</v>
      </c>
      <c r="I36" s="2">
        <f t="shared" si="0"/>
        <v>47.04</v>
      </c>
    </row>
    <row r="37" spans="1:9" ht="18.75">
      <c r="A37" s="2" t="s">
        <v>168</v>
      </c>
      <c r="B37" s="2" t="s">
        <v>169</v>
      </c>
      <c r="C37" s="2" t="s">
        <v>25</v>
      </c>
      <c r="D37" s="2" t="s">
        <v>85</v>
      </c>
      <c r="E37" s="2" t="s">
        <v>86</v>
      </c>
      <c r="F37" s="2" t="s">
        <v>87</v>
      </c>
      <c r="G37" s="2">
        <v>48</v>
      </c>
      <c r="H37" s="2">
        <v>1.77</v>
      </c>
      <c r="I37" s="2">
        <f t="shared" si="0"/>
        <v>84.960000000000008</v>
      </c>
    </row>
    <row r="38" spans="1:9" ht="18.75">
      <c r="A38" s="2" t="s">
        <v>170</v>
      </c>
      <c r="B38" s="2" t="s">
        <v>171</v>
      </c>
      <c r="C38" s="2" t="s">
        <v>25</v>
      </c>
      <c r="D38" s="2" t="s">
        <v>85</v>
      </c>
      <c r="E38" s="2" t="s">
        <v>118</v>
      </c>
      <c r="F38" s="2" t="s">
        <v>112</v>
      </c>
      <c r="G38" s="2">
        <v>134</v>
      </c>
      <c r="H38" s="2">
        <v>1.68</v>
      </c>
      <c r="I38" s="2">
        <f t="shared" si="0"/>
        <v>225.12</v>
      </c>
    </row>
    <row r="39" spans="1:9" ht="18.75">
      <c r="A39" s="2" t="s">
        <v>172</v>
      </c>
      <c r="B39" s="2" t="s">
        <v>173</v>
      </c>
      <c r="C39" s="2" t="s">
        <v>22</v>
      </c>
      <c r="D39" s="2" t="s">
        <v>95</v>
      </c>
      <c r="E39" s="2" t="s">
        <v>86</v>
      </c>
      <c r="F39" s="2" t="s">
        <v>87</v>
      </c>
      <c r="G39" s="2">
        <v>20</v>
      </c>
      <c r="H39" s="2">
        <v>1.77</v>
      </c>
      <c r="I39" s="2">
        <f t="shared" si="0"/>
        <v>35.4</v>
      </c>
    </row>
    <row r="40" spans="1:9" ht="18.75">
      <c r="A40" s="2" t="s">
        <v>174</v>
      </c>
      <c r="B40" s="2" t="s">
        <v>175</v>
      </c>
      <c r="C40" s="2" t="s">
        <v>25</v>
      </c>
      <c r="D40" s="2" t="s">
        <v>101</v>
      </c>
      <c r="E40" s="2" t="s">
        <v>86</v>
      </c>
      <c r="F40" s="2" t="s">
        <v>87</v>
      </c>
      <c r="G40" s="2">
        <v>53</v>
      </c>
      <c r="H40" s="2">
        <v>1.77</v>
      </c>
      <c r="I40" s="2">
        <f t="shared" si="0"/>
        <v>93.81</v>
      </c>
    </row>
    <row r="41" spans="1:9" ht="18.75">
      <c r="A41" s="2" t="s">
        <v>176</v>
      </c>
      <c r="B41" s="2" t="s">
        <v>177</v>
      </c>
      <c r="C41" s="2" t="s">
        <v>25</v>
      </c>
      <c r="D41" s="2" t="s">
        <v>101</v>
      </c>
      <c r="E41" s="2" t="s">
        <v>118</v>
      </c>
      <c r="F41" s="2" t="s">
        <v>112</v>
      </c>
      <c r="G41" s="2">
        <v>64</v>
      </c>
      <c r="H41" s="2">
        <v>1.68</v>
      </c>
      <c r="I41" s="2">
        <f t="shared" si="0"/>
        <v>107.52</v>
      </c>
    </row>
    <row r="42" spans="1:9" ht="18.75">
      <c r="A42" s="2" t="s">
        <v>178</v>
      </c>
      <c r="B42" s="2" t="s">
        <v>179</v>
      </c>
      <c r="C42" s="2" t="s">
        <v>22</v>
      </c>
      <c r="D42" s="2" t="s">
        <v>142</v>
      </c>
      <c r="E42" s="2" t="s">
        <v>96</v>
      </c>
      <c r="F42" s="2" t="s">
        <v>97</v>
      </c>
      <c r="G42" s="2">
        <v>63</v>
      </c>
      <c r="H42" s="2">
        <v>1.87</v>
      </c>
      <c r="I42" s="2">
        <f t="shared" si="0"/>
        <v>117.81</v>
      </c>
    </row>
    <row r="43" spans="1:9" ht="18.75">
      <c r="A43" s="2" t="s">
        <v>180</v>
      </c>
      <c r="B43" s="2" t="s">
        <v>181</v>
      </c>
      <c r="C43" s="2" t="s">
        <v>25</v>
      </c>
      <c r="D43" s="2" t="s">
        <v>85</v>
      </c>
      <c r="E43" s="2" t="s">
        <v>86</v>
      </c>
      <c r="F43" s="2" t="s">
        <v>102</v>
      </c>
      <c r="G43" s="2">
        <v>105</v>
      </c>
      <c r="H43" s="2">
        <v>1.87</v>
      </c>
      <c r="I43" s="2">
        <f t="shared" si="0"/>
        <v>196.35000000000002</v>
      </c>
    </row>
    <row r="44" spans="1:9" ht="18.75">
      <c r="A44" s="2" t="s">
        <v>182</v>
      </c>
      <c r="B44" s="2" t="s">
        <v>183</v>
      </c>
      <c r="C44" s="2" t="s">
        <v>25</v>
      </c>
      <c r="D44" s="2" t="s">
        <v>85</v>
      </c>
      <c r="E44" s="2" t="s">
        <v>96</v>
      </c>
      <c r="F44" s="2" t="s">
        <v>109</v>
      </c>
      <c r="G44" s="2">
        <v>138</v>
      </c>
      <c r="H44" s="2">
        <v>2.84</v>
      </c>
      <c r="I44" s="2">
        <f t="shared" si="0"/>
        <v>391.91999999999996</v>
      </c>
    </row>
    <row r="45" spans="1:9" ht="18.75">
      <c r="A45" s="2" t="s">
        <v>184</v>
      </c>
      <c r="B45" s="2" t="s">
        <v>185</v>
      </c>
      <c r="C45" s="2" t="s">
        <v>22</v>
      </c>
      <c r="D45" s="2" t="s">
        <v>95</v>
      </c>
      <c r="E45" s="2" t="s">
        <v>86</v>
      </c>
      <c r="F45" s="2" t="s">
        <v>87</v>
      </c>
      <c r="G45" s="2">
        <v>25</v>
      </c>
      <c r="H45" s="2">
        <v>1.77</v>
      </c>
      <c r="I45" s="2">
        <f t="shared" si="0"/>
        <v>44.25</v>
      </c>
    </row>
    <row r="46" spans="1:9" ht="18.75">
      <c r="A46" s="2" t="s">
        <v>186</v>
      </c>
      <c r="B46" s="2" t="s">
        <v>187</v>
      </c>
      <c r="C46" s="2" t="s">
        <v>22</v>
      </c>
      <c r="D46" s="2" t="s">
        <v>95</v>
      </c>
      <c r="E46" s="2" t="s">
        <v>90</v>
      </c>
      <c r="F46" s="2" t="s">
        <v>91</v>
      </c>
      <c r="G46" s="2">
        <v>21</v>
      </c>
      <c r="H46" s="2">
        <v>3.49</v>
      </c>
      <c r="I46" s="2">
        <f t="shared" si="0"/>
        <v>73.290000000000006</v>
      </c>
    </row>
    <row r="47" spans="1:9" ht="18.75">
      <c r="A47" s="2" t="s">
        <v>188</v>
      </c>
      <c r="B47" s="2" t="s">
        <v>189</v>
      </c>
      <c r="C47" s="2" t="s">
        <v>25</v>
      </c>
      <c r="D47" s="2" t="s">
        <v>101</v>
      </c>
      <c r="E47" s="2" t="s">
        <v>86</v>
      </c>
      <c r="F47" s="2" t="s">
        <v>87</v>
      </c>
      <c r="G47" s="2">
        <v>61</v>
      </c>
      <c r="H47" s="2">
        <v>1.77</v>
      </c>
      <c r="I47" s="2">
        <f t="shared" si="0"/>
        <v>107.97</v>
      </c>
    </row>
    <row r="48" spans="1:9" ht="18.75">
      <c r="A48" s="2" t="s">
        <v>190</v>
      </c>
      <c r="B48" s="2" t="s">
        <v>191</v>
      </c>
      <c r="C48" s="2" t="s">
        <v>25</v>
      </c>
      <c r="D48" s="2" t="s">
        <v>101</v>
      </c>
      <c r="E48" s="2" t="s">
        <v>118</v>
      </c>
      <c r="F48" s="2" t="s">
        <v>112</v>
      </c>
      <c r="G48" s="2">
        <v>49</v>
      </c>
      <c r="H48" s="2">
        <v>1.68</v>
      </c>
      <c r="I48" s="2">
        <f t="shared" si="0"/>
        <v>82.32</v>
      </c>
    </row>
    <row r="49" spans="1:9" ht="18.75">
      <c r="A49" s="2" t="s">
        <v>192</v>
      </c>
      <c r="B49" s="2" t="s">
        <v>193</v>
      </c>
      <c r="C49" s="2" t="s">
        <v>22</v>
      </c>
      <c r="D49" s="2" t="s">
        <v>142</v>
      </c>
      <c r="E49" s="2" t="s">
        <v>96</v>
      </c>
      <c r="F49" s="2" t="s">
        <v>97</v>
      </c>
      <c r="G49" s="2">
        <v>55</v>
      </c>
      <c r="H49" s="2">
        <v>1.87</v>
      </c>
      <c r="I49" s="2">
        <f t="shared" si="0"/>
        <v>102.85000000000001</v>
      </c>
    </row>
    <row r="50" spans="1:9" ht="18.75">
      <c r="A50" s="2" t="s">
        <v>194</v>
      </c>
      <c r="B50" s="2" t="s">
        <v>195</v>
      </c>
      <c r="C50" s="2" t="s">
        <v>25</v>
      </c>
      <c r="D50" s="2" t="s">
        <v>85</v>
      </c>
      <c r="E50" s="2" t="s">
        <v>96</v>
      </c>
      <c r="F50" s="2" t="s">
        <v>92</v>
      </c>
      <c r="G50" s="2">
        <v>27</v>
      </c>
      <c r="H50" s="2">
        <v>2.1800000000000002</v>
      </c>
      <c r="I50" s="2">
        <f t="shared" si="0"/>
        <v>58.860000000000007</v>
      </c>
    </row>
    <row r="51" spans="1:9" ht="18.75">
      <c r="A51" s="2" t="s">
        <v>196</v>
      </c>
      <c r="B51" s="2" t="s">
        <v>197</v>
      </c>
      <c r="C51" s="2" t="s">
        <v>25</v>
      </c>
      <c r="D51" s="2" t="s">
        <v>85</v>
      </c>
      <c r="E51" s="2" t="s">
        <v>86</v>
      </c>
      <c r="F51" s="2" t="s">
        <v>87</v>
      </c>
      <c r="G51" s="2">
        <v>58</v>
      </c>
      <c r="H51" s="2">
        <v>1.77</v>
      </c>
      <c r="I51" s="2">
        <f t="shared" si="0"/>
        <v>102.66</v>
      </c>
    </row>
    <row r="52" spans="1:9" ht="18.75">
      <c r="A52" s="2" t="s">
        <v>198</v>
      </c>
      <c r="B52" s="2" t="s">
        <v>61</v>
      </c>
      <c r="C52" s="2" t="s">
        <v>25</v>
      </c>
      <c r="D52" s="2" t="s">
        <v>85</v>
      </c>
      <c r="E52" s="2" t="s">
        <v>90</v>
      </c>
      <c r="F52" s="2" t="s">
        <v>91</v>
      </c>
      <c r="G52" s="2">
        <v>33</v>
      </c>
      <c r="H52" s="2">
        <v>3.49</v>
      </c>
      <c r="I52" s="2">
        <f t="shared" si="0"/>
        <v>115.17</v>
      </c>
    </row>
    <row r="53" spans="1:9" ht="18.75">
      <c r="A53" s="2" t="s">
        <v>199</v>
      </c>
      <c r="B53" s="2" t="s">
        <v>200</v>
      </c>
      <c r="C53" s="2" t="s">
        <v>22</v>
      </c>
      <c r="D53" s="2" t="s">
        <v>95</v>
      </c>
      <c r="E53" s="2" t="s">
        <v>96</v>
      </c>
      <c r="F53" s="2" t="s">
        <v>109</v>
      </c>
      <c r="G53" s="2">
        <v>288</v>
      </c>
      <c r="H53" s="2">
        <v>2.84</v>
      </c>
      <c r="I53" s="2">
        <f t="shared" si="0"/>
        <v>817.92</v>
      </c>
    </row>
    <row r="54" spans="1:9" ht="18.75">
      <c r="A54" s="2" t="s">
        <v>201</v>
      </c>
      <c r="B54" s="2" t="s">
        <v>202</v>
      </c>
      <c r="C54" s="2" t="s">
        <v>25</v>
      </c>
      <c r="D54" s="2" t="s">
        <v>101</v>
      </c>
      <c r="E54" s="2" t="s">
        <v>96</v>
      </c>
      <c r="F54" s="2" t="s">
        <v>97</v>
      </c>
      <c r="G54" s="2">
        <v>76</v>
      </c>
      <c r="H54" s="2">
        <v>1.87</v>
      </c>
      <c r="I54" s="2">
        <f t="shared" si="0"/>
        <v>142.12</v>
      </c>
    </row>
    <row r="55" spans="1:9" ht="18.75">
      <c r="A55" s="2" t="s">
        <v>203</v>
      </c>
      <c r="B55" s="2" t="s">
        <v>204</v>
      </c>
      <c r="C55" s="2" t="s">
        <v>22</v>
      </c>
      <c r="D55" s="2" t="s">
        <v>142</v>
      </c>
      <c r="E55" s="2" t="s">
        <v>86</v>
      </c>
      <c r="F55" s="2" t="s">
        <v>87</v>
      </c>
      <c r="G55" s="2">
        <v>42</v>
      </c>
      <c r="H55" s="2">
        <v>1.77</v>
      </c>
      <c r="I55" s="2">
        <f t="shared" si="0"/>
        <v>74.34</v>
      </c>
    </row>
    <row r="56" spans="1:9" ht="18.75">
      <c r="A56" s="2" t="s">
        <v>205</v>
      </c>
      <c r="B56" s="2" t="s">
        <v>206</v>
      </c>
      <c r="C56" s="2" t="s">
        <v>22</v>
      </c>
      <c r="D56" s="2" t="s">
        <v>142</v>
      </c>
      <c r="E56" s="2" t="s">
        <v>90</v>
      </c>
      <c r="F56" s="2" t="s">
        <v>91</v>
      </c>
      <c r="G56" s="2">
        <v>20</v>
      </c>
      <c r="H56" s="2">
        <v>3.49</v>
      </c>
      <c r="I56" s="2">
        <f t="shared" si="0"/>
        <v>69.800000000000011</v>
      </c>
    </row>
    <row r="57" spans="1:9" ht="18.75">
      <c r="A57" s="2" t="s">
        <v>207</v>
      </c>
      <c r="B57" s="2" t="s">
        <v>208</v>
      </c>
      <c r="C57" s="2" t="s">
        <v>25</v>
      </c>
      <c r="D57" s="2" t="s">
        <v>85</v>
      </c>
      <c r="E57" s="2" t="s">
        <v>86</v>
      </c>
      <c r="F57" s="2" t="s">
        <v>87</v>
      </c>
      <c r="G57" s="2">
        <v>75</v>
      </c>
      <c r="H57" s="2">
        <v>1.77</v>
      </c>
      <c r="I57" s="2">
        <f t="shared" si="0"/>
        <v>132.75</v>
      </c>
    </row>
    <row r="58" spans="1:9" ht="18.75">
      <c r="A58" s="2" t="s">
        <v>209</v>
      </c>
      <c r="B58" s="2" t="s">
        <v>210</v>
      </c>
      <c r="C58" s="2" t="s">
        <v>25</v>
      </c>
      <c r="D58" s="2" t="s">
        <v>85</v>
      </c>
      <c r="E58" s="2" t="s">
        <v>90</v>
      </c>
      <c r="F58" s="2" t="s">
        <v>91</v>
      </c>
      <c r="G58" s="2">
        <v>38</v>
      </c>
      <c r="H58" s="2">
        <v>3.49</v>
      </c>
      <c r="I58" s="2">
        <f t="shared" si="0"/>
        <v>132.62</v>
      </c>
    </row>
    <row r="59" spans="1:9" ht="18.75">
      <c r="A59" s="2" t="s">
        <v>211</v>
      </c>
      <c r="B59" s="2" t="s">
        <v>212</v>
      </c>
      <c r="C59" s="2" t="s">
        <v>22</v>
      </c>
      <c r="D59" s="2" t="s">
        <v>95</v>
      </c>
      <c r="E59" s="2" t="s">
        <v>86</v>
      </c>
      <c r="F59" s="2" t="s">
        <v>87</v>
      </c>
      <c r="G59" s="2">
        <v>306</v>
      </c>
      <c r="H59" s="2">
        <v>1.77</v>
      </c>
      <c r="I59" s="2">
        <f t="shared" si="0"/>
        <v>541.62</v>
      </c>
    </row>
    <row r="60" spans="1:9" ht="18.75">
      <c r="A60" s="2" t="s">
        <v>213</v>
      </c>
      <c r="B60" s="2" t="s">
        <v>214</v>
      </c>
      <c r="C60" s="2" t="s">
        <v>22</v>
      </c>
      <c r="D60" s="2" t="s">
        <v>95</v>
      </c>
      <c r="E60" s="2" t="s">
        <v>118</v>
      </c>
      <c r="F60" s="2" t="s">
        <v>112</v>
      </c>
      <c r="G60" s="2">
        <v>28</v>
      </c>
      <c r="H60" s="2">
        <v>1.68</v>
      </c>
      <c r="I60" s="2">
        <f t="shared" si="0"/>
        <v>47.04</v>
      </c>
    </row>
    <row r="61" spans="1:9" ht="18.75">
      <c r="A61" s="2" t="s">
        <v>215</v>
      </c>
      <c r="B61" s="2" t="s">
        <v>216</v>
      </c>
      <c r="C61" s="2" t="s">
        <v>25</v>
      </c>
      <c r="D61" s="2" t="s">
        <v>101</v>
      </c>
      <c r="E61" s="2" t="s">
        <v>86</v>
      </c>
      <c r="F61" s="2" t="s">
        <v>102</v>
      </c>
      <c r="G61" s="2">
        <v>110</v>
      </c>
      <c r="H61" s="2">
        <v>1.87</v>
      </c>
      <c r="I61" s="2">
        <f t="shared" si="0"/>
        <v>205.70000000000002</v>
      </c>
    </row>
    <row r="62" spans="1:9" ht="18.75">
      <c r="A62" s="2" t="s">
        <v>217</v>
      </c>
      <c r="B62" s="2" t="s">
        <v>218</v>
      </c>
      <c r="C62" s="2" t="s">
        <v>25</v>
      </c>
      <c r="D62" s="2" t="s">
        <v>101</v>
      </c>
      <c r="E62" s="2" t="s">
        <v>96</v>
      </c>
      <c r="F62" s="2" t="s">
        <v>109</v>
      </c>
      <c r="G62" s="2">
        <v>51</v>
      </c>
      <c r="H62" s="2">
        <v>2.84</v>
      </c>
      <c r="I62" s="2">
        <f t="shared" si="0"/>
        <v>144.84</v>
      </c>
    </row>
    <row r="63" spans="1:9" ht="18.75">
      <c r="A63" s="2" t="s">
        <v>219</v>
      </c>
      <c r="B63" s="2" t="s">
        <v>220</v>
      </c>
      <c r="C63" s="2" t="s">
        <v>22</v>
      </c>
      <c r="D63" s="2" t="s">
        <v>142</v>
      </c>
      <c r="E63" s="2" t="s">
        <v>86</v>
      </c>
      <c r="F63" s="2" t="s">
        <v>87</v>
      </c>
      <c r="G63" s="2">
        <v>52</v>
      </c>
      <c r="H63" s="2">
        <v>1.77</v>
      </c>
      <c r="I63" s="2">
        <f t="shared" si="0"/>
        <v>92.04</v>
      </c>
    </row>
    <row r="64" spans="1:9" ht="18.75">
      <c r="A64" s="2" t="s">
        <v>221</v>
      </c>
      <c r="B64" s="2" t="s">
        <v>222</v>
      </c>
      <c r="C64" s="2" t="s">
        <v>22</v>
      </c>
      <c r="D64" s="2" t="s">
        <v>142</v>
      </c>
      <c r="E64" s="2" t="s">
        <v>90</v>
      </c>
      <c r="F64" s="2" t="s">
        <v>91</v>
      </c>
      <c r="G64" s="2">
        <v>28</v>
      </c>
      <c r="H64" s="2">
        <v>3.49</v>
      </c>
      <c r="I64" s="2">
        <f t="shared" si="0"/>
        <v>97.72</v>
      </c>
    </row>
    <row r="65" spans="1:9" ht="18.75">
      <c r="A65" s="2" t="s">
        <v>223</v>
      </c>
      <c r="B65" s="2" t="s">
        <v>224</v>
      </c>
      <c r="C65" s="2" t="s">
        <v>25</v>
      </c>
      <c r="D65" s="2" t="s">
        <v>85</v>
      </c>
      <c r="E65" s="2" t="s">
        <v>86</v>
      </c>
      <c r="F65" s="2" t="s">
        <v>87</v>
      </c>
      <c r="G65" s="2">
        <v>136</v>
      </c>
      <c r="H65" s="2">
        <v>1.77</v>
      </c>
      <c r="I65" s="2">
        <f t="shared" si="0"/>
        <v>240.72</v>
      </c>
    </row>
    <row r="66" spans="1:9" ht="18.75">
      <c r="A66" s="2" t="s">
        <v>225</v>
      </c>
      <c r="B66" s="2" t="s">
        <v>226</v>
      </c>
      <c r="C66" s="2" t="s">
        <v>25</v>
      </c>
      <c r="D66" s="2" t="s">
        <v>85</v>
      </c>
      <c r="E66" s="2" t="s">
        <v>90</v>
      </c>
      <c r="F66" s="2" t="s">
        <v>91</v>
      </c>
      <c r="G66" s="2">
        <v>42</v>
      </c>
      <c r="H66" s="2">
        <v>3.49</v>
      </c>
      <c r="I66" s="2">
        <f t="shared" si="0"/>
        <v>146.58000000000001</v>
      </c>
    </row>
    <row r="67" spans="1:9" ht="18.75">
      <c r="A67" s="2" t="s">
        <v>227</v>
      </c>
      <c r="B67" s="2" t="s">
        <v>228</v>
      </c>
      <c r="C67" s="2" t="s">
        <v>22</v>
      </c>
      <c r="D67" s="2" t="s">
        <v>95</v>
      </c>
      <c r="E67" s="2" t="s">
        <v>96</v>
      </c>
      <c r="F67" s="2" t="s">
        <v>97</v>
      </c>
      <c r="G67" s="2">
        <v>75</v>
      </c>
      <c r="H67" s="2">
        <v>1.87</v>
      </c>
      <c r="I67" s="2">
        <f t="shared" ref="I67:I130" si="1">G67*H67</f>
        <v>140.25</v>
      </c>
    </row>
    <row r="68" spans="1:9" ht="18.75">
      <c r="A68" s="2" t="s">
        <v>229</v>
      </c>
      <c r="B68" s="2" t="s">
        <v>230</v>
      </c>
      <c r="C68" s="2" t="s">
        <v>25</v>
      </c>
      <c r="D68" s="2" t="s">
        <v>101</v>
      </c>
      <c r="E68" s="2" t="s">
        <v>86</v>
      </c>
      <c r="F68" s="2" t="s">
        <v>102</v>
      </c>
      <c r="G68" s="2">
        <v>72</v>
      </c>
      <c r="H68" s="2">
        <v>1.87</v>
      </c>
      <c r="I68" s="2">
        <f t="shared" si="1"/>
        <v>134.64000000000001</v>
      </c>
    </row>
    <row r="69" spans="1:9" ht="18.75">
      <c r="A69" s="2" t="s">
        <v>231</v>
      </c>
      <c r="B69" s="2" t="s">
        <v>64</v>
      </c>
      <c r="C69" s="2" t="s">
        <v>25</v>
      </c>
      <c r="D69" s="2" t="s">
        <v>101</v>
      </c>
      <c r="E69" s="2" t="s">
        <v>96</v>
      </c>
      <c r="F69" s="2" t="s">
        <v>109</v>
      </c>
      <c r="G69" s="2">
        <v>56</v>
      </c>
      <c r="H69" s="2">
        <v>2.84</v>
      </c>
      <c r="I69" s="2">
        <f t="shared" si="1"/>
        <v>159.04</v>
      </c>
    </row>
    <row r="70" spans="1:9" ht="18.75">
      <c r="A70" s="2" t="s">
        <v>232</v>
      </c>
      <c r="B70" s="2" t="s">
        <v>233</v>
      </c>
      <c r="C70" s="2" t="s">
        <v>22</v>
      </c>
      <c r="D70" s="2" t="s">
        <v>142</v>
      </c>
      <c r="E70" s="2" t="s">
        <v>86</v>
      </c>
      <c r="F70" s="2" t="s">
        <v>102</v>
      </c>
      <c r="G70" s="2">
        <v>51</v>
      </c>
      <c r="H70" s="2">
        <v>1.87</v>
      </c>
      <c r="I70" s="2">
        <f t="shared" si="1"/>
        <v>95.37</v>
      </c>
    </row>
    <row r="71" spans="1:9" ht="18.75">
      <c r="A71" s="2" t="s">
        <v>234</v>
      </c>
      <c r="B71" s="2" t="s">
        <v>235</v>
      </c>
      <c r="C71" s="2" t="s">
        <v>22</v>
      </c>
      <c r="D71" s="2" t="s">
        <v>142</v>
      </c>
      <c r="E71" s="2" t="s">
        <v>118</v>
      </c>
      <c r="F71" s="2" t="s">
        <v>112</v>
      </c>
      <c r="G71" s="2">
        <v>31</v>
      </c>
      <c r="H71" s="2">
        <v>1.68</v>
      </c>
      <c r="I71" s="2">
        <f t="shared" si="1"/>
        <v>52.08</v>
      </c>
    </row>
    <row r="72" spans="1:9" ht="18.75">
      <c r="A72" s="2" t="s">
        <v>236</v>
      </c>
      <c r="B72" s="2" t="s">
        <v>237</v>
      </c>
      <c r="C72" s="2" t="s">
        <v>25</v>
      </c>
      <c r="D72" s="2" t="s">
        <v>85</v>
      </c>
      <c r="E72" s="2" t="s">
        <v>86</v>
      </c>
      <c r="F72" s="2" t="s">
        <v>102</v>
      </c>
      <c r="G72" s="2">
        <v>56</v>
      </c>
      <c r="H72" s="2">
        <v>1.87</v>
      </c>
      <c r="I72" s="2">
        <f t="shared" si="1"/>
        <v>104.72</v>
      </c>
    </row>
    <row r="73" spans="1:9" ht="18.75">
      <c r="A73" s="2" t="s">
        <v>238</v>
      </c>
      <c r="B73" s="2" t="s">
        <v>239</v>
      </c>
      <c r="C73" s="2" t="s">
        <v>25</v>
      </c>
      <c r="D73" s="2" t="s">
        <v>85</v>
      </c>
      <c r="E73" s="2" t="s">
        <v>96</v>
      </c>
      <c r="F73" s="2" t="s">
        <v>109</v>
      </c>
      <c r="G73" s="2">
        <v>137</v>
      </c>
      <c r="H73" s="2">
        <v>2.84</v>
      </c>
      <c r="I73" s="2">
        <f t="shared" si="1"/>
        <v>389.08</v>
      </c>
    </row>
    <row r="74" spans="1:9" ht="18.75">
      <c r="A74" s="2" t="s">
        <v>240</v>
      </c>
      <c r="B74" s="2" t="s">
        <v>241</v>
      </c>
      <c r="C74" s="2" t="s">
        <v>22</v>
      </c>
      <c r="D74" s="2" t="s">
        <v>95</v>
      </c>
      <c r="E74" s="2" t="s">
        <v>96</v>
      </c>
      <c r="F74" s="2" t="s">
        <v>97</v>
      </c>
      <c r="G74" s="2">
        <v>107</v>
      </c>
      <c r="H74" s="2">
        <v>1.87</v>
      </c>
      <c r="I74" s="2">
        <f t="shared" si="1"/>
        <v>200.09</v>
      </c>
    </row>
    <row r="75" spans="1:9" ht="18.75">
      <c r="A75" s="2" t="s">
        <v>242</v>
      </c>
      <c r="B75" s="2" t="s">
        <v>243</v>
      </c>
      <c r="C75" s="2" t="s">
        <v>25</v>
      </c>
      <c r="D75" s="2" t="s">
        <v>101</v>
      </c>
      <c r="E75" s="2" t="s">
        <v>86</v>
      </c>
      <c r="F75" s="2" t="s">
        <v>87</v>
      </c>
      <c r="G75" s="2">
        <v>24</v>
      </c>
      <c r="H75" s="2">
        <v>1.77</v>
      </c>
      <c r="I75" s="2">
        <f t="shared" si="1"/>
        <v>42.480000000000004</v>
      </c>
    </row>
    <row r="76" spans="1:9" ht="18.75">
      <c r="A76" s="2" t="s">
        <v>244</v>
      </c>
      <c r="B76" s="2" t="s">
        <v>245</v>
      </c>
      <c r="C76" s="2" t="s">
        <v>25</v>
      </c>
      <c r="D76" s="2" t="s">
        <v>101</v>
      </c>
      <c r="E76" s="2" t="s">
        <v>90</v>
      </c>
      <c r="F76" s="2" t="s">
        <v>91</v>
      </c>
      <c r="G76" s="2">
        <v>30</v>
      </c>
      <c r="H76" s="2">
        <v>3.49</v>
      </c>
      <c r="I76" s="2">
        <f t="shared" si="1"/>
        <v>104.7</v>
      </c>
    </row>
    <row r="77" spans="1:9" ht="18.75">
      <c r="A77" s="2" t="s">
        <v>246</v>
      </c>
      <c r="B77" s="2" t="s">
        <v>247</v>
      </c>
      <c r="C77" s="2" t="s">
        <v>22</v>
      </c>
      <c r="D77" s="2" t="s">
        <v>142</v>
      </c>
      <c r="E77" s="2" t="s">
        <v>96</v>
      </c>
      <c r="F77" s="2" t="s">
        <v>97</v>
      </c>
      <c r="G77" s="2">
        <v>70</v>
      </c>
      <c r="H77" s="2">
        <v>1.87</v>
      </c>
      <c r="I77" s="2">
        <f t="shared" si="1"/>
        <v>130.9</v>
      </c>
    </row>
    <row r="78" spans="1:9" ht="18.75">
      <c r="A78" s="2" t="s">
        <v>248</v>
      </c>
      <c r="B78" s="2" t="s">
        <v>249</v>
      </c>
      <c r="C78" s="2" t="s">
        <v>25</v>
      </c>
      <c r="D78" s="2" t="s">
        <v>85</v>
      </c>
      <c r="E78" s="2" t="s">
        <v>96</v>
      </c>
      <c r="F78" s="2" t="s">
        <v>92</v>
      </c>
      <c r="G78" s="2">
        <v>31</v>
      </c>
      <c r="H78" s="2">
        <v>2.1800000000000002</v>
      </c>
      <c r="I78" s="2">
        <f t="shared" si="1"/>
        <v>67.58</v>
      </c>
    </row>
    <row r="79" spans="1:9" ht="18.75">
      <c r="A79" s="2" t="s">
        <v>250</v>
      </c>
      <c r="B79" s="2" t="s">
        <v>251</v>
      </c>
      <c r="C79" s="2" t="s">
        <v>25</v>
      </c>
      <c r="D79" s="2" t="s">
        <v>85</v>
      </c>
      <c r="E79" s="2" t="s">
        <v>86</v>
      </c>
      <c r="F79" s="2" t="s">
        <v>87</v>
      </c>
      <c r="G79" s="2">
        <v>109</v>
      </c>
      <c r="H79" s="2">
        <v>1.77</v>
      </c>
      <c r="I79" s="2">
        <f t="shared" si="1"/>
        <v>192.93</v>
      </c>
    </row>
    <row r="80" spans="1:9" ht="18.75">
      <c r="A80" s="2" t="s">
        <v>252</v>
      </c>
      <c r="B80" s="2" t="s">
        <v>253</v>
      </c>
      <c r="C80" s="2" t="s">
        <v>25</v>
      </c>
      <c r="D80" s="2" t="s">
        <v>85</v>
      </c>
      <c r="E80" s="2" t="s">
        <v>90</v>
      </c>
      <c r="F80" s="2" t="s">
        <v>91</v>
      </c>
      <c r="G80" s="2">
        <v>21</v>
      </c>
      <c r="H80" s="2">
        <v>3.49</v>
      </c>
      <c r="I80" s="2">
        <f t="shared" si="1"/>
        <v>73.290000000000006</v>
      </c>
    </row>
    <row r="81" spans="1:9" ht="18.75">
      <c r="A81" s="2" t="s">
        <v>254</v>
      </c>
      <c r="B81" s="2" t="s">
        <v>255</v>
      </c>
      <c r="C81" s="2" t="s">
        <v>22</v>
      </c>
      <c r="D81" s="2" t="s">
        <v>95</v>
      </c>
      <c r="E81" s="2" t="s">
        <v>96</v>
      </c>
      <c r="F81" s="2" t="s">
        <v>97</v>
      </c>
      <c r="G81" s="2">
        <v>80</v>
      </c>
      <c r="H81" s="2">
        <v>1.87</v>
      </c>
      <c r="I81" s="2">
        <f t="shared" si="1"/>
        <v>149.60000000000002</v>
      </c>
    </row>
    <row r="82" spans="1:9" ht="18.75">
      <c r="A82" s="2" t="s">
        <v>256</v>
      </c>
      <c r="B82" s="2" t="s">
        <v>257</v>
      </c>
      <c r="C82" s="2" t="s">
        <v>25</v>
      </c>
      <c r="D82" s="2" t="s">
        <v>101</v>
      </c>
      <c r="E82" s="2" t="s">
        <v>86</v>
      </c>
      <c r="F82" s="2" t="s">
        <v>102</v>
      </c>
      <c r="G82" s="2">
        <v>75</v>
      </c>
      <c r="H82" s="2">
        <v>1.87</v>
      </c>
      <c r="I82" s="2">
        <f t="shared" si="1"/>
        <v>140.25</v>
      </c>
    </row>
    <row r="83" spans="1:9" ht="18.75">
      <c r="A83" s="2" t="s">
        <v>258</v>
      </c>
      <c r="B83" s="2" t="s">
        <v>259</v>
      </c>
      <c r="C83" s="2" t="s">
        <v>25</v>
      </c>
      <c r="D83" s="2" t="s">
        <v>101</v>
      </c>
      <c r="E83" s="2" t="s">
        <v>96</v>
      </c>
      <c r="F83" s="2" t="s">
        <v>109</v>
      </c>
      <c r="G83" s="2">
        <v>74</v>
      </c>
      <c r="H83" s="2">
        <v>2.84</v>
      </c>
      <c r="I83" s="2">
        <f t="shared" si="1"/>
        <v>210.16</v>
      </c>
    </row>
    <row r="84" spans="1:9" ht="18.75">
      <c r="A84" s="2" t="s">
        <v>260</v>
      </c>
      <c r="B84" s="2" t="s">
        <v>261</v>
      </c>
      <c r="C84" s="2" t="s">
        <v>22</v>
      </c>
      <c r="D84" s="2" t="s">
        <v>142</v>
      </c>
      <c r="E84" s="2" t="s">
        <v>86</v>
      </c>
      <c r="F84" s="2" t="s">
        <v>87</v>
      </c>
      <c r="G84" s="2">
        <v>45</v>
      </c>
      <c r="H84" s="2">
        <v>1.77</v>
      </c>
      <c r="I84" s="2">
        <f t="shared" si="1"/>
        <v>79.650000000000006</v>
      </c>
    </row>
    <row r="85" spans="1:9" ht="18.75">
      <c r="A85" s="2" t="s">
        <v>262</v>
      </c>
      <c r="B85" s="2" t="s">
        <v>263</v>
      </c>
      <c r="C85" s="2" t="s">
        <v>25</v>
      </c>
      <c r="D85" s="2" t="s">
        <v>85</v>
      </c>
      <c r="E85" s="2" t="s">
        <v>96</v>
      </c>
      <c r="F85" s="2" t="s">
        <v>92</v>
      </c>
      <c r="G85" s="2">
        <v>28</v>
      </c>
      <c r="H85" s="2">
        <v>2.1800000000000002</v>
      </c>
      <c r="I85" s="2">
        <f t="shared" si="1"/>
        <v>61.040000000000006</v>
      </c>
    </row>
    <row r="86" spans="1:9" ht="18.75">
      <c r="A86" s="2" t="s">
        <v>264</v>
      </c>
      <c r="B86" s="2" t="s">
        <v>67</v>
      </c>
      <c r="C86" s="2" t="s">
        <v>25</v>
      </c>
      <c r="D86" s="2" t="s">
        <v>85</v>
      </c>
      <c r="E86" s="2" t="s">
        <v>86</v>
      </c>
      <c r="F86" s="2" t="s">
        <v>87</v>
      </c>
      <c r="G86" s="2">
        <v>143</v>
      </c>
      <c r="H86" s="2">
        <v>1.77</v>
      </c>
      <c r="I86" s="2">
        <f t="shared" si="1"/>
        <v>253.11</v>
      </c>
    </row>
    <row r="87" spans="1:9" ht="18.75">
      <c r="A87" s="2" t="s">
        <v>265</v>
      </c>
      <c r="B87" s="2" t="s">
        <v>266</v>
      </c>
      <c r="C87" s="2" t="s">
        <v>25</v>
      </c>
      <c r="D87" s="2" t="s">
        <v>85</v>
      </c>
      <c r="E87" s="2" t="s">
        <v>118</v>
      </c>
      <c r="F87" s="2" t="s">
        <v>115</v>
      </c>
      <c r="G87" s="2">
        <v>27</v>
      </c>
      <c r="H87" s="2">
        <v>3.15</v>
      </c>
      <c r="I87" s="2">
        <f t="shared" si="1"/>
        <v>85.05</v>
      </c>
    </row>
    <row r="88" spans="1:9" ht="18.75">
      <c r="A88" s="2" t="s">
        <v>267</v>
      </c>
      <c r="B88" s="2" t="s">
        <v>268</v>
      </c>
      <c r="C88" s="2" t="s">
        <v>22</v>
      </c>
      <c r="D88" s="2" t="s">
        <v>95</v>
      </c>
      <c r="E88" s="2" t="s">
        <v>86</v>
      </c>
      <c r="F88" s="2" t="s">
        <v>87</v>
      </c>
      <c r="G88" s="2">
        <v>133</v>
      </c>
      <c r="H88" s="2">
        <v>1.77</v>
      </c>
      <c r="I88" s="2">
        <f t="shared" si="1"/>
        <v>235.41</v>
      </c>
    </row>
    <row r="89" spans="1:9" ht="18.75">
      <c r="A89" s="2" t="s">
        <v>269</v>
      </c>
      <c r="B89" s="2" t="s">
        <v>270</v>
      </c>
      <c r="C89" s="2" t="s">
        <v>25</v>
      </c>
      <c r="D89" s="2" t="s">
        <v>101</v>
      </c>
      <c r="E89" s="2" t="s">
        <v>96</v>
      </c>
      <c r="F89" s="2" t="s">
        <v>92</v>
      </c>
      <c r="G89" s="2">
        <v>110</v>
      </c>
      <c r="H89" s="2">
        <v>2.1800000000000002</v>
      </c>
      <c r="I89" s="2">
        <f t="shared" si="1"/>
        <v>239.8</v>
      </c>
    </row>
    <row r="90" spans="1:9" ht="18.75">
      <c r="A90" s="2" t="s">
        <v>271</v>
      </c>
      <c r="B90" s="2" t="s">
        <v>272</v>
      </c>
      <c r="C90" s="2" t="s">
        <v>25</v>
      </c>
      <c r="D90" s="2" t="s">
        <v>101</v>
      </c>
      <c r="E90" s="2" t="s">
        <v>96</v>
      </c>
      <c r="F90" s="2" t="s">
        <v>97</v>
      </c>
      <c r="G90" s="2">
        <v>65</v>
      </c>
      <c r="H90" s="2">
        <v>1.87</v>
      </c>
      <c r="I90" s="2">
        <f t="shared" si="1"/>
        <v>121.55000000000001</v>
      </c>
    </row>
    <row r="91" spans="1:9" ht="18.75">
      <c r="A91" s="2" t="s">
        <v>273</v>
      </c>
      <c r="B91" s="2" t="s">
        <v>274</v>
      </c>
      <c r="C91" s="2" t="s">
        <v>22</v>
      </c>
      <c r="D91" s="2" t="s">
        <v>142</v>
      </c>
      <c r="E91" s="2" t="s">
        <v>86</v>
      </c>
      <c r="F91" s="2" t="s">
        <v>102</v>
      </c>
      <c r="G91" s="2">
        <v>33</v>
      </c>
      <c r="H91" s="2">
        <v>1.87</v>
      </c>
      <c r="I91" s="2">
        <f t="shared" si="1"/>
        <v>61.71</v>
      </c>
    </row>
    <row r="92" spans="1:9" ht="18.75">
      <c r="A92" s="2" t="s">
        <v>275</v>
      </c>
      <c r="B92" s="2" t="s">
        <v>276</v>
      </c>
      <c r="C92" s="2" t="s">
        <v>25</v>
      </c>
      <c r="D92" s="2" t="s">
        <v>85</v>
      </c>
      <c r="E92" s="2" t="s">
        <v>96</v>
      </c>
      <c r="F92" s="2" t="s">
        <v>92</v>
      </c>
      <c r="G92" s="2">
        <v>81</v>
      </c>
      <c r="H92" s="2">
        <v>2.1800000000000002</v>
      </c>
      <c r="I92" s="2">
        <f t="shared" si="1"/>
        <v>176.58</v>
      </c>
    </row>
    <row r="93" spans="1:9" ht="18.75">
      <c r="A93" s="2" t="s">
        <v>277</v>
      </c>
      <c r="B93" s="2" t="s">
        <v>278</v>
      </c>
      <c r="C93" s="2" t="s">
        <v>25</v>
      </c>
      <c r="D93" s="2" t="s">
        <v>85</v>
      </c>
      <c r="E93" s="2" t="s">
        <v>86</v>
      </c>
      <c r="F93" s="2" t="s">
        <v>87</v>
      </c>
      <c r="G93" s="2">
        <v>77</v>
      </c>
      <c r="H93" s="2">
        <v>1.77</v>
      </c>
      <c r="I93" s="2">
        <f t="shared" si="1"/>
        <v>136.29</v>
      </c>
    </row>
    <row r="94" spans="1:9" ht="18.75">
      <c r="A94" s="2" t="s">
        <v>279</v>
      </c>
      <c r="B94" s="2" t="s">
        <v>280</v>
      </c>
      <c r="C94" s="2" t="s">
        <v>25</v>
      </c>
      <c r="D94" s="2" t="s">
        <v>85</v>
      </c>
      <c r="E94" s="2" t="s">
        <v>90</v>
      </c>
      <c r="F94" s="2" t="s">
        <v>91</v>
      </c>
      <c r="G94" s="2">
        <v>38</v>
      </c>
      <c r="H94" s="2">
        <v>3.49</v>
      </c>
      <c r="I94" s="2">
        <f t="shared" si="1"/>
        <v>132.62</v>
      </c>
    </row>
    <row r="95" spans="1:9" ht="18.75">
      <c r="A95" s="2" t="s">
        <v>281</v>
      </c>
      <c r="B95" s="2" t="s">
        <v>282</v>
      </c>
      <c r="C95" s="2" t="s">
        <v>22</v>
      </c>
      <c r="D95" s="2" t="s">
        <v>95</v>
      </c>
      <c r="E95" s="2" t="s">
        <v>86</v>
      </c>
      <c r="F95" s="2" t="s">
        <v>87</v>
      </c>
      <c r="G95" s="2">
        <v>40</v>
      </c>
      <c r="H95" s="2">
        <v>1.77</v>
      </c>
      <c r="I95" s="2">
        <f t="shared" si="1"/>
        <v>70.8</v>
      </c>
    </row>
    <row r="96" spans="1:9" ht="18.75">
      <c r="A96" s="2" t="s">
        <v>283</v>
      </c>
      <c r="B96" s="2" t="s">
        <v>284</v>
      </c>
      <c r="C96" s="2" t="s">
        <v>22</v>
      </c>
      <c r="D96" s="2" t="s">
        <v>95</v>
      </c>
      <c r="E96" s="2" t="s">
        <v>118</v>
      </c>
      <c r="F96" s="2" t="s">
        <v>112</v>
      </c>
      <c r="G96" s="2">
        <v>114</v>
      </c>
      <c r="H96" s="2">
        <v>1.68</v>
      </c>
      <c r="I96" s="2">
        <f t="shared" si="1"/>
        <v>191.51999999999998</v>
      </c>
    </row>
    <row r="97" spans="1:9" ht="18.75">
      <c r="A97" s="2" t="s">
        <v>285</v>
      </c>
      <c r="B97" s="2" t="s">
        <v>286</v>
      </c>
      <c r="C97" s="2" t="s">
        <v>25</v>
      </c>
      <c r="D97" s="2" t="s">
        <v>101</v>
      </c>
      <c r="E97" s="2" t="s">
        <v>96</v>
      </c>
      <c r="F97" s="2" t="s">
        <v>92</v>
      </c>
      <c r="G97" s="2">
        <v>224</v>
      </c>
      <c r="H97" s="2">
        <v>2.1800000000000002</v>
      </c>
      <c r="I97" s="2">
        <f t="shared" si="1"/>
        <v>488.32000000000005</v>
      </c>
    </row>
    <row r="98" spans="1:9" ht="18.75">
      <c r="A98" s="2" t="s">
        <v>287</v>
      </c>
      <c r="B98" s="2" t="s">
        <v>288</v>
      </c>
      <c r="C98" s="2" t="s">
        <v>25</v>
      </c>
      <c r="D98" s="2" t="s">
        <v>101</v>
      </c>
      <c r="E98" s="2" t="s">
        <v>86</v>
      </c>
      <c r="F98" s="2" t="s">
        <v>87</v>
      </c>
      <c r="G98" s="2">
        <v>141</v>
      </c>
      <c r="H98" s="2">
        <v>1.77</v>
      </c>
      <c r="I98" s="2">
        <f t="shared" si="1"/>
        <v>249.57</v>
      </c>
    </row>
    <row r="99" spans="1:9" ht="18.75">
      <c r="A99" s="2" t="s">
        <v>289</v>
      </c>
      <c r="B99" s="2" t="s">
        <v>290</v>
      </c>
      <c r="C99" s="2" t="s">
        <v>25</v>
      </c>
      <c r="D99" s="2" t="s">
        <v>101</v>
      </c>
      <c r="E99" s="2" t="s">
        <v>90</v>
      </c>
      <c r="F99" s="2" t="s">
        <v>91</v>
      </c>
      <c r="G99" s="2">
        <v>32</v>
      </c>
      <c r="H99" s="2">
        <v>3.49</v>
      </c>
      <c r="I99" s="2">
        <f t="shared" si="1"/>
        <v>111.68</v>
      </c>
    </row>
    <row r="100" spans="1:9" ht="18.75">
      <c r="A100" s="2" t="s">
        <v>291</v>
      </c>
      <c r="B100" s="2" t="s">
        <v>292</v>
      </c>
      <c r="C100" s="2" t="s">
        <v>22</v>
      </c>
      <c r="D100" s="2" t="s">
        <v>142</v>
      </c>
      <c r="E100" s="2" t="s">
        <v>86</v>
      </c>
      <c r="F100" s="2" t="s">
        <v>87</v>
      </c>
      <c r="G100" s="2">
        <v>20</v>
      </c>
      <c r="H100" s="2">
        <v>1.77</v>
      </c>
      <c r="I100" s="2">
        <f t="shared" si="1"/>
        <v>35.4</v>
      </c>
    </row>
    <row r="101" spans="1:9" ht="18.75">
      <c r="A101" s="2" t="s">
        <v>293</v>
      </c>
      <c r="B101" s="2" t="s">
        <v>294</v>
      </c>
      <c r="C101" s="2" t="s">
        <v>25</v>
      </c>
      <c r="D101" s="2" t="s">
        <v>85</v>
      </c>
      <c r="E101" s="2" t="s">
        <v>96</v>
      </c>
      <c r="F101" s="2" t="s">
        <v>92</v>
      </c>
      <c r="G101" s="2">
        <v>40</v>
      </c>
      <c r="H101" s="2">
        <v>2.1800000000000002</v>
      </c>
      <c r="I101" s="2">
        <f t="shared" si="1"/>
        <v>87.2</v>
      </c>
    </row>
    <row r="102" spans="1:9" ht="18.75">
      <c r="A102" s="2" t="s">
        <v>295</v>
      </c>
      <c r="B102" s="2" t="s">
        <v>296</v>
      </c>
      <c r="C102" s="2" t="s">
        <v>25</v>
      </c>
      <c r="D102" s="2" t="s">
        <v>85</v>
      </c>
      <c r="E102" s="2" t="s">
        <v>96</v>
      </c>
      <c r="F102" s="2" t="s">
        <v>97</v>
      </c>
      <c r="G102" s="2">
        <v>49</v>
      </c>
      <c r="H102" s="2">
        <v>1.87</v>
      </c>
      <c r="I102" s="2">
        <f t="shared" si="1"/>
        <v>91.63000000000001</v>
      </c>
    </row>
    <row r="103" spans="1:9" ht="18.75">
      <c r="A103" s="2" t="s">
        <v>297</v>
      </c>
      <c r="B103" s="2" t="s">
        <v>70</v>
      </c>
      <c r="C103" s="2" t="s">
        <v>25</v>
      </c>
      <c r="D103" s="2" t="s">
        <v>85</v>
      </c>
      <c r="E103" s="2" t="s">
        <v>90</v>
      </c>
      <c r="F103" s="2" t="s">
        <v>91</v>
      </c>
      <c r="G103" s="2">
        <v>46</v>
      </c>
      <c r="H103" s="2">
        <v>3.49</v>
      </c>
      <c r="I103" s="2">
        <f t="shared" si="1"/>
        <v>160.54000000000002</v>
      </c>
    </row>
    <row r="104" spans="1:9" ht="18.75">
      <c r="A104" s="2" t="s">
        <v>298</v>
      </c>
      <c r="B104" s="2" t="s">
        <v>299</v>
      </c>
      <c r="C104" s="2" t="s">
        <v>22</v>
      </c>
      <c r="D104" s="2" t="s">
        <v>95</v>
      </c>
      <c r="E104" s="2" t="s">
        <v>86</v>
      </c>
      <c r="F104" s="2" t="s">
        <v>87</v>
      </c>
      <c r="G104" s="2">
        <v>39</v>
      </c>
      <c r="H104" s="2">
        <v>1.77</v>
      </c>
      <c r="I104" s="2">
        <f t="shared" si="1"/>
        <v>69.03</v>
      </c>
    </row>
    <row r="105" spans="1:9" ht="18.75">
      <c r="A105" s="2" t="s">
        <v>300</v>
      </c>
      <c r="B105" s="2" t="s">
        <v>301</v>
      </c>
      <c r="C105" s="2" t="s">
        <v>22</v>
      </c>
      <c r="D105" s="2" t="s">
        <v>95</v>
      </c>
      <c r="E105" s="2" t="s">
        <v>118</v>
      </c>
      <c r="F105" s="2" t="s">
        <v>112</v>
      </c>
      <c r="G105" s="2">
        <v>62</v>
      </c>
      <c r="H105" s="2">
        <v>1.68</v>
      </c>
      <c r="I105" s="2">
        <f t="shared" si="1"/>
        <v>104.16</v>
      </c>
    </row>
    <row r="106" spans="1:9" ht="18.75">
      <c r="A106" s="2" t="s">
        <v>302</v>
      </c>
      <c r="B106" s="2" t="s">
        <v>303</v>
      </c>
      <c r="C106" s="2" t="s">
        <v>25</v>
      </c>
      <c r="D106" s="2" t="s">
        <v>101</v>
      </c>
      <c r="E106" s="2" t="s">
        <v>86</v>
      </c>
      <c r="F106" s="2" t="s">
        <v>87</v>
      </c>
      <c r="G106" s="2">
        <v>90</v>
      </c>
      <c r="H106" s="2">
        <v>1.77</v>
      </c>
      <c r="I106" s="2">
        <f t="shared" si="1"/>
        <v>159.30000000000001</v>
      </c>
    </row>
    <row r="107" spans="1:9" ht="18.75">
      <c r="A107" s="2" t="s">
        <v>304</v>
      </c>
      <c r="B107" s="2" t="s">
        <v>305</v>
      </c>
      <c r="C107" s="2" t="s">
        <v>22</v>
      </c>
      <c r="D107" s="2" t="s">
        <v>142</v>
      </c>
      <c r="E107" s="2" t="s">
        <v>96</v>
      </c>
      <c r="F107" s="2" t="s">
        <v>92</v>
      </c>
      <c r="G107" s="2">
        <v>103</v>
      </c>
      <c r="H107" s="2">
        <v>2.1800000000000002</v>
      </c>
      <c r="I107" s="2">
        <f t="shared" si="1"/>
        <v>224.54000000000002</v>
      </c>
    </row>
    <row r="108" spans="1:9" ht="18.75">
      <c r="A108" s="2" t="s">
        <v>306</v>
      </c>
      <c r="B108" s="2" t="s">
        <v>307</v>
      </c>
      <c r="C108" s="2" t="s">
        <v>22</v>
      </c>
      <c r="D108" s="2" t="s">
        <v>142</v>
      </c>
      <c r="E108" s="2" t="s">
        <v>96</v>
      </c>
      <c r="F108" s="2" t="s">
        <v>109</v>
      </c>
      <c r="G108" s="2">
        <v>32</v>
      </c>
      <c r="H108" s="2">
        <v>2.84</v>
      </c>
      <c r="I108" s="2">
        <f t="shared" si="1"/>
        <v>90.88</v>
      </c>
    </row>
    <row r="109" spans="1:9" ht="18.75">
      <c r="A109" s="2" t="s">
        <v>308</v>
      </c>
      <c r="B109" s="2" t="s">
        <v>309</v>
      </c>
      <c r="C109" s="2" t="s">
        <v>25</v>
      </c>
      <c r="D109" s="2" t="s">
        <v>85</v>
      </c>
      <c r="E109" s="2" t="s">
        <v>86</v>
      </c>
      <c r="F109" s="2" t="s">
        <v>102</v>
      </c>
      <c r="G109" s="2">
        <v>66</v>
      </c>
      <c r="H109" s="2">
        <v>1.87</v>
      </c>
      <c r="I109" s="2">
        <f t="shared" si="1"/>
        <v>123.42</v>
      </c>
    </row>
    <row r="110" spans="1:9" ht="18.75">
      <c r="A110" s="2" t="s">
        <v>310</v>
      </c>
      <c r="B110" s="2" t="s">
        <v>311</v>
      </c>
      <c r="C110" s="2" t="s">
        <v>25</v>
      </c>
      <c r="D110" s="2" t="s">
        <v>85</v>
      </c>
      <c r="E110" s="2" t="s">
        <v>96</v>
      </c>
      <c r="F110" s="2" t="s">
        <v>109</v>
      </c>
      <c r="G110" s="2">
        <v>97</v>
      </c>
      <c r="H110" s="2">
        <v>2.84</v>
      </c>
      <c r="I110" s="2">
        <f t="shared" si="1"/>
        <v>275.47999999999996</v>
      </c>
    </row>
    <row r="111" spans="1:9" ht="18.75">
      <c r="A111" s="2" t="s">
        <v>312</v>
      </c>
      <c r="B111" s="2" t="s">
        <v>313</v>
      </c>
      <c r="C111" s="2" t="s">
        <v>22</v>
      </c>
      <c r="D111" s="2" t="s">
        <v>95</v>
      </c>
      <c r="E111" s="2" t="s">
        <v>86</v>
      </c>
      <c r="F111" s="2" t="s">
        <v>87</v>
      </c>
      <c r="G111" s="2">
        <v>30</v>
      </c>
      <c r="H111" s="2">
        <v>1.77</v>
      </c>
      <c r="I111" s="2">
        <f t="shared" si="1"/>
        <v>53.1</v>
      </c>
    </row>
    <row r="112" spans="1:9" ht="18.75">
      <c r="A112" s="2" t="s">
        <v>314</v>
      </c>
      <c r="B112" s="2" t="s">
        <v>315</v>
      </c>
      <c r="C112" s="2" t="s">
        <v>22</v>
      </c>
      <c r="D112" s="2" t="s">
        <v>95</v>
      </c>
      <c r="E112" s="2" t="s">
        <v>118</v>
      </c>
      <c r="F112" s="2" t="s">
        <v>112</v>
      </c>
      <c r="G112" s="2">
        <v>29</v>
      </c>
      <c r="H112" s="2">
        <v>1.68</v>
      </c>
      <c r="I112" s="2">
        <f t="shared" si="1"/>
        <v>48.72</v>
      </c>
    </row>
    <row r="113" spans="1:9" ht="18.75">
      <c r="A113" s="2" t="s">
        <v>316</v>
      </c>
      <c r="B113" s="2" t="s">
        <v>317</v>
      </c>
      <c r="C113" s="2" t="s">
        <v>25</v>
      </c>
      <c r="D113" s="2" t="s">
        <v>101</v>
      </c>
      <c r="E113" s="2" t="s">
        <v>86</v>
      </c>
      <c r="F113" s="2" t="s">
        <v>87</v>
      </c>
      <c r="G113" s="2">
        <v>92</v>
      </c>
      <c r="H113" s="2">
        <v>1.77</v>
      </c>
      <c r="I113" s="2">
        <f t="shared" si="1"/>
        <v>162.84</v>
      </c>
    </row>
    <row r="114" spans="1:9" ht="18.75">
      <c r="A114" s="2" t="s">
        <v>318</v>
      </c>
      <c r="B114" s="2" t="s">
        <v>319</v>
      </c>
      <c r="C114" s="2" t="s">
        <v>22</v>
      </c>
      <c r="D114" s="2" t="s">
        <v>142</v>
      </c>
      <c r="E114" s="2" t="s">
        <v>96</v>
      </c>
      <c r="F114" s="2" t="s">
        <v>92</v>
      </c>
      <c r="G114" s="2">
        <v>139</v>
      </c>
      <c r="H114" s="2">
        <v>2.1800000000000002</v>
      </c>
      <c r="I114" s="2">
        <f t="shared" si="1"/>
        <v>303.02000000000004</v>
      </c>
    </row>
    <row r="115" spans="1:9" ht="18.75">
      <c r="A115" s="2" t="s">
        <v>320</v>
      </c>
      <c r="B115" s="2" t="s">
        <v>321</v>
      </c>
      <c r="C115" s="2" t="s">
        <v>22</v>
      </c>
      <c r="D115" s="2" t="s">
        <v>142</v>
      </c>
      <c r="E115" s="2" t="s">
        <v>96</v>
      </c>
      <c r="F115" s="2" t="s">
        <v>109</v>
      </c>
      <c r="G115" s="2">
        <v>29</v>
      </c>
      <c r="H115" s="2">
        <v>2.84</v>
      </c>
      <c r="I115" s="2">
        <f t="shared" si="1"/>
        <v>82.36</v>
      </c>
    </row>
    <row r="116" spans="1:9" ht="18.75">
      <c r="A116" s="2" t="s">
        <v>322</v>
      </c>
      <c r="B116" s="2" t="s">
        <v>323</v>
      </c>
      <c r="C116" s="2" t="s">
        <v>25</v>
      </c>
      <c r="D116" s="2" t="s">
        <v>85</v>
      </c>
      <c r="E116" s="2" t="s">
        <v>86</v>
      </c>
      <c r="F116" s="2" t="s">
        <v>98</v>
      </c>
      <c r="G116" s="2">
        <v>30</v>
      </c>
      <c r="H116" s="2">
        <v>2.27</v>
      </c>
      <c r="I116" s="2">
        <f t="shared" si="1"/>
        <v>68.099999999999994</v>
      </c>
    </row>
    <row r="117" spans="1:9" ht="18.75">
      <c r="A117" s="2" t="s">
        <v>324</v>
      </c>
      <c r="B117" s="2" t="s">
        <v>325</v>
      </c>
      <c r="C117" s="2" t="s">
        <v>25</v>
      </c>
      <c r="D117" s="2" t="s">
        <v>85</v>
      </c>
      <c r="E117" s="2" t="s">
        <v>96</v>
      </c>
      <c r="F117" s="2" t="s">
        <v>97</v>
      </c>
      <c r="G117" s="2">
        <v>36</v>
      </c>
      <c r="H117" s="2">
        <v>1.87</v>
      </c>
      <c r="I117" s="2">
        <f t="shared" si="1"/>
        <v>67.320000000000007</v>
      </c>
    </row>
    <row r="118" spans="1:9" ht="18.75">
      <c r="A118" s="2" t="s">
        <v>326</v>
      </c>
      <c r="B118" s="2" t="s">
        <v>327</v>
      </c>
      <c r="C118" s="2" t="s">
        <v>25</v>
      </c>
      <c r="D118" s="2" t="s">
        <v>85</v>
      </c>
      <c r="E118" s="2" t="s">
        <v>90</v>
      </c>
      <c r="F118" s="2" t="s">
        <v>91</v>
      </c>
      <c r="G118" s="2">
        <v>41</v>
      </c>
      <c r="H118" s="2">
        <v>3.49</v>
      </c>
      <c r="I118" s="2">
        <f t="shared" si="1"/>
        <v>143.09</v>
      </c>
    </row>
    <row r="119" spans="1:9" ht="18.75">
      <c r="A119" s="2" t="s">
        <v>328</v>
      </c>
      <c r="B119" s="2" t="s">
        <v>329</v>
      </c>
      <c r="C119" s="2" t="s">
        <v>22</v>
      </c>
      <c r="D119" s="2" t="s">
        <v>95</v>
      </c>
      <c r="E119" s="2" t="s">
        <v>86</v>
      </c>
      <c r="F119" s="2" t="s">
        <v>87</v>
      </c>
      <c r="G119" s="2">
        <v>44</v>
      </c>
      <c r="H119" s="2">
        <v>1.77</v>
      </c>
      <c r="I119" s="2">
        <f t="shared" si="1"/>
        <v>77.88</v>
      </c>
    </row>
    <row r="120" spans="1:9" ht="18.75">
      <c r="A120" s="2" t="s">
        <v>330</v>
      </c>
      <c r="B120" s="2" t="s">
        <v>73</v>
      </c>
      <c r="C120" s="2" t="s">
        <v>22</v>
      </c>
      <c r="D120" s="2" t="s">
        <v>95</v>
      </c>
      <c r="E120" s="2" t="s">
        <v>118</v>
      </c>
      <c r="F120" s="2" t="s">
        <v>112</v>
      </c>
      <c r="G120" s="2">
        <v>29</v>
      </c>
      <c r="H120" s="2">
        <v>1.68</v>
      </c>
      <c r="I120" s="2">
        <f t="shared" si="1"/>
        <v>48.72</v>
      </c>
    </row>
    <row r="121" spans="1:9" ht="18.75">
      <c r="A121" s="2" t="s">
        <v>331</v>
      </c>
      <c r="B121" s="2" t="s">
        <v>332</v>
      </c>
      <c r="C121" s="2" t="s">
        <v>25</v>
      </c>
      <c r="D121" s="2" t="s">
        <v>101</v>
      </c>
      <c r="E121" s="2" t="s">
        <v>96</v>
      </c>
      <c r="F121" s="2" t="s">
        <v>92</v>
      </c>
      <c r="G121" s="2">
        <v>237</v>
      </c>
      <c r="H121" s="2">
        <v>2.1800000000000002</v>
      </c>
      <c r="I121" s="2">
        <f t="shared" si="1"/>
        <v>516.66000000000008</v>
      </c>
    </row>
    <row r="122" spans="1:9" ht="18.75">
      <c r="A122" s="2" t="s">
        <v>333</v>
      </c>
      <c r="B122" s="2" t="s">
        <v>334</v>
      </c>
      <c r="C122" s="2" t="s">
        <v>25</v>
      </c>
      <c r="D122" s="2" t="s">
        <v>101</v>
      </c>
      <c r="E122" s="2" t="s">
        <v>96</v>
      </c>
      <c r="F122" s="2" t="s">
        <v>97</v>
      </c>
      <c r="G122" s="2">
        <v>65</v>
      </c>
      <c r="H122" s="2">
        <v>1.87</v>
      </c>
      <c r="I122" s="2">
        <f t="shared" si="1"/>
        <v>121.55000000000001</v>
      </c>
    </row>
    <row r="123" spans="1:9" ht="18.75">
      <c r="A123" s="2" t="s">
        <v>335</v>
      </c>
      <c r="B123" s="2" t="s">
        <v>336</v>
      </c>
      <c r="C123" s="2" t="s">
        <v>22</v>
      </c>
      <c r="D123" s="2" t="s">
        <v>142</v>
      </c>
      <c r="E123" s="2" t="s">
        <v>96</v>
      </c>
      <c r="F123" s="2" t="s">
        <v>92</v>
      </c>
      <c r="G123" s="2">
        <v>83</v>
      </c>
      <c r="H123" s="2">
        <v>2.1800000000000002</v>
      </c>
      <c r="I123" s="2">
        <f t="shared" si="1"/>
        <v>180.94000000000003</v>
      </c>
    </row>
    <row r="124" spans="1:9" ht="18.75">
      <c r="A124" s="2" t="s">
        <v>337</v>
      </c>
      <c r="B124" s="2" t="s">
        <v>338</v>
      </c>
      <c r="C124" s="2" t="s">
        <v>25</v>
      </c>
      <c r="D124" s="2" t="s">
        <v>85</v>
      </c>
      <c r="E124" s="2" t="s">
        <v>96</v>
      </c>
      <c r="F124" s="2" t="s">
        <v>92</v>
      </c>
      <c r="G124" s="2">
        <v>32</v>
      </c>
      <c r="H124" s="2">
        <v>2.1800000000000002</v>
      </c>
      <c r="I124" s="2">
        <f t="shared" si="1"/>
        <v>69.760000000000005</v>
      </c>
    </row>
    <row r="125" spans="1:9" ht="18.75">
      <c r="A125" s="2" t="s">
        <v>339</v>
      </c>
      <c r="B125" s="2" t="s">
        <v>340</v>
      </c>
      <c r="C125" s="2" t="s">
        <v>25</v>
      </c>
      <c r="D125" s="2" t="s">
        <v>85</v>
      </c>
      <c r="E125" s="2" t="s">
        <v>86</v>
      </c>
      <c r="F125" s="2" t="s">
        <v>87</v>
      </c>
      <c r="G125" s="2">
        <v>63</v>
      </c>
      <c r="H125" s="2">
        <v>1.77</v>
      </c>
      <c r="I125" s="2">
        <f t="shared" si="1"/>
        <v>111.51</v>
      </c>
    </row>
    <row r="126" spans="1:9" ht="18.75">
      <c r="A126" s="2" t="s">
        <v>341</v>
      </c>
      <c r="B126" s="2" t="s">
        <v>342</v>
      </c>
      <c r="C126" s="2" t="s">
        <v>25</v>
      </c>
      <c r="D126" s="2" t="s">
        <v>85</v>
      </c>
      <c r="E126" s="2" t="s">
        <v>118</v>
      </c>
      <c r="F126" s="2" t="s">
        <v>115</v>
      </c>
      <c r="G126" s="2">
        <v>29</v>
      </c>
      <c r="H126" s="2">
        <v>3.15</v>
      </c>
      <c r="I126" s="2">
        <f t="shared" si="1"/>
        <v>91.35</v>
      </c>
    </row>
    <row r="127" spans="1:9" ht="18.75">
      <c r="A127" s="2" t="s">
        <v>343</v>
      </c>
      <c r="B127" s="2" t="s">
        <v>344</v>
      </c>
      <c r="C127" s="2" t="s">
        <v>22</v>
      </c>
      <c r="D127" s="2" t="s">
        <v>95</v>
      </c>
      <c r="E127" s="2" t="s">
        <v>86</v>
      </c>
      <c r="F127" s="2" t="s">
        <v>102</v>
      </c>
      <c r="G127" s="2">
        <v>77</v>
      </c>
      <c r="H127" s="2">
        <v>1.87</v>
      </c>
      <c r="I127" s="2">
        <f t="shared" si="1"/>
        <v>143.99</v>
      </c>
    </row>
    <row r="128" spans="1:9" ht="18.75">
      <c r="A128" s="2" t="s">
        <v>345</v>
      </c>
      <c r="B128" s="2" t="s">
        <v>346</v>
      </c>
      <c r="C128" s="2" t="s">
        <v>22</v>
      </c>
      <c r="D128" s="2" t="s">
        <v>95</v>
      </c>
      <c r="E128" s="2" t="s">
        <v>96</v>
      </c>
      <c r="F128" s="2" t="s">
        <v>109</v>
      </c>
      <c r="G128" s="2">
        <v>80</v>
      </c>
      <c r="H128" s="2">
        <v>2.84</v>
      </c>
      <c r="I128" s="2">
        <f t="shared" si="1"/>
        <v>227.2</v>
      </c>
    </row>
    <row r="129" spans="1:9" ht="18.75">
      <c r="A129" s="2" t="s">
        <v>347</v>
      </c>
      <c r="B129" s="2" t="s">
        <v>348</v>
      </c>
      <c r="C129" s="2" t="s">
        <v>25</v>
      </c>
      <c r="D129" s="2" t="s">
        <v>101</v>
      </c>
      <c r="E129" s="2" t="s">
        <v>86</v>
      </c>
      <c r="F129" s="2" t="s">
        <v>87</v>
      </c>
      <c r="G129" s="2">
        <v>102</v>
      </c>
      <c r="H129" s="2">
        <v>1.77</v>
      </c>
      <c r="I129" s="2">
        <f t="shared" si="1"/>
        <v>180.54</v>
      </c>
    </row>
    <row r="130" spans="1:9" ht="18.75">
      <c r="A130" s="2" t="s">
        <v>349</v>
      </c>
      <c r="B130" s="2" t="s">
        <v>350</v>
      </c>
      <c r="C130" s="2" t="s">
        <v>25</v>
      </c>
      <c r="D130" s="2" t="s">
        <v>101</v>
      </c>
      <c r="E130" s="2" t="s">
        <v>90</v>
      </c>
      <c r="F130" s="2" t="s">
        <v>91</v>
      </c>
      <c r="G130" s="2">
        <v>31</v>
      </c>
      <c r="H130" s="2">
        <v>3.49</v>
      </c>
      <c r="I130" s="2">
        <f t="shared" si="1"/>
        <v>108.19000000000001</v>
      </c>
    </row>
    <row r="131" spans="1:9" ht="18.75">
      <c r="A131" s="2" t="s">
        <v>351</v>
      </c>
      <c r="B131" s="2" t="s">
        <v>352</v>
      </c>
      <c r="C131" s="2" t="s">
        <v>22</v>
      </c>
      <c r="D131" s="2" t="s">
        <v>142</v>
      </c>
      <c r="E131" s="2" t="s">
        <v>86</v>
      </c>
      <c r="F131" s="2" t="s">
        <v>87</v>
      </c>
      <c r="G131" s="2">
        <v>56</v>
      </c>
      <c r="H131" s="2">
        <v>1.77</v>
      </c>
      <c r="I131" s="2">
        <f t="shared" ref="I131:I194" si="2">G131*H131</f>
        <v>99.12</v>
      </c>
    </row>
    <row r="132" spans="1:9" ht="18.75">
      <c r="A132" s="2" t="s">
        <v>353</v>
      </c>
      <c r="B132" s="2" t="s">
        <v>354</v>
      </c>
      <c r="C132" s="2" t="s">
        <v>25</v>
      </c>
      <c r="D132" s="2" t="s">
        <v>85</v>
      </c>
      <c r="E132" s="2" t="s">
        <v>96</v>
      </c>
      <c r="F132" s="2" t="s">
        <v>92</v>
      </c>
      <c r="G132" s="2">
        <v>52</v>
      </c>
      <c r="H132" s="2">
        <v>2.1800000000000002</v>
      </c>
      <c r="I132" s="2">
        <f t="shared" si="2"/>
        <v>113.36000000000001</v>
      </c>
    </row>
    <row r="133" spans="1:9" ht="18.75">
      <c r="A133" s="2" t="s">
        <v>355</v>
      </c>
      <c r="B133" s="2" t="s">
        <v>356</v>
      </c>
      <c r="C133" s="2" t="s">
        <v>25</v>
      </c>
      <c r="D133" s="2" t="s">
        <v>85</v>
      </c>
      <c r="E133" s="2" t="s">
        <v>86</v>
      </c>
      <c r="F133" s="2" t="s">
        <v>87</v>
      </c>
      <c r="G133" s="2">
        <v>51</v>
      </c>
      <c r="H133" s="2">
        <v>1.77</v>
      </c>
      <c r="I133" s="2">
        <f t="shared" si="2"/>
        <v>90.27</v>
      </c>
    </row>
    <row r="134" spans="1:9" ht="18.75">
      <c r="A134" s="2" t="s">
        <v>357</v>
      </c>
      <c r="B134" s="2" t="s">
        <v>54</v>
      </c>
      <c r="C134" s="2" t="s">
        <v>25</v>
      </c>
      <c r="D134" s="2" t="s">
        <v>85</v>
      </c>
      <c r="E134" s="2" t="s">
        <v>118</v>
      </c>
      <c r="F134" s="2" t="s">
        <v>112</v>
      </c>
      <c r="G134" s="2">
        <v>24</v>
      </c>
      <c r="H134" s="2">
        <v>1.68</v>
      </c>
      <c r="I134" s="2">
        <f t="shared" si="2"/>
        <v>40.32</v>
      </c>
    </row>
    <row r="135" spans="1:9" ht="18.75">
      <c r="A135" s="2" t="s">
        <v>358</v>
      </c>
      <c r="B135" s="2" t="s">
        <v>359</v>
      </c>
      <c r="C135" s="2" t="s">
        <v>22</v>
      </c>
      <c r="D135" s="2" t="s">
        <v>95</v>
      </c>
      <c r="E135" s="2" t="s">
        <v>96</v>
      </c>
      <c r="F135" s="2" t="s">
        <v>92</v>
      </c>
      <c r="G135" s="2">
        <v>58</v>
      </c>
      <c r="H135" s="2">
        <v>2.1800000000000002</v>
      </c>
      <c r="I135" s="2">
        <f t="shared" si="2"/>
        <v>126.44000000000001</v>
      </c>
    </row>
    <row r="136" spans="1:9" ht="18.75">
      <c r="A136" s="2" t="s">
        <v>360</v>
      </c>
      <c r="B136" s="2" t="s">
        <v>361</v>
      </c>
      <c r="C136" s="2" t="s">
        <v>22</v>
      </c>
      <c r="D136" s="2" t="s">
        <v>95</v>
      </c>
      <c r="E136" s="2" t="s">
        <v>96</v>
      </c>
      <c r="F136" s="2" t="s">
        <v>97</v>
      </c>
      <c r="G136" s="2">
        <v>34</v>
      </c>
      <c r="H136" s="2">
        <v>1.87</v>
      </c>
      <c r="I136" s="2">
        <f t="shared" si="2"/>
        <v>63.580000000000005</v>
      </c>
    </row>
    <row r="137" spans="1:9" ht="18.75">
      <c r="A137" s="2" t="s">
        <v>362</v>
      </c>
      <c r="B137" s="2" t="s">
        <v>363</v>
      </c>
      <c r="C137" s="2" t="s">
        <v>25</v>
      </c>
      <c r="D137" s="2" t="s">
        <v>101</v>
      </c>
      <c r="E137" s="2" t="s">
        <v>86</v>
      </c>
      <c r="F137" s="2" t="s">
        <v>87</v>
      </c>
      <c r="G137" s="2">
        <v>34</v>
      </c>
      <c r="H137" s="2">
        <v>1.77</v>
      </c>
      <c r="I137" s="2">
        <f t="shared" si="2"/>
        <v>60.18</v>
      </c>
    </row>
    <row r="138" spans="1:9" ht="18.75">
      <c r="A138" s="2" t="s">
        <v>364</v>
      </c>
      <c r="B138" s="2" t="s">
        <v>365</v>
      </c>
      <c r="C138" s="2" t="s">
        <v>25</v>
      </c>
      <c r="D138" s="2" t="s">
        <v>101</v>
      </c>
      <c r="E138" s="2" t="s">
        <v>118</v>
      </c>
      <c r="F138" s="2" t="s">
        <v>112</v>
      </c>
      <c r="G138" s="2">
        <v>21</v>
      </c>
      <c r="H138" s="2">
        <v>1.68</v>
      </c>
      <c r="I138" s="2">
        <f t="shared" si="2"/>
        <v>35.28</v>
      </c>
    </row>
    <row r="139" spans="1:9" ht="18.75">
      <c r="A139" s="2" t="s">
        <v>366</v>
      </c>
      <c r="B139" s="2" t="s">
        <v>367</v>
      </c>
      <c r="C139" s="2" t="s">
        <v>22</v>
      </c>
      <c r="D139" s="2" t="s">
        <v>142</v>
      </c>
      <c r="E139" s="2" t="s">
        <v>96</v>
      </c>
      <c r="F139" s="2" t="s">
        <v>109</v>
      </c>
      <c r="G139" s="2">
        <v>29</v>
      </c>
      <c r="H139" s="2">
        <v>2.84</v>
      </c>
      <c r="I139" s="2">
        <f t="shared" si="2"/>
        <v>82.36</v>
      </c>
    </row>
    <row r="140" spans="1:9" ht="18.75">
      <c r="A140" s="2" t="s">
        <v>368</v>
      </c>
      <c r="B140" s="2" t="s">
        <v>369</v>
      </c>
      <c r="C140" s="2" t="s">
        <v>25</v>
      </c>
      <c r="D140" s="2" t="s">
        <v>85</v>
      </c>
      <c r="E140" s="2" t="s">
        <v>86</v>
      </c>
      <c r="F140" s="2" t="s">
        <v>87</v>
      </c>
      <c r="G140" s="2">
        <v>68</v>
      </c>
      <c r="H140" s="2">
        <v>1.77</v>
      </c>
      <c r="I140" s="2">
        <f t="shared" si="2"/>
        <v>120.36</v>
      </c>
    </row>
    <row r="141" spans="1:9" ht="18.75">
      <c r="A141" s="2" t="s">
        <v>370</v>
      </c>
      <c r="B141" s="2" t="s">
        <v>371</v>
      </c>
      <c r="C141" s="2" t="s">
        <v>25</v>
      </c>
      <c r="D141" s="2" t="s">
        <v>85</v>
      </c>
      <c r="E141" s="2" t="s">
        <v>118</v>
      </c>
      <c r="F141" s="2" t="s">
        <v>115</v>
      </c>
      <c r="G141" s="2">
        <v>31</v>
      </c>
      <c r="H141" s="2">
        <v>3.15</v>
      </c>
      <c r="I141" s="2">
        <f t="shared" si="2"/>
        <v>97.649999999999991</v>
      </c>
    </row>
    <row r="142" spans="1:9" ht="18.75">
      <c r="A142" s="2" t="s">
        <v>372</v>
      </c>
      <c r="B142" s="2" t="s">
        <v>373</v>
      </c>
      <c r="C142" s="2" t="s">
        <v>22</v>
      </c>
      <c r="D142" s="2" t="s">
        <v>95</v>
      </c>
      <c r="E142" s="2" t="s">
        <v>96</v>
      </c>
      <c r="F142" s="2" t="s">
        <v>92</v>
      </c>
      <c r="G142" s="2">
        <v>30</v>
      </c>
      <c r="H142" s="2">
        <v>2.1800000000000002</v>
      </c>
      <c r="I142" s="2">
        <f t="shared" si="2"/>
        <v>65.400000000000006</v>
      </c>
    </row>
    <row r="143" spans="1:9" ht="18.75">
      <c r="A143" s="2" t="s">
        <v>374</v>
      </c>
      <c r="B143" s="2" t="s">
        <v>375</v>
      </c>
      <c r="C143" s="2" t="s">
        <v>22</v>
      </c>
      <c r="D143" s="2" t="s">
        <v>95</v>
      </c>
      <c r="E143" s="2" t="s">
        <v>96</v>
      </c>
      <c r="F143" s="2" t="s">
        <v>97</v>
      </c>
      <c r="G143" s="2">
        <v>232</v>
      </c>
      <c r="H143" s="2">
        <v>1.87</v>
      </c>
      <c r="I143" s="2">
        <f t="shared" si="2"/>
        <v>433.84000000000003</v>
      </c>
    </row>
    <row r="144" spans="1:9" ht="18.75">
      <c r="A144" s="2" t="s">
        <v>376</v>
      </c>
      <c r="B144" s="2" t="s">
        <v>139</v>
      </c>
      <c r="C144" s="2" t="s">
        <v>25</v>
      </c>
      <c r="D144" s="2" t="s">
        <v>101</v>
      </c>
      <c r="E144" s="2" t="s">
        <v>86</v>
      </c>
      <c r="F144" s="2" t="s">
        <v>102</v>
      </c>
      <c r="G144" s="2">
        <v>68</v>
      </c>
      <c r="H144" s="2">
        <v>1.87</v>
      </c>
      <c r="I144" s="2">
        <f t="shared" si="2"/>
        <v>127.16000000000001</v>
      </c>
    </row>
    <row r="145" spans="1:9" ht="18.75">
      <c r="A145" s="2" t="s">
        <v>377</v>
      </c>
      <c r="B145" s="2" t="s">
        <v>141</v>
      </c>
      <c r="C145" s="2" t="s">
        <v>25</v>
      </c>
      <c r="D145" s="2" t="s">
        <v>101</v>
      </c>
      <c r="E145" s="2" t="s">
        <v>96</v>
      </c>
      <c r="F145" s="2" t="s">
        <v>109</v>
      </c>
      <c r="G145" s="2">
        <v>97</v>
      </c>
      <c r="H145" s="2">
        <v>2.84</v>
      </c>
      <c r="I145" s="2">
        <f t="shared" si="2"/>
        <v>275.47999999999996</v>
      </c>
    </row>
    <row r="146" spans="1:9" ht="18.75">
      <c r="A146" s="2" t="s">
        <v>378</v>
      </c>
      <c r="B146" s="2" t="s">
        <v>144</v>
      </c>
      <c r="C146" s="2" t="s">
        <v>22</v>
      </c>
      <c r="D146" s="2" t="s">
        <v>142</v>
      </c>
      <c r="E146" s="2" t="s">
        <v>86</v>
      </c>
      <c r="F146" s="2" t="s">
        <v>102</v>
      </c>
      <c r="G146" s="2">
        <v>86</v>
      </c>
      <c r="H146" s="2">
        <v>1.87</v>
      </c>
      <c r="I146" s="2">
        <f t="shared" si="2"/>
        <v>160.82000000000002</v>
      </c>
    </row>
    <row r="147" spans="1:9" ht="18.75">
      <c r="A147" s="2" t="s">
        <v>379</v>
      </c>
      <c r="B147" s="2" t="s">
        <v>146</v>
      </c>
      <c r="C147" s="2" t="s">
        <v>22</v>
      </c>
      <c r="D147" s="2" t="s">
        <v>142</v>
      </c>
      <c r="E147" s="2" t="s">
        <v>118</v>
      </c>
      <c r="F147" s="2" t="s">
        <v>112</v>
      </c>
      <c r="G147" s="2">
        <v>41</v>
      </c>
      <c r="H147" s="2">
        <v>1.68</v>
      </c>
      <c r="I147" s="2">
        <f t="shared" si="2"/>
        <v>68.88</v>
      </c>
    </row>
    <row r="148" spans="1:9" ht="18.75">
      <c r="A148" s="2" t="s">
        <v>380</v>
      </c>
      <c r="B148" s="2" t="s">
        <v>148</v>
      </c>
      <c r="C148" s="2" t="s">
        <v>25</v>
      </c>
      <c r="D148" s="2" t="s">
        <v>85</v>
      </c>
      <c r="E148" s="2" t="s">
        <v>86</v>
      </c>
      <c r="F148" s="2" t="s">
        <v>87</v>
      </c>
      <c r="G148" s="2">
        <v>93</v>
      </c>
      <c r="H148" s="2">
        <v>1.77</v>
      </c>
      <c r="I148" s="2">
        <f t="shared" si="2"/>
        <v>164.61</v>
      </c>
    </row>
    <row r="149" spans="1:9" ht="18.75">
      <c r="A149" s="2" t="s">
        <v>381</v>
      </c>
      <c r="B149" s="2" t="s">
        <v>150</v>
      </c>
      <c r="C149" s="2" t="s">
        <v>25</v>
      </c>
      <c r="D149" s="2" t="s">
        <v>85</v>
      </c>
      <c r="E149" s="2" t="s">
        <v>118</v>
      </c>
      <c r="F149" s="2" t="s">
        <v>112</v>
      </c>
      <c r="G149" s="2">
        <v>47</v>
      </c>
      <c r="H149" s="2">
        <v>1.68</v>
      </c>
      <c r="I149" s="2">
        <f t="shared" si="2"/>
        <v>78.959999999999994</v>
      </c>
    </row>
    <row r="150" spans="1:9" ht="18.75">
      <c r="A150" s="2" t="s">
        <v>382</v>
      </c>
      <c r="B150" s="2" t="s">
        <v>152</v>
      </c>
      <c r="C150" s="2" t="s">
        <v>22</v>
      </c>
      <c r="D150" s="2" t="s">
        <v>95</v>
      </c>
      <c r="E150" s="2" t="s">
        <v>86</v>
      </c>
      <c r="F150" s="2" t="s">
        <v>87</v>
      </c>
      <c r="G150" s="2">
        <v>103</v>
      </c>
      <c r="H150" s="2">
        <v>1.77</v>
      </c>
      <c r="I150" s="2">
        <f t="shared" si="2"/>
        <v>182.31</v>
      </c>
    </row>
    <row r="151" spans="1:9" ht="18.75">
      <c r="A151" s="2" t="s">
        <v>383</v>
      </c>
      <c r="B151" s="2" t="s">
        <v>154</v>
      </c>
      <c r="C151" s="2" t="s">
        <v>22</v>
      </c>
      <c r="D151" s="2" t="s">
        <v>95</v>
      </c>
      <c r="E151" s="2" t="s">
        <v>118</v>
      </c>
      <c r="F151" s="2" t="s">
        <v>112</v>
      </c>
      <c r="G151" s="2">
        <v>33</v>
      </c>
      <c r="H151" s="2">
        <v>1.68</v>
      </c>
      <c r="I151" s="2">
        <f t="shared" si="2"/>
        <v>55.44</v>
      </c>
    </row>
    <row r="152" spans="1:9" ht="18.75">
      <c r="A152" s="2" t="s">
        <v>384</v>
      </c>
      <c r="B152" s="2" t="s">
        <v>156</v>
      </c>
      <c r="C152" s="2" t="s">
        <v>25</v>
      </c>
      <c r="D152" s="2" t="s">
        <v>101</v>
      </c>
      <c r="E152" s="2" t="s">
        <v>86</v>
      </c>
      <c r="F152" s="2" t="s">
        <v>102</v>
      </c>
      <c r="G152" s="2">
        <v>57</v>
      </c>
      <c r="H152" s="2">
        <v>1.87</v>
      </c>
      <c r="I152" s="2">
        <f t="shared" si="2"/>
        <v>106.59</v>
      </c>
    </row>
    <row r="153" spans="1:9" ht="18.75">
      <c r="A153" s="2" t="s">
        <v>385</v>
      </c>
      <c r="B153" s="2" t="s">
        <v>158</v>
      </c>
      <c r="C153" s="2" t="s">
        <v>25</v>
      </c>
      <c r="D153" s="2" t="s">
        <v>101</v>
      </c>
      <c r="E153" s="2" t="s">
        <v>96</v>
      </c>
      <c r="F153" s="2" t="s">
        <v>109</v>
      </c>
      <c r="G153" s="2">
        <v>65</v>
      </c>
      <c r="H153" s="2">
        <v>2.84</v>
      </c>
      <c r="I153" s="2">
        <f t="shared" si="2"/>
        <v>184.6</v>
      </c>
    </row>
    <row r="154" spans="1:9" ht="18.75">
      <c r="A154" s="2" t="s">
        <v>386</v>
      </c>
      <c r="B154" s="2" t="s">
        <v>160</v>
      </c>
      <c r="C154" s="2" t="s">
        <v>22</v>
      </c>
      <c r="D154" s="2" t="s">
        <v>142</v>
      </c>
      <c r="E154" s="2" t="s">
        <v>86</v>
      </c>
      <c r="F154" s="2" t="s">
        <v>87</v>
      </c>
      <c r="G154" s="2">
        <v>118</v>
      </c>
      <c r="H154" s="2">
        <v>1.77</v>
      </c>
      <c r="I154" s="2">
        <f t="shared" si="2"/>
        <v>208.86</v>
      </c>
    </row>
    <row r="155" spans="1:9" ht="18.75">
      <c r="A155" s="2" t="s">
        <v>387</v>
      </c>
      <c r="B155" s="2" t="s">
        <v>162</v>
      </c>
      <c r="C155" s="2" t="s">
        <v>25</v>
      </c>
      <c r="D155" s="2" t="s">
        <v>85</v>
      </c>
      <c r="E155" s="2" t="s">
        <v>96</v>
      </c>
      <c r="F155" s="2" t="s">
        <v>92</v>
      </c>
      <c r="G155" s="2">
        <v>36</v>
      </c>
      <c r="H155" s="2">
        <v>2.1800000000000002</v>
      </c>
      <c r="I155" s="2">
        <f t="shared" si="2"/>
        <v>78.48</v>
      </c>
    </row>
    <row r="156" spans="1:9" ht="18.75">
      <c r="A156" s="2" t="s">
        <v>388</v>
      </c>
      <c r="B156" s="2" t="s">
        <v>164</v>
      </c>
      <c r="C156" s="2" t="s">
        <v>25</v>
      </c>
      <c r="D156" s="2" t="s">
        <v>85</v>
      </c>
      <c r="E156" s="2" t="s">
        <v>96</v>
      </c>
      <c r="F156" s="2" t="s">
        <v>109</v>
      </c>
      <c r="G156" s="2">
        <v>123</v>
      </c>
      <c r="H156" s="2">
        <v>2.84</v>
      </c>
      <c r="I156" s="2">
        <f t="shared" si="2"/>
        <v>349.32</v>
      </c>
    </row>
    <row r="157" spans="1:9" ht="18.75">
      <c r="A157" s="2" t="s">
        <v>389</v>
      </c>
      <c r="B157" s="2" t="s">
        <v>58</v>
      </c>
      <c r="C157" s="2" t="s">
        <v>22</v>
      </c>
      <c r="D157" s="2" t="s">
        <v>95</v>
      </c>
      <c r="E157" s="2" t="s">
        <v>86</v>
      </c>
      <c r="F157" s="2" t="s">
        <v>87</v>
      </c>
      <c r="G157" s="2">
        <v>90</v>
      </c>
      <c r="H157" s="2">
        <v>1.77</v>
      </c>
      <c r="I157" s="2">
        <f t="shared" si="2"/>
        <v>159.30000000000001</v>
      </c>
    </row>
    <row r="158" spans="1:9" ht="18.75">
      <c r="A158" s="2" t="s">
        <v>390</v>
      </c>
      <c r="B158" s="2" t="s">
        <v>167</v>
      </c>
      <c r="C158" s="2" t="s">
        <v>22</v>
      </c>
      <c r="D158" s="2" t="s">
        <v>95</v>
      </c>
      <c r="E158" s="2" t="s">
        <v>90</v>
      </c>
      <c r="F158" s="2" t="s">
        <v>91</v>
      </c>
      <c r="G158" s="2">
        <v>21</v>
      </c>
      <c r="H158" s="2">
        <v>3.49</v>
      </c>
      <c r="I158" s="2">
        <f t="shared" si="2"/>
        <v>73.290000000000006</v>
      </c>
    </row>
    <row r="159" spans="1:9" ht="18.75">
      <c r="A159" s="2" t="s">
        <v>391</v>
      </c>
      <c r="B159" s="2" t="s">
        <v>169</v>
      </c>
      <c r="C159" s="2" t="s">
        <v>25</v>
      </c>
      <c r="D159" s="2" t="s">
        <v>101</v>
      </c>
      <c r="E159" s="2" t="s">
        <v>86</v>
      </c>
      <c r="F159" s="2" t="s">
        <v>87</v>
      </c>
      <c r="G159" s="2">
        <v>48</v>
      </c>
      <c r="H159" s="2">
        <v>1.77</v>
      </c>
      <c r="I159" s="2">
        <f t="shared" si="2"/>
        <v>84.960000000000008</v>
      </c>
    </row>
    <row r="160" spans="1:9" ht="18.75">
      <c r="A160" s="2" t="s">
        <v>392</v>
      </c>
      <c r="B160" s="2" t="s">
        <v>171</v>
      </c>
      <c r="C160" s="2" t="s">
        <v>25</v>
      </c>
      <c r="D160" s="2" t="s">
        <v>101</v>
      </c>
      <c r="E160" s="2" t="s">
        <v>118</v>
      </c>
      <c r="F160" s="2" t="s">
        <v>112</v>
      </c>
      <c r="G160" s="2">
        <v>24</v>
      </c>
      <c r="H160" s="2">
        <v>1.68</v>
      </c>
      <c r="I160" s="2">
        <f t="shared" si="2"/>
        <v>40.32</v>
      </c>
    </row>
    <row r="161" spans="1:9" ht="18.75">
      <c r="A161" s="2" t="s">
        <v>393</v>
      </c>
      <c r="B161" s="2" t="s">
        <v>173</v>
      </c>
      <c r="C161" s="2" t="s">
        <v>22</v>
      </c>
      <c r="D161" s="2" t="s">
        <v>142</v>
      </c>
      <c r="E161" s="2" t="s">
        <v>96</v>
      </c>
      <c r="F161" s="2" t="s">
        <v>97</v>
      </c>
      <c r="G161" s="2">
        <v>67</v>
      </c>
      <c r="H161" s="2">
        <v>1.87</v>
      </c>
      <c r="I161" s="2">
        <f t="shared" si="2"/>
        <v>125.29</v>
      </c>
    </row>
    <row r="162" spans="1:9" ht="18.75">
      <c r="A162" s="2" t="s">
        <v>394</v>
      </c>
      <c r="B162" s="2" t="s">
        <v>175</v>
      </c>
      <c r="C162" s="2" t="s">
        <v>25</v>
      </c>
      <c r="D162" s="2" t="s">
        <v>85</v>
      </c>
      <c r="E162" s="2" t="s">
        <v>86</v>
      </c>
      <c r="F162" s="2" t="s">
        <v>102</v>
      </c>
      <c r="G162" s="2">
        <v>27</v>
      </c>
      <c r="H162" s="2">
        <v>1.87</v>
      </c>
      <c r="I162" s="2">
        <f t="shared" si="2"/>
        <v>50.49</v>
      </c>
    </row>
    <row r="163" spans="1:9" ht="18.75">
      <c r="A163" s="2" t="s">
        <v>395</v>
      </c>
      <c r="B163" s="2" t="s">
        <v>177</v>
      </c>
      <c r="C163" s="2" t="s">
        <v>25</v>
      </c>
      <c r="D163" s="2" t="s">
        <v>85</v>
      </c>
      <c r="E163" s="2" t="s">
        <v>96</v>
      </c>
      <c r="F163" s="2" t="s">
        <v>109</v>
      </c>
      <c r="G163" s="2">
        <v>129</v>
      </c>
      <c r="H163" s="2">
        <v>2.84</v>
      </c>
      <c r="I163" s="2">
        <f t="shared" si="2"/>
        <v>366.35999999999996</v>
      </c>
    </row>
    <row r="164" spans="1:9" ht="18.75">
      <c r="A164" s="2" t="s">
        <v>396</v>
      </c>
      <c r="B164" s="2" t="s">
        <v>179</v>
      </c>
      <c r="C164" s="2" t="s">
        <v>22</v>
      </c>
      <c r="D164" s="2" t="s">
        <v>95</v>
      </c>
      <c r="E164" s="2" t="s">
        <v>96</v>
      </c>
      <c r="F164" s="2" t="s">
        <v>92</v>
      </c>
      <c r="G164" s="2">
        <v>77</v>
      </c>
      <c r="H164" s="2">
        <v>2.1800000000000002</v>
      </c>
      <c r="I164" s="2">
        <f t="shared" si="2"/>
        <v>167.86</v>
      </c>
    </row>
    <row r="165" spans="1:9" ht="18.75">
      <c r="A165" s="2" t="s">
        <v>397</v>
      </c>
      <c r="B165" s="2" t="s">
        <v>181</v>
      </c>
      <c r="C165" s="2" t="s">
        <v>22</v>
      </c>
      <c r="D165" s="2" t="s">
        <v>95</v>
      </c>
      <c r="E165" s="2" t="s">
        <v>96</v>
      </c>
      <c r="F165" s="2" t="s">
        <v>97</v>
      </c>
      <c r="G165" s="2">
        <v>58</v>
      </c>
      <c r="H165" s="2">
        <v>1.87</v>
      </c>
      <c r="I165" s="2">
        <f t="shared" si="2"/>
        <v>108.46000000000001</v>
      </c>
    </row>
    <row r="166" spans="1:9" ht="18.75">
      <c r="A166" s="2" t="s">
        <v>398</v>
      </c>
      <c r="B166" s="2" t="s">
        <v>183</v>
      </c>
      <c r="C166" s="2" t="s">
        <v>25</v>
      </c>
      <c r="D166" s="2" t="s">
        <v>101</v>
      </c>
      <c r="E166" s="2" t="s">
        <v>86</v>
      </c>
      <c r="F166" s="2" t="s">
        <v>102</v>
      </c>
      <c r="G166" s="2">
        <v>47</v>
      </c>
      <c r="H166" s="2">
        <v>1.87</v>
      </c>
      <c r="I166" s="2">
        <f t="shared" si="2"/>
        <v>87.89</v>
      </c>
    </row>
    <row r="167" spans="1:9" ht="18.75">
      <c r="A167" s="2" t="s">
        <v>399</v>
      </c>
      <c r="B167" s="2" t="s">
        <v>185</v>
      </c>
      <c r="C167" s="2" t="s">
        <v>25</v>
      </c>
      <c r="D167" s="2" t="s">
        <v>101</v>
      </c>
      <c r="E167" s="2" t="s">
        <v>96</v>
      </c>
      <c r="F167" s="2" t="s">
        <v>109</v>
      </c>
      <c r="G167" s="2">
        <v>33</v>
      </c>
      <c r="H167" s="2">
        <v>2.84</v>
      </c>
      <c r="I167" s="2">
        <f t="shared" si="2"/>
        <v>93.72</v>
      </c>
    </row>
    <row r="168" spans="1:9" ht="18.75">
      <c r="A168" s="2" t="s">
        <v>400</v>
      </c>
      <c r="B168" s="2" t="s">
        <v>187</v>
      </c>
      <c r="C168" s="2" t="s">
        <v>22</v>
      </c>
      <c r="D168" s="2" t="s">
        <v>142</v>
      </c>
      <c r="E168" s="2" t="s">
        <v>96</v>
      </c>
      <c r="F168" s="2" t="s">
        <v>97</v>
      </c>
      <c r="G168" s="2">
        <v>82</v>
      </c>
      <c r="H168" s="2">
        <v>1.87</v>
      </c>
      <c r="I168" s="2">
        <f t="shared" si="2"/>
        <v>153.34</v>
      </c>
    </row>
    <row r="169" spans="1:9" ht="18.75">
      <c r="A169" s="2" t="s">
        <v>401</v>
      </c>
      <c r="B169" s="2" t="s">
        <v>189</v>
      </c>
      <c r="C169" s="2" t="s">
        <v>25</v>
      </c>
      <c r="D169" s="2" t="s">
        <v>85</v>
      </c>
      <c r="E169" s="2" t="s">
        <v>86</v>
      </c>
      <c r="F169" s="2" t="s">
        <v>87</v>
      </c>
      <c r="G169" s="2">
        <v>58</v>
      </c>
      <c r="H169" s="2">
        <v>1.77</v>
      </c>
      <c r="I169" s="2">
        <f t="shared" si="2"/>
        <v>102.66</v>
      </c>
    </row>
    <row r="170" spans="1:9" ht="18.75">
      <c r="A170" s="2" t="s">
        <v>402</v>
      </c>
      <c r="B170" s="2" t="s">
        <v>191</v>
      </c>
      <c r="C170" s="2" t="s">
        <v>25</v>
      </c>
      <c r="D170" s="2" t="s">
        <v>85</v>
      </c>
      <c r="E170" s="2" t="s">
        <v>118</v>
      </c>
      <c r="F170" s="2" t="s">
        <v>115</v>
      </c>
      <c r="G170" s="2">
        <v>30</v>
      </c>
      <c r="H170" s="2">
        <v>3.15</v>
      </c>
      <c r="I170" s="2">
        <f t="shared" si="2"/>
        <v>94.5</v>
      </c>
    </row>
    <row r="171" spans="1:9" ht="18.75">
      <c r="A171" s="2" t="s">
        <v>403</v>
      </c>
      <c r="B171" s="2" t="s">
        <v>193</v>
      </c>
      <c r="C171" s="2" t="s">
        <v>22</v>
      </c>
      <c r="D171" s="2" t="s">
        <v>95</v>
      </c>
      <c r="E171" s="2" t="s">
        <v>96</v>
      </c>
      <c r="F171" s="2" t="s">
        <v>97</v>
      </c>
      <c r="G171" s="2">
        <v>43</v>
      </c>
      <c r="H171" s="2">
        <v>1.87</v>
      </c>
      <c r="I171" s="2">
        <f t="shared" si="2"/>
        <v>80.410000000000011</v>
      </c>
    </row>
    <row r="172" spans="1:9" ht="18.75">
      <c r="A172" s="2" t="s">
        <v>404</v>
      </c>
      <c r="B172" s="2" t="s">
        <v>195</v>
      </c>
      <c r="C172" s="2" t="s">
        <v>25</v>
      </c>
      <c r="D172" s="2" t="s">
        <v>101</v>
      </c>
      <c r="E172" s="2" t="s">
        <v>86</v>
      </c>
      <c r="F172" s="2" t="s">
        <v>87</v>
      </c>
      <c r="G172" s="2">
        <v>84</v>
      </c>
      <c r="H172" s="2">
        <v>1.77</v>
      </c>
      <c r="I172" s="2">
        <f t="shared" si="2"/>
        <v>148.68</v>
      </c>
    </row>
    <row r="173" spans="1:9" ht="18.75">
      <c r="A173" s="2" t="s">
        <v>405</v>
      </c>
      <c r="B173" s="2" t="s">
        <v>197</v>
      </c>
      <c r="C173" s="2" t="s">
        <v>22</v>
      </c>
      <c r="D173" s="2" t="s">
        <v>142</v>
      </c>
      <c r="E173" s="2" t="s">
        <v>96</v>
      </c>
      <c r="F173" s="2" t="s">
        <v>92</v>
      </c>
      <c r="G173" s="2">
        <v>36</v>
      </c>
      <c r="H173" s="2">
        <v>2.1800000000000002</v>
      </c>
      <c r="I173" s="2">
        <f t="shared" si="2"/>
        <v>78.48</v>
      </c>
    </row>
    <row r="174" spans="1:9" ht="18.75">
      <c r="A174" s="2" t="s">
        <v>406</v>
      </c>
      <c r="B174" s="2" t="s">
        <v>61</v>
      </c>
      <c r="C174" s="2" t="s">
        <v>22</v>
      </c>
      <c r="D174" s="2" t="s">
        <v>142</v>
      </c>
      <c r="E174" s="2" t="s">
        <v>96</v>
      </c>
      <c r="F174" s="2" t="s">
        <v>109</v>
      </c>
      <c r="G174" s="2">
        <v>44</v>
      </c>
      <c r="H174" s="2">
        <v>2.84</v>
      </c>
      <c r="I174" s="2">
        <f t="shared" si="2"/>
        <v>124.96</v>
      </c>
    </row>
    <row r="175" spans="1:9" ht="18.75">
      <c r="A175" s="2" t="s">
        <v>407</v>
      </c>
      <c r="B175" s="2" t="s">
        <v>200</v>
      </c>
      <c r="C175" s="2" t="s">
        <v>25</v>
      </c>
      <c r="D175" s="2" t="s">
        <v>85</v>
      </c>
      <c r="E175" s="2" t="s">
        <v>86</v>
      </c>
      <c r="F175" s="2" t="s">
        <v>102</v>
      </c>
      <c r="G175" s="2">
        <v>27</v>
      </c>
      <c r="H175" s="2">
        <v>1.87</v>
      </c>
      <c r="I175" s="2">
        <f t="shared" si="2"/>
        <v>50.49</v>
      </c>
    </row>
    <row r="176" spans="1:9" ht="18.75">
      <c r="A176" s="2" t="s">
        <v>408</v>
      </c>
      <c r="B176" s="2" t="s">
        <v>202</v>
      </c>
      <c r="C176" s="2" t="s">
        <v>25</v>
      </c>
      <c r="D176" s="2" t="s">
        <v>85</v>
      </c>
      <c r="E176" s="2" t="s">
        <v>96</v>
      </c>
      <c r="F176" s="2" t="s">
        <v>109</v>
      </c>
      <c r="G176" s="2">
        <v>120</v>
      </c>
      <c r="H176" s="2">
        <v>2.84</v>
      </c>
      <c r="I176" s="2">
        <f t="shared" si="2"/>
        <v>340.79999999999995</v>
      </c>
    </row>
    <row r="177" spans="1:9" ht="18.75">
      <c r="A177" s="2" t="s">
        <v>409</v>
      </c>
      <c r="B177" s="2" t="s">
        <v>204</v>
      </c>
      <c r="C177" s="2" t="s">
        <v>25</v>
      </c>
      <c r="D177" s="2" t="s">
        <v>85</v>
      </c>
      <c r="E177" s="2" t="s">
        <v>90</v>
      </c>
      <c r="F177" s="2" t="s">
        <v>91</v>
      </c>
      <c r="G177" s="2">
        <v>26</v>
      </c>
      <c r="H177" s="2">
        <v>3.49</v>
      </c>
      <c r="I177" s="2">
        <f t="shared" si="2"/>
        <v>90.740000000000009</v>
      </c>
    </row>
    <row r="178" spans="1:9" ht="18.75">
      <c r="A178" s="2" t="s">
        <v>410</v>
      </c>
      <c r="B178" s="2" t="s">
        <v>206</v>
      </c>
      <c r="C178" s="2" t="s">
        <v>22</v>
      </c>
      <c r="D178" s="2" t="s">
        <v>95</v>
      </c>
      <c r="E178" s="2" t="s">
        <v>86</v>
      </c>
      <c r="F178" s="2" t="s">
        <v>87</v>
      </c>
      <c r="G178" s="2">
        <v>73</v>
      </c>
      <c r="H178" s="2">
        <v>1.77</v>
      </c>
      <c r="I178" s="2">
        <f t="shared" si="2"/>
        <v>129.21</v>
      </c>
    </row>
    <row r="179" spans="1:9" ht="18.75">
      <c r="A179" s="2" t="s">
        <v>411</v>
      </c>
      <c r="B179" s="2" t="s">
        <v>208</v>
      </c>
      <c r="C179" s="2" t="s">
        <v>25</v>
      </c>
      <c r="D179" s="2" t="s">
        <v>101</v>
      </c>
      <c r="E179" s="2" t="s">
        <v>86</v>
      </c>
      <c r="F179" s="2" t="s">
        <v>102</v>
      </c>
      <c r="G179" s="2">
        <v>38</v>
      </c>
      <c r="H179" s="2">
        <v>1.87</v>
      </c>
      <c r="I179" s="2">
        <f t="shared" si="2"/>
        <v>71.06</v>
      </c>
    </row>
    <row r="180" spans="1:9" ht="18.75">
      <c r="A180" s="2" t="s">
        <v>412</v>
      </c>
      <c r="B180" s="2" t="s">
        <v>210</v>
      </c>
      <c r="C180" s="2" t="s">
        <v>25</v>
      </c>
      <c r="D180" s="2" t="s">
        <v>101</v>
      </c>
      <c r="E180" s="2" t="s">
        <v>96</v>
      </c>
      <c r="F180" s="2" t="s">
        <v>109</v>
      </c>
      <c r="G180" s="2">
        <v>40</v>
      </c>
      <c r="H180" s="2">
        <v>2.84</v>
      </c>
      <c r="I180" s="2">
        <f t="shared" si="2"/>
        <v>113.6</v>
      </c>
    </row>
    <row r="181" spans="1:9" ht="18.75">
      <c r="A181" s="2" t="s">
        <v>413</v>
      </c>
      <c r="B181" s="2" t="s">
        <v>212</v>
      </c>
      <c r="C181" s="2" t="s">
        <v>22</v>
      </c>
      <c r="D181" s="2" t="s">
        <v>142</v>
      </c>
      <c r="E181" s="2" t="s">
        <v>86</v>
      </c>
      <c r="F181" s="2" t="s">
        <v>87</v>
      </c>
      <c r="G181" s="2">
        <v>41</v>
      </c>
      <c r="H181" s="2">
        <v>1.77</v>
      </c>
      <c r="I181" s="2">
        <f t="shared" si="2"/>
        <v>72.570000000000007</v>
      </c>
    </row>
    <row r="182" spans="1:9" ht="18.75">
      <c r="A182" s="2" t="s">
        <v>414</v>
      </c>
      <c r="B182" s="2" t="s">
        <v>214</v>
      </c>
      <c r="C182" s="2" t="s">
        <v>25</v>
      </c>
      <c r="D182" s="2" t="s">
        <v>85</v>
      </c>
      <c r="E182" s="2" t="s">
        <v>86</v>
      </c>
      <c r="F182" s="2" t="s">
        <v>98</v>
      </c>
      <c r="G182" s="2">
        <v>27</v>
      </c>
      <c r="H182" s="2">
        <v>2.27</v>
      </c>
      <c r="I182" s="2">
        <f t="shared" si="2"/>
        <v>61.29</v>
      </c>
    </row>
    <row r="183" spans="1:9" ht="18.75">
      <c r="A183" s="2" t="s">
        <v>415</v>
      </c>
      <c r="B183" s="2" t="s">
        <v>216</v>
      </c>
      <c r="C183" s="2" t="s">
        <v>25</v>
      </c>
      <c r="D183" s="2" t="s">
        <v>85</v>
      </c>
      <c r="E183" s="2" t="s">
        <v>96</v>
      </c>
      <c r="F183" s="2" t="s">
        <v>97</v>
      </c>
      <c r="G183" s="2">
        <v>38</v>
      </c>
      <c r="H183" s="2">
        <v>1.87</v>
      </c>
      <c r="I183" s="2">
        <f t="shared" si="2"/>
        <v>71.06</v>
      </c>
    </row>
    <row r="184" spans="1:9" ht="18.75">
      <c r="A184" s="2" t="s">
        <v>416</v>
      </c>
      <c r="B184" s="2" t="s">
        <v>218</v>
      </c>
      <c r="C184" s="2" t="s">
        <v>25</v>
      </c>
      <c r="D184" s="2" t="s">
        <v>85</v>
      </c>
      <c r="E184" s="2" t="s">
        <v>90</v>
      </c>
      <c r="F184" s="2" t="s">
        <v>91</v>
      </c>
      <c r="G184" s="2">
        <v>34</v>
      </c>
      <c r="H184" s="2">
        <v>3.49</v>
      </c>
      <c r="I184" s="2">
        <f t="shared" si="2"/>
        <v>118.66000000000001</v>
      </c>
    </row>
    <row r="185" spans="1:9" ht="18.75">
      <c r="A185" s="2" t="s">
        <v>417</v>
      </c>
      <c r="B185" s="2" t="s">
        <v>220</v>
      </c>
      <c r="C185" s="2" t="s">
        <v>22</v>
      </c>
      <c r="D185" s="2" t="s">
        <v>95</v>
      </c>
      <c r="E185" s="2" t="s">
        <v>86</v>
      </c>
      <c r="F185" s="2" t="s">
        <v>102</v>
      </c>
      <c r="G185" s="2">
        <v>65</v>
      </c>
      <c r="H185" s="2">
        <v>1.87</v>
      </c>
      <c r="I185" s="2">
        <f t="shared" si="2"/>
        <v>121.55000000000001</v>
      </c>
    </row>
    <row r="186" spans="1:9" ht="18.75">
      <c r="A186" s="2" t="s">
        <v>418</v>
      </c>
      <c r="B186" s="2" t="s">
        <v>222</v>
      </c>
      <c r="C186" s="2" t="s">
        <v>22</v>
      </c>
      <c r="D186" s="2" t="s">
        <v>95</v>
      </c>
      <c r="E186" s="2" t="s">
        <v>96</v>
      </c>
      <c r="F186" s="2" t="s">
        <v>109</v>
      </c>
      <c r="G186" s="2">
        <v>60</v>
      </c>
      <c r="H186" s="2">
        <v>2.84</v>
      </c>
      <c r="I186" s="2">
        <f t="shared" si="2"/>
        <v>170.39999999999998</v>
      </c>
    </row>
    <row r="187" spans="1:9" ht="18.75">
      <c r="A187" s="2" t="s">
        <v>419</v>
      </c>
      <c r="B187" s="2" t="s">
        <v>224</v>
      </c>
      <c r="C187" s="2" t="s">
        <v>25</v>
      </c>
      <c r="D187" s="2" t="s">
        <v>101</v>
      </c>
      <c r="E187" s="2" t="s">
        <v>96</v>
      </c>
      <c r="F187" s="2" t="s">
        <v>92</v>
      </c>
      <c r="G187" s="2">
        <v>37</v>
      </c>
      <c r="H187" s="2">
        <v>2.1800000000000002</v>
      </c>
      <c r="I187" s="2">
        <f t="shared" si="2"/>
        <v>80.660000000000011</v>
      </c>
    </row>
    <row r="188" spans="1:9" ht="18.75">
      <c r="A188" s="2" t="s">
        <v>420</v>
      </c>
      <c r="B188" s="2" t="s">
        <v>226</v>
      </c>
      <c r="C188" s="2" t="s">
        <v>25</v>
      </c>
      <c r="D188" s="2" t="s">
        <v>101</v>
      </c>
      <c r="E188" s="2" t="s">
        <v>96</v>
      </c>
      <c r="F188" s="2" t="s">
        <v>97</v>
      </c>
      <c r="G188" s="2">
        <v>40</v>
      </c>
      <c r="H188" s="2">
        <v>1.87</v>
      </c>
      <c r="I188" s="2">
        <f t="shared" si="2"/>
        <v>74.800000000000011</v>
      </c>
    </row>
    <row r="189" spans="1:9" ht="18.75">
      <c r="A189" s="2" t="s">
        <v>421</v>
      </c>
      <c r="B189" s="2" t="s">
        <v>228</v>
      </c>
      <c r="C189" s="2" t="s">
        <v>22</v>
      </c>
      <c r="D189" s="2" t="s">
        <v>142</v>
      </c>
      <c r="E189" s="2" t="s">
        <v>86</v>
      </c>
      <c r="F189" s="2" t="s">
        <v>102</v>
      </c>
      <c r="G189" s="2">
        <v>26</v>
      </c>
      <c r="H189" s="2">
        <v>1.87</v>
      </c>
      <c r="I189" s="2">
        <f t="shared" si="2"/>
        <v>48.620000000000005</v>
      </c>
    </row>
    <row r="190" spans="1:9" ht="18.75">
      <c r="A190" s="2" t="s">
        <v>422</v>
      </c>
      <c r="B190" s="2" t="s">
        <v>230</v>
      </c>
      <c r="C190" s="2" t="s">
        <v>25</v>
      </c>
      <c r="D190" s="2" t="s">
        <v>85</v>
      </c>
      <c r="E190" s="2" t="s">
        <v>86</v>
      </c>
      <c r="F190" s="2" t="s">
        <v>98</v>
      </c>
      <c r="G190" s="2">
        <v>22</v>
      </c>
      <c r="H190" s="2">
        <v>2.27</v>
      </c>
      <c r="I190" s="2">
        <f t="shared" si="2"/>
        <v>49.94</v>
      </c>
    </row>
    <row r="191" spans="1:9" ht="18.75">
      <c r="A191" s="2" t="s">
        <v>423</v>
      </c>
      <c r="B191" s="2" t="s">
        <v>64</v>
      </c>
      <c r="C191" s="2" t="s">
        <v>25</v>
      </c>
      <c r="D191" s="2" t="s">
        <v>85</v>
      </c>
      <c r="E191" s="2" t="s">
        <v>96</v>
      </c>
      <c r="F191" s="2" t="s">
        <v>97</v>
      </c>
      <c r="G191" s="2">
        <v>32</v>
      </c>
      <c r="H191" s="2">
        <v>1.87</v>
      </c>
      <c r="I191" s="2">
        <f t="shared" si="2"/>
        <v>59.84</v>
      </c>
    </row>
    <row r="192" spans="1:9" ht="18.75">
      <c r="A192" s="2" t="s">
        <v>424</v>
      </c>
      <c r="B192" s="2" t="s">
        <v>233</v>
      </c>
      <c r="C192" s="2" t="s">
        <v>25</v>
      </c>
      <c r="D192" s="2" t="s">
        <v>85</v>
      </c>
      <c r="E192" s="2" t="s">
        <v>90</v>
      </c>
      <c r="F192" s="2" t="s">
        <v>91</v>
      </c>
      <c r="G192" s="2">
        <v>23</v>
      </c>
      <c r="H192" s="2">
        <v>3.49</v>
      </c>
      <c r="I192" s="2">
        <f t="shared" si="2"/>
        <v>80.27000000000001</v>
      </c>
    </row>
    <row r="193" spans="1:9" ht="18.75">
      <c r="A193" s="2" t="s">
        <v>425</v>
      </c>
      <c r="B193" s="2" t="s">
        <v>235</v>
      </c>
      <c r="C193" s="2" t="s">
        <v>22</v>
      </c>
      <c r="D193" s="2" t="s">
        <v>95</v>
      </c>
      <c r="E193" s="2" t="s">
        <v>96</v>
      </c>
      <c r="F193" s="2" t="s">
        <v>92</v>
      </c>
      <c r="G193" s="2">
        <v>20</v>
      </c>
      <c r="H193" s="2">
        <v>2.1800000000000002</v>
      </c>
      <c r="I193" s="2">
        <f t="shared" si="2"/>
        <v>43.6</v>
      </c>
    </row>
    <row r="194" spans="1:9" ht="18.75">
      <c r="A194" s="2" t="s">
        <v>426</v>
      </c>
      <c r="B194" s="2" t="s">
        <v>237</v>
      </c>
      <c r="C194" s="2" t="s">
        <v>22</v>
      </c>
      <c r="D194" s="2" t="s">
        <v>95</v>
      </c>
      <c r="E194" s="2" t="s">
        <v>96</v>
      </c>
      <c r="F194" s="2" t="s">
        <v>97</v>
      </c>
      <c r="G194" s="2">
        <v>64</v>
      </c>
      <c r="H194" s="2">
        <v>1.87</v>
      </c>
      <c r="I194" s="2">
        <f t="shared" si="2"/>
        <v>119.68</v>
      </c>
    </row>
    <row r="195" spans="1:9" ht="18.75">
      <c r="A195" s="2" t="s">
        <v>427</v>
      </c>
      <c r="B195" s="2" t="s">
        <v>239</v>
      </c>
      <c r="C195" s="2" t="s">
        <v>25</v>
      </c>
      <c r="D195" s="2" t="s">
        <v>101</v>
      </c>
      <c r="E195" s="2" t="s">
        <v>86</v>
      </c>
      <c r="F195" s="2" t="s">
        <v>87</v>
      </c>
      <c r="G195" s="2">
        <v>71</v>
      </c>
      <c r="H195" s="2">
        <v>1.77</v>
      </c>
      <c r="I195" s="2">
        <f t="shared" ref="I195:I245" si="3">G195*H195</f>
        <v>125.67</v>
      </c>
    </row>
    <row r="196" spans="1:9" ht="18.75">
      <c r="A196" s="2" t="s">
        <v>428</v>
      </c>
      <c r="B196" s="2" t="s">
        <v>241</v>
      </c>
      <c r="C196" s="2" t="s">
        <v>22</v>
      </c>
      <c r="D196" s="2" t="s">
        <v>142</v>
      </c>
      <c r="E196" s="2" t="s">
        <v>96</v>
      </c>
      <c r="F196" s="2" t="s">
        <v>92</v>
      </c>
      <c r="G196" s="2">
        <v>90</v>
      </c>
      <c r="H196" s="2">
        <v>2.1800000000000002</v>
      </c>
      <c r="I196" s="2">
        <f t="shared" si="3"/>
        <v>196.20000000000002</v>
      </c>
    </row>
    <row r="197" spans="1:9" ht="18.75">
      <c r="A197" s="2" t="s">
        <v>429</v>
      </c>
      <c r="B197" s="2" t="s">
        <v>243</v>
      </c>
      <c r="C197" s="2" t="s">
        <v>22</v>
      </c>
      <c r="D197" s="2" t="s">
        <v>142</v>
      </c>
      <c r="E197" s="2" t="s">
        <v>96</v>
      </c>
      <c r="F197" s="2" t="s">
        <v>109</v>
      </c>
      <c r="G197" s="2">
        <v>38</v>
      </c>
      <c r="H197" s="2">
        <v>2.84</v>
      </c>
      <c r="I197" s="2">
        <f t="shared" si="3"/>
        <v>107.91999999999999</v>
      </c>
    </row>
    <row r="198" spans="1:9" ht="18.75">
      <c r="A198" s="2" t="s">
        <v>430</v>
      </c>
      <c r="B198" s="2" t="s">
        <v>245</v>
      </c>
      <c r="C198" s="2" t="s">
        <v>25</v>
      </c>
      <c r="D198" s="2" t="s">
        <v>85</v>
      </c>
      <c r="E198" s="2" t="s">
        <v>86</v>
      </c>
      <c r="F198" s="2" t="s">
        <v>87</v>
      </c>
      <c r="G198" s="2">
        <v>55</v>
      </c>
      <c r="H198" s="2">
        <v>1.77</v>
      </c>
      <c r="I198" s="2">
        <f t="shared" si="3"/>
        <v>97.35</v>
      </c>
    </row>
    <row r="199" spans="1:9" ht="18.75">
      <c r="A199" s="2" t="s">
        <v>431</v>
      </c>
      <c r="B199" s="2" t="s">
        <v>247</v>
      </c>
      <c r="C199" s="2" t="s">
        <v>25</v>
      </c>
      <c r="D199" s="2" t="s">
        <v>85</v>
      </c>
      <c r="E199" s="2" t="s">
        <v>118</v>
      </c>
      <c r="F199" s="2" t="s">
        <v>115</v>
      </c>
      <c r="G199" s="2">
        <v>22</v>
      </c>
      <c r="H199" s="2">
        <v>3.15</v>
      </c>
      <c r="I199" s="2">
        <f t="shared" si="3"/>
        <v>69.3</v>
      </c>
    </row>
    <row r="200" spans="1:9" ht="18.75">
      <c r="A200" s="2" t="s">
        <v>432</v>
      </c>
      <c r="B200" s="2" t="s">
        <v>249</v>
      </c>
      <c r="C200" s="2" t="s">
        <v>22</v>
      </c>
      <c r="D200" s="2" t="s">
        <v>95</v>
      </c>
      <c r="E200" s="2" t="s">
        <v>86</v>
      </c>
      <c r="F200" s="2" t="s">
        <v>87</v>
      </c>
      <c r="G200" s="2">
        <v>34</v>
      </c>
      <c r="H200" s="2">
        <v>1.77</v>
      </c>
      <c r="I200" s="2">
        <f t="shared" si="3"/>
        <v>60.18</v>
      </c>
    </row>
    <row r="201" spans="1:9" ht="18.75">
      <c r="A201" s="2" t="s">
        <v>433</v>
      </c>
      <c r="B201" s="2" t="s">
        <v>251</v>
      </c>
      <c r="C201" s="2" t="s">
        <v>25</v>
      </c>
      <c r="D201" s="2" t="s">
        <v>101</v>
      </c>
      <c r="E201" s="2" t="s">
        <v>86</v>
      </c>
      <c r="F201" s="2" t="s">
        <v>102</v>
      </c>
      <c r="G201" s="2">
        <v>39</v>
      </c>
      <c r="H201" s="2">
        <v>1.87</v>
      </c>
      <c r="I201" s="2">
        <f t="shared" si="3"/>
        <v>72.930000000000007</v>
      </c>
    </row>
    <row r="202" spans="1:9" ht="18.75">
      <c r="A202" s="2" t="s">
        <v>434</v>
      </c>
      <c r="B202" s="2" t="s">
        <v>253</v>
      </c>
      <c r="C202" s="2" t="s">
        <v>25</v>
      </c>
      <c r="D202" s="2" t="s">
        <v>101</v>
      </c>
      <c r="E202" s="2" t="s">
        <v>96</v>
      </c>
      <c r="F202" s="2" t="s">
        <v>109</v>
      </c>
      <c r="G202" s="2">
        <v>41</v>
      </c>
      <c r="H202" s="2">
        <v>2.84</v>
      </c>
      <c r="I202" s="2">
        <f t="shared" si="3"/>
        <v>116.44</v>
      </c>
    </row>
    <row r="203" spans="1:9" ht="18.75">
      <c r="A203" s="2" t="s">
        <v>435</v>
      </c>
      <c r="B203" s="2" t="s">
        <v>255</v>
      </c>
      <c r="C203" s="2" t="s">
        <v>22</v>
      </c>
      <c r="D203" s="2" t="s">
        <v>142</v>
      </c>
      <c r="E203" s="2" t="s">
        <v>86</v>
      </c>
      <c r="F203" s="2" t="s">
        <v>87</v>
      </c>
      <c r="G203" s="2">
        <v>41</v>
      </c>
      <c r="H203" s="2">
        <v>1.77</v>
      </c>
      <c r="I203" s="2">
        <f t="shared" si="3"/>
        <v>72.570000000000007</v>
      </c>
    </row>
    <row r="204" spans="1:9" ht="18.75">
      <c r="A204" s="2" t="s">
        <v>436</v>
      </c>
      <c r="B204" s="2" t="s">
        <v>257</v>
      </c>
      <c r="C204" s="2" t="s">
        <v>25</v>
      </c>
      <c r="D204" s="2" t="s">
        <v>85</v>
      </c>
      <c r="E204" s="2" t="s">
        <v>96</v>
      </c>
      <c r="F204" s="2" t="s">
        <v>92</v>
      </c>
      <c r="G204" s="2">
        <v>136</v>
      </c>
      <c r="H204" s="2">
        <v>2.1800000000000002</v>
      </c>
      <c r="I204" s="2">
        <f t="shared" si="3"/>
        <v>296.48</v>
      </c>
    </row>
    <row r="205" spans="1:9" ht="18.75">
      <c r="A205" s="2" t="s">
        <v>437</v>
      </c>
      <c r="B205" s="2" t="s">
        <v>259</v>
      </c>
      <c r="C205" s="2" t="s">
        <v>25</v>
      </c>
      <c r="D205" s="2" t="s">
        <v>85</v>
      </c>
      <c r="E205" s="2" t="s">
        <v>86</v>
      </c>
      <c r="F205" s="2" t="s">
        <v>87</v>
      </c>
      <c r="G205" s="2">
        <v>25</v>
      </c>
      <c r="H205" s="2">
        <v>1.77</v>
      </c>
      <c r="I205" s="2">
        <f t="shared" si="3"/>
        <v>44.25</v>
      </c>
    </row>
    <row r="206" spans="1:9" ht="18.75">
      <c r="A206" s="2" t="s">
        <v>438</v>
      </c>
      <c r="B206" s="2" t="s">
        <v>261</v>
      </c>
      <c r="C206" s="2" t="s">
        <v>25</v>
      </c>
      <c r="D206" s="2" t="s">
        <v>85</v>
      </c>
      <c r="E206" s="2" t="s">
        <v>118</v>
      </c>
      <c r="F206" s="2" t="s">
        <v>115</v>
      </c>
      <c r="G206" s="2">
        <v>26</v>
      </c>
      <c r="H206" s="2">
        <v>3.15</v>
      </c>
      <c r="I206" s="2">
        <f t="shared" si="3"/>
        <v>81.899999999999991</v>
      </c>
    </row>
    <row r="207" spans="1:9" ht="18.75">
      <c r="A207" s="2" t="s">
        <v>439</v>
      </c>
      <c r="B207" s="2" t="s">
        <v>263</v>
      </c>
      <c r="C207" s="2" t="s">
        <v>22</v>
      </c>
      <c r="D207" s="2" t="s">
        <v>95</v>
      </c>
      <c r="E207" s="2" t="s">
        <v>86</v>
      </c>
      <c r="F207" s="2" t="s">
        <v>102</v>
      </c>
      <c r="G207" s="2">
        <v>50</v>
      </c>
      <c r="H207" s="2">
        <v>1.87</v>
      </c>
      <c r="I207" s="2">
        <f t="shared" si="3"/>
        <v>93.5</v>
      </c>
    </row>
    <row r="208" spans="1:9" ht="18.75">
      <c r="A208" s="2" t="s">
        <v>440</v>
      </c>
      <c r="B208" s="2" t="s">
        <v>67</v>
      </c>
      <c r="C208" s="2" t="s">
        <v>22</v>
      </c>
      <c r="D208" s="2" t="s">
        <v>95</v>
      </c>
      <c r="E208" s="2" t="s">
        <v>96</v>
      </c>
      <c r="F208" s="2" t="s">
        <v>109</v>
      </c>
      <c r="G208" s="2">
        <v>79</v>
      </c>
      <c r="H208" s="2">
        <v>2.84</v>
      </c>
      <c r="I208" s="2">
        <f t="shared" si="3"/>
        <v>224.35999999999999</v>
      </c>
    </row>
    <row r="209" spans="1:9" ht="18.75">
      <c r="A209" s="2" t="s">
        <v>441</v>
      </c>
      <c r="B209" s="2" t="s">
        <v>266</v>
      </c>
      <c r="C209" s="2" t="s">
        <v>25</v>
      </c>
      <c r="D209" s="2" t="s">
        <v>101</v>
      </c>
      <c r="E209" s="2" t="s">
        <v>86</v>
      </c>
      <c r="F209" s="2" t="s">
        <v>87</v>
      </c>
      <c r="G209" s="2">
        <v>30</v>
      </c>
      <c r="H209" s="2">
        <v>1.77</v>
      </c>
      <c r="I209" s="2">
        <f t="shared" si="3"/>
        <v>53.1</v>
      </c>
    </row>
    <row r="210" spans="1:9" ht="18.75">
      <c r="A210" s="2" t="s">
        <v>442</v>
      </c>
      <c r="B210" s="2" t="s">
        <v>268</v>
      </c>
      <c r="C210" s="2" t="s">
        <v>25</v>
      </c>
      <c r="D210" s="2" t="s">
        <v>101</v>
      </c>
      <c r="E210" s="2" t="s">
        <v>118</v>
      </c>
      <c r="F210" s="2" t="s">
        <v>112</v>
      </c>
      <c r="G210" s="2">
        <v>20</v>
      </c>
      <c r="H210" s="2">
        <v>1.68</v>
      </c>
      <c r="I210" s="2">
        <f t="shared" si="3"/>
        <v>33.6</v>
      </c>
    </row>
    <row r="211" spans="1:9" ht="18.75">
      <c r="A211" s="2" t="s">
        <v>443</v>
      </c>
      <c r="B211" s="2" t="s">
        <v>270</v>
      </c>
      <c r="C211" s="2" t="s">
        <v>22</v>
      </c>
      <c r="D211" s="2" t="s">
        <v>142</v>
      </c>
      <c r="E211" s="2" t="s">
        <v>86</v>
      </c>
      <c r="F211" s="2" t="s">
        <v>87</v>
      </c>
      <c r="G211" s="2">
        <v>49</v>
      </c>
      <c r="H211" s="2">
        <v>1.77</v>
      </c>
      <c r="I211" s="2">
        <f t="shared" si="3"/>
        <v>86.73</v>
      </c>
    </row>
    <row r="212" spans="1:9" ht="18.75">
      <c r="A212" s="2" t="s">
        <v>444</v>
      </c>
      <c r="B212" s="2" t="s">
        <v>272</v>
      </c>
      <c r="C212" s="2" t="s">
        <v>25</v>
      </c>
      <c r="D212" s="2" t="s">
        <v>85</v>
      </c>
      <c r="E212" s="2" t="s">
        <v>96</v>
      </c>
      <c r="F212" s="2" t="s">
        <v>92</v>
      </c>
      <c r="G212" s="2">
        <v>40</v>
      </c>
      <c r="H212" s="2">
        <v>2.1800000000000002</v>
      </c>
      <c r="I212" s="2">
        <f t="shared" si="3"/>
        <v>87.2</v>
      </c>
    </row>
    <row r="213" spans="1:9" ht="18.75">
      <c r="A213" s="2" t="s">
        <v>445</v>
      </c>
      <c r="B213" s="2" t="s">
        <v>274</v>
      </c>
      <c r="C213" s="2" t="s">
        <v>25</v>
      </c>
      <c r="D213" s="2" t="s">
        <v>85</v>
      </c>
      <c r="E213" s="2" t="s">
        <v>86</v>
      </c>
      <c r="F213" s="2" t="s">
        <v>87</v>
      </c>
      <c r="G213" s="2">
        <v>31</v>
      </c>
      <c r="H213" s="2">
        <v>1.77</v>
      </c>
      <c r="I213" s="2">
        <f t="shared" si="3"/>
        <v>54.87</v>
      </c>
    </row>
    <row r="214" spans="1:9" ht="18.75">
      <c r="A214" s="2" t="s">
        <v>446</v>
      </c>
      <c r="B214" s="2" t="s">
        <v>276</v>
      </c>
      <c r="C214" s="2" t="s">
        <v>25</v>
      </c>
      <c r="D214" s="2" t="s">
        <v>85</v>
      </c>
      <c r="E214" s="2" t="s">
        <v>118</v>
      </c>
      <c r="F214" s="2" t="s">
        <v>115</v>
      </c>
      <c r="G214" s="2">
        <v>21</v>
      </c>
      <c r="H214" s="2">
        <v>3.15</v>
      </c>
      <c r="I214" s="2">
        <f t="shared" si="3"/>
        <v>66.149999999999991</v>
      </c>
    </row>
    <row r="215" spans="1:9" ht="18.75">
      <c r="A215" s="2" t="s">
        <v>447</v>
      </c>
      <c r="B215" s="2" t="s">
        <v>278</v>
      </c>
      <c r="C215" s="2" t="s">
        <v>22</v>
      </c>
      <c r="D215" s="2" t="s">
        <v>95</v>
      </c>
      <c r="E215" s="2" t="s">
        <v>86</v>
      </c>
      <c r="F215" s="2" t="s">
        <v>102</v>
      </c>
      <c r="G215" s="2">
        <v>43</v>
      </c>
      <c r="H215" s="2">
        <v>1.87</v>
      </c>
      <c r="I215" s="2">
        <f t="shared" si="3"/>
        <v>80.410000000000011</v>
      </c>
    </row>
    <row r="216" spans="1:9" ht="18.75">
      <c r="A216" s="2" t="s">
        <v>448</v>
      </c>
      <c r="B216" s="2" t="s">
        <v>280</v>
      </c>
      <c r="C216" s="2" t="s">
        <v>22</v>
      </c>
      <c r="D216" s="2" t="s">
        <v>95</v>
      </c>
      <c r="E216" s="2" t="s">
        <v>96</v>
      </c>
      <c r="F216" s="2" t="s">
        <v>109</v>
      </c>
      <c r="G216" s="2">
        <v>47</v>
      </c>
      <c r="H216" s="2">
        <v>2.84</v>
      </c>
      <c r="I216" s="2">
        <f t="shared" si="3"/>
        <v>133.47999999999999</v>
      </c>
    </row>
    <row r="217" spans="1:9" ht="18.75">
      <c r="A217" s="2" t="s">
        <v>449</v>
      </c>
      <c r="B217" s="2" t="s">
        <v>282</v>
      </c>
      <c r="C217" s="2" t="s">
        <v>25</v>
      </c>
      <c r="D217" s="2" t="s">
        <v>101</v>
      </c>
      <c r="E217" s="2" t="s">
        <v>96</v>
      </c>
      <c r="F217" s="2" t="s">
        <v>92</v>
      </c>
      <c r="G217" s="2">
        <v>175</v>
      </c>
      <c r="H217" s="2">
        <v>2.1800000000000002</v>
      </c>
      <c r="I217" s="2">
        <f t="shared" si="3"/>
        <v>381.5</v>
      </c>
    </row>
    <row r="218" spans="1:9" ht="18.75">
      <c r="A218" s="2" t="s">
        <v>450</v>
      </c>
      <c r="B218" s="2" t="s">
        <v>284</v>
      </c>
      <c r="C218" s="2" t="s">
        <v>25</v>
      </c>
      <c r="D218" s="2" t="s">
        <v>101</v>
      </c>
      <c r="E218" s="2" t="s">
        <v>96</v>
      </c>
      <c r="F218" s="2" t="s">
        <v>97</v>
      </c>
      <c r="G218" s="2">
        <v>23</v>
      </c>
      <c r="H218" s="2">
        <v>1.87</v>
      </c>
      <c r="I218" s="2">
        <f t="shared" si="3"/>
        <v>43.010000000000005</v>
      </c>
    </row>
    <row r="219" spans="1:9" ht="18.75">
      <c r="A219" s="2" t="s">
        <v>451</v>
      </c>
      <c r="B219" s="2" t="s">
        <v>286</v>
      </c>
      <c r="C219" s="2" t="s">
        <v>22</v>
      </c>
      <c r="D219" s="2" t="s">
        <v>142</v>
      </c>
      <c r="E219" s="2" t="s">
        <v>86</v>
      </c>
      <c r="F219" s="2" t="s">
        <v>87</v>
      </c>
      <c r="G219" s="2">
        <v>40</v>
      </c>
      <c r="H219" s="2">
        <v>1.77</v>
      </c>
      <c r="I219" s="2">
        <f t="shared" si="3"/>
        <v>70.8</v>
      </c>
    </row>
    <row r="220" spans="1:9" ht="18.75">
      <c r="A220" s="2" t="s">
        <v>452</v>
      </c>
      <c r="B220" s="2" t="s">
        <v>288</v>
      </c>
      <c r="C220" s="2" t="s">
        <v>25</v>
      </c>
      <c r="D220" s="2" t="s">
        <v>85</v>
      </c>
      <c r="E220" s="2" t="s">
        <v>96</v>
      </c>
      <c r="F220" s="2" t="s">
        <v>92</v>
      </c>
      <c r="G220" s="2">
        <v>87</v>
      </c>
      <c r="H220" s="2">
        <v>2.1800000000000002</v>
      </c>
      <c r="I220" s="2">
        <f t="shared" si="3"/>
        <v>189.66000000000003</v>
      </c>
    </row>
    <row r="221" spans="1:9" ht="18.75">
      <c r="A221" s="2" t="s">
        <v>453</v>
      </c>
      <c r="B221" s="2" t="s">
        <v>290</v>
      </c>
      <c r="C221" s="2" t="s">
        <v>25</v>
      </c>
      <c r="D221" s="2" t="s">
        <v>85</v>
      </c>
      <c r="E221" s="2" t="s">
        <v>86</v>
      </c>
      <c r="F221" s="2" t="s">
        <v>87</v>
      </c>
      <c r="G221" s="2">
        <v>43</v>
      </c>
      <c r="H221" s="2">
        <v>1.77</v>
      </c>
      <c r="I221" s="2">
        <f t="shared" si="3"/>
        <v>76.11</v>
      </c>
    </row>
    <row r="222" spans="1:9" ht="18.75">
      <c r="A222" s="2" t="s">
        <v>454</v>
      </c>
      <c r="B222" s="2" t="s">
        <v>292</v>
      </c>
      <c r="C222" s="2" t="s">
        <v>25</v>
      </c>
      <c r="D222" s="2" t="s">
        <v>85</v>
      </c>
      <c r="E222" s="2" t="s">
        <v>90</v>
      </c>
      <c r="F222" s="2" t="s">
        <v>91</v>
      </c>
      <c r="G222" s="2">
        <v>30</v>
      </c>
      <c r="H222" s="2">
        <v>3.49</v>
      </c>
      <c r="I222" s="2">
        <f t="shared" si="3"/>
        <v>104.7</v>
      </c>
    </row>
    <row r="223" spans="1:9" ht="18.75">
      <c r="A223" s="2" t="s">
        <v>455</v>
      </c>
      <c r="B223" s="2" t="s">
        <v>294</v>
      </c>
      <c r="C223" s="2" t="s">
        <v>22</v>
      </c>
      <c r="D223" s="2" t="s">
        <v>95</v>
      </c>
      <c r="E223" s="2" t="s">
        <v>86</v>
      </c>
      <c r="F223" s="2" t="s">
        <v>87</v>
      </c>
      <c r="G223" s="2">
        <v>35</v>
      </c>
      <c r="H223" s="2">
        <v>1.77</v>
      </c>
      <c r="I223" s="2">
        <f t="shared" si="3"/>
        <v>61.95</v>
      </c>
    </row>
    <row r="224" spans="1:9" ht="18.75">
      <c r="A224" s="2" t="s">
        <v>456</v>
      </c>
      <c r="B224" s="2" t="s">
        <v>296</v>
      </c>
      <c r="C224" s="2" t="s">
        <v>25</v>
      </c>
      <c r="D224" s="2" t="s">
        <v>101</v>
      </c>
      <c r="E224" s="2" t="s">
        <v>86</v>
      </c>
      <c r="F224" s="2" t="s">
        <v>102</v>
      </c>
      <c r="G224" s="2">
        <v>57</v>
      </c>
      <c r="H224" s="2">
        <v>1.87</v>
      </c>
      <c r="I224" s="2">
        <f t="shared" si="3"/>
        <v>106.59</v>
      </c>
    </row>
    <row r="225" spans="1:9" ht="18.75">
      <c r="A225" s="2" t="s">
        <v>457</v>
      </c>
      <c r="B225" s="2" t="s">
        <v>70</v>
      </c>
      <c r="C225" s="2" t="s">
        <v>25</v>
      </c>
      <c r="D225" s="2" t="s">
        <v>101</v>
      </c>
      <c r="E225" s="2" t="s">
        <v>118</v>
      </c>
      <c r="F225" s="2" t="s">
        <v>112</v>
      </c>
      <c r="G225" s="2">
        <v>25</v>
      </c>
      <c r="H225" s="2">
        <v>1.68</v>
      </c>
      <c r="I225" s="2">
        <f t="shared" si="3"/>
        <v>42</v>
      </c>
    </row>
    <row r="226" spans="1:9" ht="18.75">
      <c r="A226" s="2" t="s">
        <v>458</v>
      </c>
      <c r="B226" s="2" t="s">
        <v>299</v>
      </c>
      <c r="C226" s="2" t="s">
        <v>22</v>
      </c>
      <c r="D226" s="2" t="s">
        <v>142</v>
      </c>
      <c r="E226" s="2" t="s">
        <v>96</v>
      </c>
      <c r="F226" s="2" t="s">
        <v>97</v>
      </c>
      <c r="G226" s="2">
        <v>24</v>
      </c>
      <c r="H226" s="2">
        <v>1.87</v>
      </c>
      <c r="I226" s="2">
        <f t="shared" si="3"/>
        <v>44.88</v>
      </c>
    </row>
    <row r="227" spans="1:9" ht="18.75">
      <c r="A227" s="2" t="s">
        <v>459</v>
      </c>
      <c r="B227" s="2" t="s">
        <v>301</v>
      </c>
      <c r="C227" s="2" t="s">
        <v>25</v>
      </c>
      <c r="D227" s="2" t="s">
        <v>85</v>
      </c>
      <c r="E227" s="2" t="s">
        <v>86</v>
      </c>
      <c r="F227" s="2" t="s">
        <v>102</v>
      </c>
      <c r="G227" s="2">
        <v>83</v>
      </c>
      <c r="H227" s="2">
        <v>1.87</v>
      </c>
      <c r="I227" s="2">
        <f t="shared" si="3"/>
        <v>155.21</v>
      </c>
    </row>
    <row r="228" spans="1:9" ht="18.75">
      <c r="A228" s="2" t="s">
        <v>460</v>
      </c>
      <c r="B228" s="2" t="s">
        <v>303</v>
      </c>
      <c r="C228" s="2" t="s">
        <v>25</v>
      </c>
      <c r="D228" s="2" t="s">
        <v>85</v>
      </c>
      <c r="E228" s="2" t="s">
        <v>96</v>
      </c>
      <c r="F228" s="2" t="s">
        <v>109</v>
      </c>
      <c r="G228" s="2">
        <v>124</v>
      </c>
      <c r="H228" s="2">
        <v>2.84</v>
      </c>
      <c r="I228" s="2">
        <f t="shared" si="3"/>
        <v>352.15999999999997</v>
      </c>
    </row>
    <row r="229" spans="1:9" ht="18.75">
      <c r="A229" s="2" t="s">
        <v>461</v>
      </c>
      <c r="B229" s="2" t="s">
        <v>305</v>
      </c>
      <c r="C229" s="2" t="s">
        <v>22</v>
      </c>
      <c r="D229" s="2" t="s">
        <v>95</v>
      </c>
      <c r="E229" s="2" t="s">
        <v>86</v>
      </c>
      <c r="F229" s="2" t="s">
        <v>87</v>
      </c>
      <c r="G229" s="2">
        <v>137</v>
      </c>
      <c r="H229" s="2">
        <v>1.77</v>
      </c>
      <c r="I229" s="2">
        <f t="shared" si="3"/>
        <v>242.49</v>
      </c>
    </row>
    <row r="230" spans="1:9" ht="18.75">
      <c r="A230" s="2" t="s">
        <v>462</v>
      </c>
      <c r="B230" s="2" t="s">
        <v>307</v>
      </c>
      <c r="C230" s="2" t="s">
        <v>25</v>
      </c>
      <c r="D230" s="2" t="s">
        <v>101</v>
      </c>
      <c r="E230" s="2" t="s">
        <v>96</v>
      </c>
      <c r="F230" s="2" t="s">
        <v>92</v>
      </c>
      <c r="G230" s="2">
        <v>146</v>
      </c>
      <c r="H230" s="2">
        <v>2.1800000000000002</v>
      </c>
      <c r="I230" s="2">
        <f t="shared" si="3"/>
        <v>318.28000000000003</v>
      </c>
    </row>
    <row r="231" spans="1:9" ht="18.75">
      <c r="A231" s="2" t="s">
        <v>463</v>
      </c>
      <c r="B231" s="2" t="s">
        <v>309</v>
      </c>
      <c r="C231" s="2" t="s">
        <v>25</v>
      </c>
      <c r="D231" s="2" t="s">
        <v>101</v>
      </c>
      <c r="E231" s="2" t="s">
        <v>96</v>
      </c>
      <c r="F231" s="2" t="s">
        <v>97</v>
      </c>
      <c r="G231" s="2">
        <v>34</v>
      </c>
      <c r="H231" s="2">
        <v>1.87</v>
      </c>
      <c r="I231" s="2">
        <f t="shared" si="3"/>
        <v>63.580000000000005</v>
      </c>
    </row>
    <row r="232" spans="1:9" ht="18.75">
      <c r="A232" s="2" t="s">
        <v>464</v>
      </c>
      <c r="B232" s="2" t="s">
        <v>311</v>
      </c>
      <c r="C232" s="2" t="s">
        <v>22</v>
      </c>
      <c r="D232" s="2" t="s">
        <v>142</v>
      </c>
      <c r="E232" s="2" t="s">
        <v>86</v>
      </c>
      <c r="F232" s="2" t="s">
        <v>87</v>
      </c>
      <c r="G232" s="2">
        <v>20</v>
      </c>
      <c r="H232" s="2">
        <v>1.77</v>
      </c>
      <c r="I232" s="2">
        <f t="shared" si="3"/>
        <v>35.4</v>
      </c>
    </row>
    <row r="233" spans="1:9" ht="18.75">
      <c r="A233" s="2" t="s">
        <v>465</v>
      </c>
      <c r="B233" s="2" t="s">
        <v>313</v>
      </c>
      <c r="C233" s="2" t="s">
        <v>25</v>
      </c>
      <c r="D233" s="2" t="s">
        <v>85</v>
      </c>
      <c r="E233" s="2" t="s">
        <v>96</v>
      </c>
      <c r="F233" s="2" t="s">
        <v>92</v>
      </c>
      <c r="G233" s="2">
        <v>139</v>
      </c>
      <c r="H233" s="2">
        <v>2.1800000000000002</v>
      </c>
      <c r="I233" s="2">
        <f t="shared" si="3"/>
        <v>303.02000000000004</v>
      </c>
    </row>
    <row r="234" spans="1:9" ht="18.75">
      <c r="A234" s="2" t="s">
        <v>466</v>
      </c>
      <c r="B234" s="2" t="s">
        <v>315</v>
      </c>
      <c r="C234" s="2" t="s">
        <v>25</v>
      </c>
      <c r="D234" s="2" t="s">
        <v>85</v>
      </c>
      <c r="E234" s="2" t="s">
        <v>96</v>
      </c>
      <c r="F234" s="2" t="s">
        <v>97</v>
      </c>
      <c r="G234" s="2">
        <v>211</v>
      </c>
      <c r="H234" s="2">
        <v>1.87</v>
      </c>
      <c r="I234" s="2">
        <f t="shared" si="3"/>
        <v>394.57000000000005</v>
      </c>
    </row>
    <row r="235" spans="1:9" ht="18.75">
      <c r="A235" s="2" t="s">
        <v>467</v>
      </c>
      <c r="B235" s="2" t="s">
        <v>317</v>
      </c>
      <c r="C235" s="2" t="s">
        <v>25</v>
      </c>
      <c r="D235" s="2" t="s">
        <v>85</v>
      </c>
      <c r="E235" s="2" t="s">
        <v>90</v>
      </c>
      <c r="F235" s="2" t="s">
        <v>91</v>
      </c>
      <c r="G235" s="2">
        <v>20</v>
      </c>
      <c r="H235" s="2">
        <v>3.49</v>
      </c>
      <c r="I235" s="2">
        <f t="shared" si="3"/>
        <v>69.800000000000011</v>
      </c>
    </row>
    <row r="236" spans="1:9" ht="18.75">
      <c r="A236" s="2" t="s">
        <v>468</v>
      </c>
      <c r="B236" s="2" t="s">
        <v>319</v>
      </c>
      <c r="C236" s="2" t="s">
        <v>22</v>
      </c>
      <c r="D236" s="2" t="s">
        <v>95</v>
      </c>
      <c r="E236" s="2" t="s">
        <v>86</v>
      </c>
      <c r="F236" s="2" t="s">
        <v>102</v>
      </c>
      <c r="G236" s="2">
        <v>42</v>
      </c>
      <c r="H236" s="2">
        <v>1.87</v>
      </c>
      <c r="I236" s="2">
        <f t="shared" si="3"/>
        <v>78.540000000000006</v>
      </c>
    </row>
    <row r="237" spans="1:9" ht="18.75">
      <c r="A237" s="2" t="s">
        <v>469</v>
      </c>
      <c r="B237" s="2" t="s">
        <v>321</v>
      </c>
      <c r="C237" s="2" t="s">
        <v>22</v>
      </c>
      <c r="D237" s="2" t="s">
        <v>95</v>
      </c>
      <c r="E237" s="2" t="s">
        <v>96</v>
      </c>
      <c r="F237" s="2" t="s">
        <v>109</v>
      </c>
      <c r="G237" s="2">
        <v>100</v>
      </c>
      <c r="H237" s="2">
        <v>2.84</v>
      </c>
      <c r="I237" s="2">
        <f t="shared" si="3"/>
        <v>284</v>
      </c>
    </row>
    <row r="238" spans="1:9" ht="18.75">
      <c r="A238" s="2" t="s">
        <v>470</v>
      </c>
      <c r="B238" s="2" t="s">
        <v>323</v>
      </c>
      <c r="C238" s="2" t="s">
        <v>25</v>
      </c>
      <c r="D238" s="2" t="s">
        <v>101</v>
      </c>
      <c r="E238" s="2" t="s">
        <v>86</v>
      </c>
      <c r="F238" s="2" t="s">
        <v>87</v>
      </c>
      <c r="G238" s="2">
        <v>38</v>
      </c>
      <c r="H238" s="2">
        <v>1.77</v>
      </c>
      <c r="I238" s="2">
        <f t="shared" si="3"/>
        <v>67.260000000000005</v>
      </c>
    </row>
    <row r="239" spans="1:9" ht="18.75">
      <c r="A239" s="2" t="s">
        <v>471</v>
      </c>
      <c r="B239" s="2" t="s">
        <v>325</v>
      </c>
      <c r="C239" s="2" t="s">
        <v>25</v>
      </c>
      <c r="D239" s="2" t="s">
        <v>101</v>
      </c>
      <c r="E239" s="2" t="s">
        <v>90</v>
      </c>
      <c r="F239" s="2" t="s">
        <v>91</v>
      </c>
      <c r="G239" s="2">
        <v>25</v>
      </c>
      <c r="H239" s="2">
        <v>3.49</v>
      </c>
      <c r="I239" s="2">
        <f t="shared" si="3"/>
        <v>87.25</v>
      </c>
    </row>
    <row r="240" spans="1:9" ht="18.75">
      <c r="A240" s="2" t="s">
        <v>472</v>
      </c>
      <c r="B240" s="2" t="s">
        <v>327</v>
      </c>
      <c r="C240" s="2" t="s">
        <v>22</v>
      </c>
      <c r="D240" s="2" t="s">
        <v>142</v>
      </c>
      <c r="E240" s="2" t="s">
        <v>96</v>
      </c>
      <c r="F240" s="2" t="s">
        <v>97</v>
      </c>
      <c r="G240" s="2">
        <v>96</v>
      </c>
      <c r="H240" s="2">
        <v>1.87</v>
      </c>
      <c r="I240" s="2">
        <f t="shared" si="3"/>
        <v>179.52</v>
      </c>
    </row>
    <row r="241" spans="1:9" ht="18.75">
      <c r="A241" s="2" t="s">
        <v>473</v>
      </c>
      <c r="B241" s="2" t="s">
        <v>329</v>
      </c>
      <c r="C241" s="2" t="s">
        <v>25</v>
      </c>
      <c r="D241" s="2" t="s">
        <v>85</v>
      </c>
      <c r="E241" s="2" t="s">
        <v>96</v>
      </c>
      <c r="F241" s="2" t="s">
        <v>92</v>
      </c>
      <c r="G241" s="2">
        <v>34</v>
      </c>
      <c r="H241" s="2">
        <v>2.1800000000000002</v>
      </c>
      <c r="I241" s="2">
        <f t="shared" si="3"/>
        <v>74.12</v>
      </c>
    </row>
    <row r="242" spans="1:9" ht="18.75">
      <c r="A242" s="2" t="s">
        <v>474</v>
      </c>
      <c r="B242" s="2" t="s">
        <v>73</v>
      </c>
      <c r="C242" s="2" t="s">
        <v>25</v>
      </c>
      <c r="D242" s="2" t="s">
        <v>85</v>
      </c>
      <c r="E242" s="2" t="s">
        <v>96</v>
      </c>
      <c r="F242" s="2" t="s">
        <v>97</v>
      </c>
      <c r="G242" s="2">
        <v>245</v>
      </c>
      <c r="H242" s="2">
        <v>1.87</v>
      </c>
      <c r="I242" s="2">
        <f t="shared" si="3"/>
        <v>458.15000000000003</v>
      </c>
    </row>
    <row r="243" spans="1:9" ht="18.75">
      <c r="A243" s="2" t="s">
        <v>475</v>
      </c>
      <c r="B243" s="2" t="s">
        <v>332</v>
      </c>
      <c r="C243" s="2" t="s">
        <v>25</v>
      </c>
      <c r="D243" s="2" t="s">
        <v>85</v>
      </c>
      <c r="E243" s="2" t="s">
        <v>90</v>
      </c>
      <c r="F243" s="2" t="s">
        <v>91</v>
      </c>
      <c r="G243" s="2">
        <v>30</v>
      </c>
      <c r="H243" s="2">
        <v>3.49</v>
      </c>
      <c r="I243" s="2">
        <f t="shared" si="3"/>
        <v>104.7</v>
      </c>
    </row>
    <row r="244" spans="1:9" ht="18.75">
      <c r="A244" s="2" t="s">
        <v>476</v>
      </c>
      <c r="B244" s="2" t="s">
        <v>334</v>
      </c>
      <c r="C244" s="2" t="s">
        <v>22</v>
      </c>
      <c r="D244" s="2" t="s">
        <v>95</v>
      </c>
      <c r="E244" s="2" t="s">
        <v>86</v>
      </c>
      <c r="F244" s="2" t="s">
        <v>102</v>
      </c>
      <c r="G244" s="2">
        <v>30</v>
      </c>
      <c r="H244" s="2">
        <v>1.87</v>
      </c>
      <c r="I244" s="2">
        <f t="shared" si="3"/>
        <v>56.1</v>
      </c>
    </row>
    <row r="245" spans="1:9" ht="18.75">
      <c r="A245" s="2" t="s">
        <v>477</v>
      </c>
      <c r="B245" s="2" t="s">
        <v>336</v>
      </c>
      <c r="C245" s="2" t="s">
        <v>22</v>
      </c>
      <c r="D245" s="2" t="s">
        <v>95</v>
      </c>
      <c r="E245" s="2" t="s">
        <v>96</v>
      </c>
      <c r="F245" s="2" t="s">
        <v>109</v>
      </c>
      <c r="G245" s="2">
        <v>44</v>
      </c>
      <c r="H245" s="2">
        <v>2.84</v>
      </c>
      <c r="I245" s="2">
        <f t="shared" si="3"/>
        <v>124.96</v>
      </c>
    </row>
    <row r="246" spans="1:9" ht="18.75">
      <c r="A246" s="2"/>
      <c r="B246" s="2"/>
      <c r="C246" s="2"/>
      <c r="D246" s="2"/>
      <c r="E246" s="2" t="s">
        <v>6</v>
      </c>
      <c r="F246" s="2"/>
      <c r="G246" s="2"/>
      <c r="H246" s="2"/>
      <c r="I246" s="2">
        <f>SUBTOTAL(109,Table3[TotalPrice])</f>
        <v>33325.579999999987</v>
      </c>
    </row>
  </sheetData>
  <sortState xmlns:xlrd2="http://schemas.microsoft.com/office/spreadsheetml/2017/richdata2" ref="K3:M11">
    <sortCondition ref="K3:K11"/>
  </sortState>
  <mergeCells count="1">
    <mergeCell ref="K1:M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2025-06-27T12:35:10Z</dcterms:created>
  <dcterms:modified xsi:type="dcterms:W3CDTF">2025-06-27T16:01:09Z</dcterms:modified>
  <cp:category/>
  <cp:contentStatus/>
</cp:coreProperties>
</file>