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20277D3-27A0-164D-8140-998693DF2880}"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1" i="1" l="1"/>
  <c r="K602" i="1"/>
  <c r="K603" i="1"/>
  <c r="K604" i="1"/>
  <c r="K605" i="1"/>
  <c r="J602" i="1"/>
  <c r="J603" i="1"/>
  <c r="J604" i="1"/>
  <c r="J605" i="1"/>
  <c r="J601" i="1"/>
  <c r="J569" i="1"/>
  <c r="J565" i="1"/>
  <c r="J566" i="1"/>
  <c r="J567" i="1"/>
  <c r="J568" i="1"/>
  <c r="J564" i="1"/>
  <c r="J541" i="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<sst xmlns="http://schemas.openxmlformats.org/spreadsheetml/2006/main" count="5268" uniqueCount="674">
  <si>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</si>
  <si>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</si>
  <si>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</si>
  <si>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</si>
  <si>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</si>
  <si>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</si>
  <si>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</si>
  <si>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</si>
  <si>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</si>
  <si>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</si>
  <si>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</si>
  <si>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</si>
  <si>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</si>
  <si>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</si>
  <si>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</si>
  <si>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</si>
  <si>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</si>
  <si>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</si>
  <si>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</si>
  <si>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</si>
  <si>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</si>
  <si>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</si>
  <si>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</si>
  <si>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</si>
  <si>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</si>
  <si>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</si>
  <si>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</si>
  <si>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</si>
  <si>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</si>
  <si>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</si>
  <si>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</si>
  <si>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</si>
  <si>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</si>
  <si>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</si>
  <si>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</si>
  <si>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</si>
  <si>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</si>
  <si>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</si>
  <si>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</si>
  <si>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</si>
  <si>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</si>
  <si>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</si>
  <si>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</si>
  <si>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</si>
  <si>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</si>
  <si>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</si>
  <si>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</si>
  <si>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</si>
  <si>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</si>
  <si>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</si>
  <si>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</si>
  <si>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</si>
  <si>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</si>
  <si>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</si>
  <si>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</si>
  <si>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</si>
  <si>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</si>
  <si>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</si>
  <si>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</si>
  <si>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</si>
  <si>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</si>
  <si>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</si>
  <si>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</si>
  <si>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</si>
  <si>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</si>
  <si>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</si>
  <si>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</si>
  <si>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</si>
  <si>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</si>
  <si>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</si>
  <si>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</si>
  <si>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</si>
  <si>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</si>
  <si>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</si>
  <si>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</si>
  <si>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</si>
  <si>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</si>
  <si>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</si>
  <si>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</si>
  <si>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</si>
  <si>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</si>
  <si>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</si>
  <si>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</si>
  <si>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</si>
  <si>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</si>
  <si>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</si>
  <si>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</si>
  <si>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</si>
  <si>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</si>
  <si>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</si>
  <si>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</si>
  <si>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</si>
  <si>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</si>
  <si>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</si>
  <si>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</si>
  <si>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</si>
  <si>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</si>
  <si>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</si>
  <si>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</si>
  <si>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</si>
  <si>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</si>
  <si>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</si>
  <si>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</si>
  <si>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</si>
  <si>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</si>
  <si>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</si>
  <si>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</si>
  <si>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</si>
  <si>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</si>
  <si>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</si>
  <si>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</si>
  <si>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</si>
  <si>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</si>
  <si>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</si>
  <si>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</si>
  <si>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</si>
  <si>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</si>
  <si>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</si>
  <si>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</si>
  <si>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</si>
  <si>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</si>
  <si>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</si>
  <si>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</si>
  <si>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</si>
  <si>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</si>
  <si>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</si>
  <si>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</si>
  <si>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</si>
  <si>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</si>
  <si>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</si>
  <si>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</si>
  <si>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</si>
  <si>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</si>
  <si>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</si>
  <si>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</si>
  <si>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</si>
  <si>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</si>
  <si>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</si>
  <si>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</si>
  <si>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</si>
  <si>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</si>
  <si>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</si>
  <si>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</si>
  <si>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</si>
  <si>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</si>
  <si>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</si>
  <si>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</si>
  <si>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</si>
  <si>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</si>
  <si>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</si>
  <si>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</si>
  <si>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</si>
  <si>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</si>
  <si>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</si>
  <si>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</si>
  <si>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</si>
  <si>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</si>
  <si>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</si>
  <si>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</si>
  <si>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</si>
  <si>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</si>
  <si>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</si>
  <si>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</si>
  <si>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</si>
  <si>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</si>
  <si>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</si>
  <si>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</si>
  <si>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</si>
  <si>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</si>
  <si>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</si>
  <si>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</si>
  <si>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</si>
  <si>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</si>
  <si>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</si>
  <si>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</si>
  <si>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</si>
  <si>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</si>
  <si>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</si>
  <si>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</si>
  <si>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</si>
  <si>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</si>
  <si>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</si>
  <si>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</si>
  <si>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</si>
  <si>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</si>
  <si>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</si>
  <si>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</si>
  <si>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</si>
  <si>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</si>
  <si>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</si>
  <si>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</si>
  <si>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</si>
  <si>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</si>
  <si>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</si>
  <si>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</si>
  <si>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</si>
  <si>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</si>
  <si>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</si>
  <si>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</si>
  <si>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</si>
  <si>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</si>
  <si>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</si>
  <si>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</si>
  <si>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</si>
  <si>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</si>
  <si>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</si>
  <si>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</si>
  <si>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</si>
  <si>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</si>
  <si>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</si>
  <si>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</si>
  <si>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</si>
  <si>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</si>
  <si>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</si>
  <si>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</si>
  <si>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</si>
  <si>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</si>
  <si>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</si>
  <si>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</si>
  <si>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</si>
  <si>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</si>
  <si>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</si>
  <si>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</si>
  <si>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</si>
  <si>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</si>
  <si>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</si>
  <si>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</si>
  <si>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</si>
  <si>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</si>
  <si>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</si>
  <si>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</si>
  <si>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</si>
  <si>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</si>
  <si>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</si>
  <si>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</si>
  <si>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</si>
  <si>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</si>
  <si>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</si>
  <si>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</si>
  <si>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</si>
  <si>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</si>
  <si>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</si>
  <si>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</si>
  <si>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</si>
  <si>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</si>
  <si>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</si>
  <si>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</si>
  <si>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</si>
  <si>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</si>
  <si>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</si>
  <si>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</si>
  <si>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</si>
  <si>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</si>
  <si>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</si>
  <si>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</si>
  <si>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</si>
  <si>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</si>
  <si>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</si>
  <si>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</si>
  <si>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</si>
  <si>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</si>
  <si>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</si>
  <si>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</si>
  <si>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</si>
  <si>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</si>
  <si>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</si>
  <si>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</si>
  <si>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</si>
  <si>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</si>
  <si>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</si>
  <si>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</si>
  <si>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</si>
  <si>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</si>
  <si>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</si>
  <si>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</si>
  <si>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</si>
  <si>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</si>
  <si>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</si>
  <si>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</si>
  <si>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</si>
  <si>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</si>
  <si>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</si>
  <si>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</si>
  <si>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</si>
  <si>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</si>
  <si>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</si>
  <si>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</si>
  <si>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</si>
  <si>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</si>
  <si>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</si>
  <si>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</si>
  <si>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</si>
  <si>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</si>
  <si>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</si>
  <si>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</si>
  <si>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</si>
  <si>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</si>
  <si>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</si>
  <si>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</si>
  <si>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</si>
  <si>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</si>
  <si>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</si>
  <si>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</si>
  <si>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</si>
  <si>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</si>
  <si>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</si>
  <si>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</si>
  <si>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</si>
  <si>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</si>
  <si>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</si>
  <si>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</si>
  <si>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</si>
  <si>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</si>
  <si>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</si>
  <si>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</si>
  <si>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</si>
  <si>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</si>
  <si>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</si>
  <si>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</si>
  <si>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</si>
  <si>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</si>
  <si>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</si>
  <si>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</si>
  <si>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</si>
  <si>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</si>
  <si>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</si>
  <si>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</si>
  <si>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</si>
  <si>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</si>
  <si>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</si>
  <si>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</si>
  <si>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</si>
  <si>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</si>
  <si>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</si>
  <si>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</si>
  <si>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</si>
  <si>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</si>
  <si>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</si>
  <si>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</si>
  <si>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</si>
  <si>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</si>
  <si>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</si>
  <si>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</si>
  <si>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</si>
  <si>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</si>
  <si>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</si>
  <si>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</si>
  <si>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</si>
  <si>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</si>
  <si>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</si>
  <si>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</si>
  <si>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</si>
  <si>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</si>
  <si>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</si>
  <si>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</si>
  <si>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</si>
  <si>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</si>
  <si>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</si>
  <si>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</si>
  <si>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</si>
  <si>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</si>
  <si>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</si>
  <si>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</si>
  <si>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</si>
  <si>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</si>
  <si>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</si>
  <si>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</si>
  <si>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</si>
  <si>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</si>
  <si>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</si>
  <si>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</si>
  <si>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</si>
  <si>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</si>
  <si>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</si>
  <si>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</si>
  <si>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</si>
  <si>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</si>
  <si>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</si>
  <si>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</si>
  <si>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</si>
  <si>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</si>
  <si>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</si>
  <si>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</si>
  <si>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</si>
  <si>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</si>
  <si>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</si>
  <si>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</si>
  <si>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</si>
  <si>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</si>
  <si>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</si>
  <si>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</si>
  <si>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</si>
  <si>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</si>
  <si>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</si>
  <si>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</si>
  <si>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</si>
  <si>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</si>
  <si>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</si>
  <si>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</si>
  <si>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</si>
  <si>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</si>
  <si>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</si>
  <si>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</si>
  <si>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</si>
  <si>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</si>
  <si>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</si>
  <si>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</si>
  <si>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</si>
  <si>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</si>
  <si>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</si>
  <si>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</si>
  <si>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</si>
  <si>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</si>
  <si>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</si>
  <si>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</si>
  <si>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</si>
  <si>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</si>
  <si>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</si>
  <si>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</si>
  <si>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</si>
  <si>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</si>
  <si>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</si>
  <si>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</si>
  <si>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</si>
  <si>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</si>
  <si>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</si>
  <si>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</si>
  <si>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</si>
  <si>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</si>
  <si>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</si>
  <si>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</si>
  <si>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</si>
  <si>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</si>
  <si>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</si>
  <si>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</si>
  <si>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</si>
  <si>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</si>
  <si>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</si>
  <si>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</si>
  <si>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</si>
  <si>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</si>
  <si>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</si>
  <si>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</si>
  <si>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</si>
  <si>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</si>
  <si>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</si>
  <si>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</si>
  <si>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</si>
  <si>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</si>
  <si>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</si>
  <si>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</si>
  <si>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</si>
  <si>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</si>
  <si>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</si>
  <si>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</si>
  <si>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</si>
  <si>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</si>
  <si>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</si>
  <si>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</si>
  <si>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</si>
  <si>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</si>
  <si>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</si>
  <si>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</si>
  <si>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</si>
  <si>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</si>
  <si>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</si>
  <si>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</si>
  <si>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</si>
  <si>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</si>
  <si>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</si>
  <si>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</si>
  <si>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</si>
  <si>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</si>
  <si>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</si>
  <si>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</si>
  <si>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</si>
  <si>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</si>
  <si>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</si>
  <si>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</si>
  <si>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</si>
  <si>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</si>
  <si>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</si>
  <si>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</si>
  <si>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</si>
  <si>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</si>
  <si>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</si>
  <si>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</si>
  <si>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</si>
  <si>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</si>
  <si>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</si>
  <si>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</si>
  <si>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</si>
  <si>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</si>
  <si>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</si>
  <si>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</si>
  <si>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</si>
  <si>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</si>
  <si>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</si>
  <si>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</si>
  <si>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</si>
  <si>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</si>
  <si>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</si>
  <si>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</si>
  <si>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</si>
  <si>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</si>
  <si>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</si>
  <si>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</si>
  <si>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</si>
  <si>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</si>
  <si>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</si>
  <si>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</si>
  <si>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</si>
  <si>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</si>
  <si>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</si>
  <si>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</si>
  <si>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</si>
  <si>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</si>
  <si>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</si>
  <si>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</si>
  <si>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</si>
  <si>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</si>
  <si>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</si>
  <si>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</si>
  <si>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</si>
  <si>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</si>
  <si>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</si>
  <si>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</si>
  <si>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</si>
  <si>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</si>
  <si>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</si>
  <si>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</si>
  <si>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</si>
  <si>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</si>
  <si>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</si>
  <si>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</si>
  <si>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</si>
  <si>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</si>
  <si>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</si>
  <si>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</si>
  <si>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</si>
  <si>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</si>
  <si>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</si>
  <si>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</si>
  <si>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</si>
  <si>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</si>
  <si>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</si>
  <si>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</si>
  <si>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</si>
  <si>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</si>
  <si>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</si>
  <si>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</si>
  <si>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</si>
  <si>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</si>
  <si>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</si>
  <si>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</si>
  <si>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</si>
  <si>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</si>
  <si>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</si>
  <si>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</si>
  <si>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</si>
  <si>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</si>
  <si>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</si>
  <si>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</si>
  <si>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</si>
  <si>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</si>
  <si>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</si>
  <si>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</si>
  <si>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</si>
  <si>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</si>
  <si>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</si>
  <si>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</si>
  <si>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</si>
  <si>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</si>
  <si>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</si>
  <si>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</si>
  <si>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</si>
  <si>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</si>
  <si>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</si>
  <si>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</si>
  <si>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</si>
  <si>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</si>
  <si>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</si>
  <si>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</si>
  <si>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</si>
  <si>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</si>
  <si>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</si>
  <si>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</si>
  <si>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</si>
  <si>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</si>
  <si>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</si>
  <si>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</si>
  <si>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</si>
  <si>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</si>
  <si>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</si>
  <si>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</si>
  <si>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</si>
  <si>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</si>
  <si>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</si>
  <si>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</si>
  <si>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</si>
  <si>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</si>
  <si>
    <t>5T</t>
  </si>
  <si>
    <t>Fe26.7 Ni26.7 Ga15.6 Mn20 Si11</t>
  </si>
  <si>
    <t>AAM+A</t>
  </si>
  <si>
    <t>annealed at 973K for 1h in Ar and slowly cooled</t>
  </si>
  <si>
    <t>10.1016/j.cap.2019.09.019</t>
  </si>
  <si>
    <t>10.1002/adem.202201831</t>
  </si>
  <si>
    <t>GaInSnZn</t>
  </si>
  <si>
    <t>GaInSnZn1.5</t>
  </si>
  <si>
    <t>GaInSnZn2</t>
  </si>
  <si>
    <t>GaInSnZn2.5</t>
  </si>
  <si>
    <t>GaInSnZn3</t>
  </si>
  <si>
    <t>Zn1</t>
  </si>
  <si>
    <t>Zn1.5</t>
  </si>
  <si>
    <t>Zn2</t>
  </si>
  <si>
    <t>Zn2.5</t>
  </si>
  <si>
    <t>Zn3</t>
  </si>
  <si>
    <t>monoclinic+HCP+In3Sn</t>
  </si>
  <si>
    <t>monoclinic+HCP+amorphous+InSn4+In3Sn</t>
  </si>
  <si>
    <t>monoclinic+HCP+amorphous+InSn4+In`</t>
  </si>
  <si>
    <t>monoclinic+HCP</t>
  </si>
  <si>
    <t>monoclinic+HCP+InSn4</t>
  </si>
  <si>
    <t>induction metling in Ar in quartz tube; Ga-based monoclinic SS (C2/c), Zn-based HCP, γ phase InSn4 (P6/mmm), and β phase In3Sn (P4/mmm)</t>
  </si>
  <si>
    <t>Sn37 In22 Bi36 Zn5</t>
  </si>
  <si>
    <t>smolten in Ar at 680*C for 120min and stirred</t>
  </si>
  <si>
    <t>MEAF</t>
  </si>
  <si>
    <t>Nd0</t>
  </si>
  <si>
    <t>Nd25</t>
  </si>
  <si>
    <t>Nd50</t>
  </si>
  <si>
    <t>Nd75</t>
  </si>
  <si>
    <t>Nd100</t>
  </si>
  <si>
    <t>FCC+amorphous</t>
  </si>
  <si>
    <t>RF sputtering deposition from B, Nd, and equiatomic CoCrNi targets</t>
  </si>
  <si>
    <t>Co0.96 Cr0.97 Ni1.07</t>
  </si>
  <si>
    <t>(Co0.96 Cr0.97 Ni1.07)33.02 B0.94</t>
  </si>
  <si>
    <t>(Co0.96 Cr0.97 Ni1.07)32.38 B1.5 Nd1.37</t>
  </si>
  <si>
    <t>(Co0.96 Cr0.97 Ni1.07)31.39 B1.59 Nd4.25</t>
  </si>
  <si>
    <t>(Co0.96 Cr0.97 Ni1.07)30.6 B1.05 Nd7.15</t>
  </si>
  <si>
    <t>(Co0.96 Cr0.97 Ni1.07)29.84 B0.77 Nd9.7</t>
  </si>
  <si>
    <t>10.1016/j.surfcoat.2024.130707</t>
  </si>
  <si>
    <t>arc melted in Ar from powders with small excesses compensating for mass loss</t>
  </si>
  <si>
    <t>MoReRuRhPt</t>
  </si>
  <si>
    <t>MoReRuIrPt</t>
  </si>
  <si>
    <t>MoReRuRhPd</t>
  </si>
  <si>
    <t>MoReRuIrPd</t>
  </si>
  <si>
    <t>NbMoRuPtAu</t>
  </si>
  <si>
    <t>NbMoReRuRhPt</t>
  </si>
  <si>
    <t>NbMoReRuIrPt</t>
  </si>
  <si>
    <t>NbMoReRuRh</t>
  </si>
  <si>
    <t>NbMoReRuIr</t>
  </si>
  <si>
    <t>ZrNbMoReRu</t>
  </si>
  <si>
    <t>YZrNbMoRe</t>
  </si>
  <si>
    <t>arc melted in Ar from powders with small excesses compensating for mass loss; Pd-rich FCC</t>
  </si>
  <si>
    <t>C11b+sigma+FCC</t>
  </si>
  <si>
    <t>arc melted in Ar from powders with small excesses compensating for mass loss; C11b is MoPt2-type and FCC is Au-rich</t>
  </si>
  <si>
    <t>HCP+sigma</t>
  </si>
  <si>
    <t>BCC+B2+C14</t>
  </si>
  <si>
    <t>BCC+BCC+C15+HCP+sigma</t>
  </si>
  <si>
    <t>arc melted in Ar from powders with small excesses compensating for mass loss; BCC2 is Mo-rich and HCP is Y-rich</t>
  </si>
  <si>
    <t>10.1016/j.jssc.2023.123881</t>
  </si>
  <si>
    <t>10.1016/j.mtcomm.2024.109690</t>
  </si>
  <si>
    <t>NbScTiZr</t>
  </si>
  <si>
    <t>annealed at 673K for 4 days in Ar</t>
  </si>
  <si>
    <t>annealed at 873K for 4 days in Ar</t>
  </si>
  <si>
    <t>annealed at 1073K for 4 days in Ar</t>
  </si>
  <si>
    <t>annealed at 1273K for 4 days in Ar</t>
  </si>
  <si>
    <t>Mo35Ni15Rh15Ru35</t>
  </si>
  <si>
    <t>Fe14Mo35Ni15Rh15Ru21</t>
  </si>
  <si>
    <t>Mo25Ni25Rh25Ru25</t>
  </si>
  <si>
    <t>Fe20Mo20Ni20Rh20Ru20</t>
  </si>
  <si>
    <t>annealed at 1700K for 1h in Ar then water quenched</t>
  </si>
  <si>
    <t>VAM+A+WQ</t>
  </si>
  <si>
    <t>HCP+?</t>
  </si>
  <si>
    <t>10.2320/matertrans.MT-M2022213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</si>
</sst>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00">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14" fillId="0" borderId="2" xfId="0" applyFont="1" applyBorder="1"/>
    <xf numFmtId="0" fontId="14" fillId="0" borderId="2" xfId="0" applyFont="1" applyBorder="1" applyAlignment="1">
      <alignment horizontal="center"/>
    </xf>
    <xf numFmtId="0" fontId="14" fillId="0" borderId="2" xfId="0" applyFont="1" applyFill="1" applyBorder="1"/>
    <xf numFmtId="0" fontId="14" fillId="0" borderId="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609"/>
  <sheetViews>
    <sheetView tabSelected="1" topLeftCell="A572" zoomScale="89" workbookViewId="0">
      <selection activeCell="M613" sqref="M613"/>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t="s">
        <v>601</v>
      </c>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t="s">
        <v>601</v>
      </c>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t="s">
        <v>601</v>
      </c>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t="s">
        <v>601</v>
      </c>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6"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6"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6"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6"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6"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6"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c r="P182" s="6">
        <v>2.3228176700000001</v>
      </c>
    </row>
    <row r="183" spans="1:16"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6"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6"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6"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6"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6"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6"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6"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6"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6"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6">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6">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6">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6">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6">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6">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6">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6">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6">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6">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6">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6">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6">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6">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6">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row r="528" spans="2:16">
      <c r="B528" t="s">
        <v>572</v>
      </c>
      <c r="C528" s="48" t="s">
        <v>578</v>
      </c>
      <c r="D528" s="48" t="s">
        <v>64</v>
      </c>
      <c r="E528" s="48" t="s">
        <v>580</v>
      </c>
      <c r="F528" s="48" t="s">
        <v>586</v>
      </c>
      <c r="G528" s="48" t="s">
        <v>29</v>
      </c>
      <c r="H528" s="48" t="s">
        <v>587</v>
      </c>
      <c r="J528" s="50">
        <f>P528+273.15</f>
        <v>361.65</v>
      </c>
      <c r="L528" s="51" t="s">
        <v>219</v>
      </c>
      <c r="M528" s="51" t="s">
        <v>588</v>
      </c>
      <c r="N528" s="51" t="s">
        <v>589</v>
      </c>
      <c r="P528" s="6">
        <v>88.5</v>
      </c>
    </row>
    <row r="529" spans="2:17">
      <c r="B529" t="s">
        <v>573</v>
      </c>
      <c r="C529" s="48" t="s">
        <v>579</v>
      </c>
      <c r="D529" s="48" t="s">
        <v>64</v>
      </c>
      <c r="E529" s="48" t="s">
        <v>581</v>
      </c>
      <c r="F529" s="48" t="s">
        <v>586</v>
      </c>
      <c r="G529" s="48" t="s">
        <v>29</v>
      </c>
      <c r="H529" s="48" t="s">
        <v>587</v>
      </c>
      <c r="J529" s="50">
        <f t="shared" ref="J529:J533" si="20">P529+273.15</f>
        <v>365.45</v>
      </c>
      <c r="L529" s="51" t="s">
        <v>219</v>
      </c>
      <c r="M529" s="51" t="s">
        <v>588</v>
      </c>
      <c r="N529" s="51" t="s">
        <v>589</v>
      </c>
      <c r="P529" s="6">
        <v>92.3</v>
      </c>
    </row>
    <row r="530" spans="2:17">
      <c r="B530" t="s">
        <v>574</v>
      </c>
      <c r="C530" s="48" t="s">
        <v>579</v>
      </c>
      <c r="D530" s="48" t="s">
        <v>64</v>
      </c>
      <c r="E530" s="48" t="s">
        <v>582</v>
      </c>
      <c r="F530" s="48" t="s">
        <v>586</v>
      </c>
      <c r="G530" s="48" t="s">
        <v>29</v>
      </c>
      <c r="H530" s="48" t="s">
        <v>587</v>
      </c>
      <c r="J530" s="50">
        <f t="shared" si="20"/>
        <v>366.75</v>
      </c>
      <c r="L530" s="51" t="s">
        <v>219</v>
      </c>
      <c r="M530" s="51" t="s">
        <v>588</v>
      </c>
      <c r="N530" s="51" t="s">
        <v>589</v>
      </c>
      <c r="P530" s="6">
        <v>93.6</v>
      </c>
    </row>
    <row r="531" spans="2:17">
      <c r="B531" t="s">
        <v>575</v>
      </c>
      <c r="C531" s="48" t="s">
        <v>579</v>
      </c>
      <c r="D531" s="48" t="s">
        <v>64</v>
      </c>
      <c r="E531" s="48" t="s">
        <v>583</v>
      </c>
      <c r="F531" s="48" t="s">
        <v>586</v>
      </c>
      <c r="G531" s="48" t="s">
        <v>29</v>
      </c>
      <c r="H531" s="48" t="s">
        <v>587</v>
      </c>
      <c r="J531" s="50">
        <f t="shared" si="20"/>
        <v>370.95</v>
      </c>
      <c r="L531" s="51" t="s">
        <v>219</v>
      </c>
      <c r="M531" s="51" t="s">
        <v>588</v>
      </c>
      <c r="N531" s="51" t="s">
        <v>589</v>
      </c>
      <c r="P531" s="6">
        <v>97.8</v>
      </c>
    </row>
    <row r="532" spans="2:17">
      <c r="B532" t="s">
        <v>576</v>
      </c>
      <c r="C532" s="48" t="s">
        <v>579</v>
      </c>
      <c r="D532" s="48" t="s">
        <v>64</v>
      </c>
      <c r="E532" s="48" t="s">
        <v>584</v>
      </c>
      <c r="F532" s="48" t="s">
        <v>586</v>
      </c>
      <c r="G532" s="48" t="s">
        <v>29</v>
      </c>
      <c r="H532" s="48" t="s">
        <v>587</v>
      </c>
      <c r="J532" s="50">
        <f t="shared" si="20"/>
        <v>374.34999999999997</v>
      </c>
      <c r="L532" s="51" t="s">
        <v>219</v>
      </c>
      <c r="M532" s="51" t="s">
        <v>588</v>
      </c>
      <c r="N532" s="51" t="s">
        <v>589</v>
      </c>
      <c r="P532" s="6">
        <v>101.2</v>
      </c>
    </row>
    <row r="533" spans="2:17">
      <c r="B533" t="s">
        <v>577</v>
      </c>
      <c r="C533" s="48" t="s">
        <v>579</v>
      </c>
      <c r="D533" s="48" t="s">
        <v>64</v>
      </c>
      <c r="E533" s="48" t="s">
        <v>585</v>
      </c>
      <c r="F533" s="48" t="s">
        <v>586</v>
      </c>
      <c r="G533" s="48" t="s">
        <v>29</v>
      </c>
      <c r="H533" s="48" t="s">
        <v>587</v>
      </c>
      <c r="J533" s="50">
        <f t="shared" si="20"/>
        <v>380.45</v>
      </c>
      <c r="L533" s="51" t="s">
        <v>219</v>
      </c>
      <c r="M533" s="51" t="s">
        <v>588</v>
      </c>
      <c r="N533" s="51" t="s">
        <v>589</v>
      </c>
      <c r="P533" s="6">
        <v>107.3</v>
      </c>
    </row>
    <row r="534" spans="2:17">
      <c r="B534" t="s">
        <v>572</v>
      </c>
      <c r="C534" s="48" t="s">
        <v>578</v>
      </c>
      <c r="D534" s="48" t="s">
        <v>64</v>
      </c>
      <c r="E534" s="48" t="s">
        <v>580</v>
      </c>
      <c r="F534" s="48" t="s">
        <v>82</v>
      </c>
      <c r="G534" s="48" t="s">
        <v>29</v>
      </c>
      <c r="I534" s="49">
        <v>298</v>
      </c>
      <c r="J534" s="50">
        <v>38800000</v>
      </c>
      <c r="L534" s="51" t="s">
        <v>33</v>
      </c>
      <c r="M534" s="51" t="s">
        <v>590</v>
      </c>
      <c r="N534" s="51" t="s">
        <v>589</v>
      </c>
    </row>
    <row r="535" spans="2:17">
      <c r="B535" t="s">
        <v>573</v>
      </c>
      <c r="C535" s="48" t="s">
        <v>579</v>
      </c>
      <c r="D535" s="48" t="s">
        <v>64</v>
      </c>
      <c r="E535" s="48" t="s">
        <v>581</v>
      </c>
      <c r="F535" s="48" t="s">
        <v>82</v>
      </c>
      <c r="G535" s="48" t="s">
        <v>29</v>
      </c>
      <c r="I535" s="49">
        <v>298</v>
      </c>
      <c r="J535" s="50">
        <v>48600000</v>
      </c>
      <c r="L535" s="51" t="s">
        <v>33</v>
      </c>
      <c r="M535" s="51" t="s">
        <v>590</v>
      </c>
      <c r="N535" s="51" t="s">
        <v>589</v>
      </c>
    </row>
    <row r="536" spans="2:17">
      <c r="B536" t="s">
        <v>574</v>
      </c>
      <c r="C536" s="48" t="s">
        <v>579</v>
      </c>
      <c r="D536" s="48" t="s">
        <v>64</v>
      </c>
      <c r="E536" s="48" t="s">
        <v>582</v>
      </c>
      <c r="F536" s="48" t="s">
        <v>82</v>
      </c>
      <c r="G536" s="48" t="s">
        <v>29</v>
      </c>
      <c r="I536" s="49">
        <v>298</v>
      </c>
      <c r="J536" s="50">
        <v>51600000</v>
      </c>
      <c r="L536" s="51" t="s">
        <v>33</v>
      </c>
      <c r="M536" s="51" t="s">
        <v>590</v>
      </c>
      <c r="N536" s="51" t="s">
        <v>589</v>
      </c>
    </row>
    <row r="537" spans="2:17">
      <c r="B537" t="s">
        <v>575</v>
      </c>
      <c r="C537" s="48" t="s">
        <v>579</v>
      </c>
      <c r="D537" s="48" t="s">
        <v>64</v>
      </c>
      <c r="E537" s="48" t="s">
        <v>583</v>
      </c>
      <c r="F537" s="48" t="s">
        <v>82</v>
      </c>
      <c r="G537" s="48" t="s">
        <v>29</v>
      </c>
      <c r="I537" s="49">
        <v>298</v>
      </c>
      <c r="J537" s="50">
        <v>67500000</v>
      </c>
      <c r="L537" s="51" t="s">
        <v>33</v>
      </c>
      <c r="M537" s="51" t="s">
        <v>590</v>
      </c>
      <c r="N537" s="51" t="s">
        <v>589</v>
      </c>
    </row>
    <row r="538" spans="2:17">
      <c r="B538" t="s">
        <v>576</v>
      </c>
      <c r="C538" s="48" t="s">
        <v>579</v>
      </c>
      <c r="D538" s="48" t="s">
        <v>64</v>
      </c>
      <c r="E538" s="48" t="s">
        <v>584</v>
      </c>
      <c r="F538" s="48" t="s">
        <v>82</v>
      </c>
      <c r="G538" s="48" t="s">
        <v>29</v>
      </c>
      <c r="I538" s="49">
        <v>298</v>
      </c>
      <c r="J538" s="50">
        <v>63100000</v>
      </c>
      <c r="L538" s="51" t="s">
        <v>33</v>
      </c>
      <c r="M538" s="51" t="s">
        <v>590</v>
      </c>
      <c r="N538" s="51" t="s">
        <v>589</v>
      </c>
    </row>
    <row r="539" spans="2:17">
      <c r="B539" t="s">
        <v>577</v>
      </c>
      <c r="C539" s="48" t="s">
        <v>579</v>
      </c>
      <c r="D539" s="48" t="s">
        <v>64</v>
      </c>
      <c r="E539" s="48" t="s">
        <v>585</v>
      </c>
      <c r="F539" s="48" t="s">
        <v>82</v>
      </c>
      <c r="G539" s="48" t="s">
        <v>29</v>
      </c>
      <c r="I539" s="49">
        <v>298</v>
      </c>
      <c r="J539" s="50">
        <v>55200000</v>
      </c>
      <c r="L539" s="51" t="s">
        <v>33</v>
      </c>
      <c r="M539" s="51" t="s">
        <v>590</v>
      </c>
      <c r="N539" s="51" t="s">
        <v>589</v>
      </c>
    </row>
    <row r="540" spans="2:17">
      <c r="B540" t="s">
        <v>572</v>
      </c>
      <c r="C540" s="48" t="s">
        <v>578</v>
      </c>
      <c r="D540" s="48" t="s">
        <v>64</v>
      </c>
      <c r="E540" s="48" t="s">
        <v>580</v>
      </c>
      <c r="F540" s="48" t="s">
        <v>69</v>
      </c>
      <c r="G540" s="48" t="s">
        <v>29</v>
      </c>
      <c r="I540" s="49">
        <v>298</v>
      </c>
      <c r="J540" s="4">
        <f t="shared" ref="J540:K540" si="21">P540*9807000</f>
        <v>59528490</v>
      </c>
      <c r="K540" s="4">
        <f t="shared" si="21"/>
        <v>1961400</v>
      </c>
      <c r="L540" s="51" t="s">
        <v>33</v>
      </c>
      <c r="M540" s="51" t="s">
        <v>591</v>
      </c>
      <c r="N540" s="51" t="s">
        <v>589</v>
      </c>
      <c r="P540" s="6">
        <v>6.07</v>
      </c>
      <c r="Q540" s="6">
        <v>0.2</v>
      </c>
    </row>
    <row r="541" spans="2:17">
      <c r="B541" t="s">
        <v>573</v>
      </c>
      <c r="C541" s="48" t="s">
        <v>579</v>
      </c>
      <c r="D541" s="48" t="s">
        <v>64</v>
      </c>
      <c r="E541" s="48" t="s">
        <v>581</v>
      </c>
      <c r="F541" s="48" t="s">
        <v>69</v>
      </c>
      <c r="G541" s="48" t="s">
        <v>29</v>
      </c>
      <c r="I541" s="49">
        <v>298</v>
      </c>
      <c r="J541" s="4">
        <f t="shared" ref="J541:J545" si="22">P541*9807000</f>
        <v>66001110.000000007</v>
      </c>
      <c r="K541" s="4">
        <f t="shared" ref="K541:K545" si="23">Q541*9807000</f>
        <v>1961400</v>
      </c>
      <c r="L541" s="51" t="s">
        <v>33</v>
      </c>
      <c r="M541" s="51" t="s">
        <v>591</v>
      </c>
      <c r="N541" s="51" t="s">
        <v>589</v>
      </c>
      <c r="P541" s="6">
        <v>6.73</v>
      </c>
      <c r="Q541" s="6">
        <v>0.2</v>
      </c>
    </row>
    <row r="542" spans="2:17">
      <c r="B542" t="s">
        <v>574</v>
      </c>
      <c r="C542" s="48" t="s">
        <v>579</v>
      </c>
      <c r="D542" s="48" t="s">
        <v>64</v>
      </c>
      <c r="E542" s="48" t="s">
        <v>582</v>
      </c>
      <c r="F542" s="48" t="s">
        <v>69</v>
      </c>
      <c r="G542" s="48" t="s">
        <v>29</v>
      </c>
      <c r="I542" s="49">
        <v>298</v>
      </c>
      <c r="J542" s="4">
        <f t="shared" si="22"/>
        <v>67668300</v>
      </c>
      <c r="K542" s="4">
        <f t="shared" si="23"/>
        <v>2451750</v>
      </c>
      <c r="L542" s="51" t="s">
        <v>33</v>
      </c>
      <c r="M542" s="51" t="s">
        <v>591</v>
      </c>
      <c r="N542" s="51" t="s">
        <v>589</v>
      </c>
      <c r="P542" s="6">
        <v>6.9</v>
      </c>
      <c r="Q542" s="6">
        <v>0.25</v>
      </c>
    </row>
    <row r="543" spans="2:17">
      <c r="B543" t="s">
        <v>575</v>
      </c>
      <c r="C543" s="48" t="s">
        <v>579</v>
      </c>
      <c r="D543" s="48" t="s">
        <v>64</v>
      </c>
      <c r="E543" s="48" t="s">
        <v>583</v>
      </c>
      <c r="F543" s="48" t="s">
        <v>69</v>
      </c>
      <c r="G543" s="48" t="s">
        <v>29</v>
      </c>
      <c r="I543" s="49">
        <v>298</v>
      </c>
      <c r="J543" s="4">
        <f t="shared" si="22"/>
        <v>75513900</v>
      </c>
      <c r="K543" s="4">
        <f t="shared" si="23"/>
        <v>1961400</v>
      </c>
      <c r="L543" s="51" t="s">
        <v>33</v>
      </c>
      <c r="M543" s="51" t="s">
        <v>591</v>
      </c>
      <c r="N543" s="51" t="s">
        <v>589</v>
      </c>
      <c r="P543" s="6">
        <v>7.7</v>
      </c>
      <c r="Q543" s="6">
        <v>0.2</v>
      </c>
    </row>
    <row r="544" spans="2:17">
      <c r="B544" t="s">
        <v>576</v>
      </c>
      <c r="C544" s="48" t="s">
        <v>579</v>
      </c>
      <c r="D544" s="48" t="s">
        <v>64</v>
      </c>
      <c r="E544" s="48" t="s">
        <v>584</v>
      </c>
      <c r="F544" s="48" t="s">
        <v>69</v>
      </c>
      <c r="G544" s="48" t="s">
        <v>29</v>
      </c>
      <c r="I544" s="49">
        <v>298</v>
      </c>
      <c r="J544" s="4">
        <f t="shared" si="22"/>
        <v>77867580</v>
      </c>
      <c r="K544" s="4">
        <f t="shared" si="23"/>
        <v>1471050</v>
      </c>
      <c r="L544" s="51" t="s">
        <v>33</v>
      </c>
      <c r="M544" s="51" t="s">
        <v>591</v>
      </c>
      <c r="N544" s="51" t="s">
        <v>589</v>
      </c>
      <c r="P544" s="6">
        <v>7.94</v>
      </c>
      <c r="Q544" s="6">
        <v>0.15</v>
      </c>
    </row>
    <row r="545" spans="2:17">
      <c r="B545" t="s">
        <v>577</v>
      </c>
      <c r="C545" s="48" t="s">
        <v>579</v>
      </c>
      <c r="D545" s="48" t="s">
        <v>64</v>
      </c>
      <c r="E545" s="48" t="s">
        <v>585</v>
      </c>
      <c r="F545" s="48" t="s">
        <v>69</v>
      </c>
      <c r="G545" s="48" t="s">
        <v>29</v>
      </c>
      <c r="I545" s="49">
        <v>298</v>
      </c>
      <c r="J545" s="4">
        <f t="shared" si="22"/>
        <v>85320900</v>
      </c>
      <c r="K545" s="4">
        <f t="shared" si="23"/>
        <v>2451750</v>
      </c>
      <c r="L545" s="51" t="s">
        <v>33</v>
      </c>
      <c r="M545" s="51" t="s">
        <v>591</v>
      </c>
      <c r="N545" s="51" t="s">
        <v>589</v>
      </c>
      <c r="P545" s="6">
        <v>8.6999999999999993</v>
      </c>
      <c r="Q545" s="6">
        <v>0.25</v>
      </c>
    </row>
    <row r="546" spans="2:17">
      <c r="B546" s="96" t="s">
        <v>572</v>
      </c>
      <c r="C546" s="97" t="s">
        <v>578</v>
      </c>
      <c r="D546" s="97" t="s">
        <v>64</v>
      </c>
      <c r="E546" s="97" t="s">
        <v>580</v>
      </c>
      <c r="F546" s="48" t="s">
        <v>315</v>
      </c>
      <c r="G546" s="48" t="s">
        <v>29</v>
      </c>
      <c r="I546" s="49">
        <v>298</v>
      </c>
      <c r="J546" s="50">
        <v>50</v>
      </c>
      <c r="L546" s="51" t="s">
        <v>68</v>
      </c>
      <c r="M546" s="51" t="s">
        <v>592</v>
      </c>
      <c r="N546" s="51" t="s">
        <v>589</v>
      </c>
    </row>
    <row r="547" spans="2:17">
      <c r="B547" s="96" t="s">
        <v>573</v>
      </c>
      <c r="C547" s="97" t="s">
        <v>579</v>
      </c>
      <c r="D547" s="97" t="s">
        <v>64</v>
      </c>
      <c r="E547" s="97" t="s">
        <v>581</v>
      </c>
      <c r="F547" s="48" t="s">
        <v>315</v>
      </c>
      <c r="G547" s="48" t="s">
        <v>29</v>
      </c>
      <c r="I547" s="49">
        <v>298</v>
      </c>
      <c r="J547" s="50">
        <v>50</v>
      </c>
      <c r="L547" s="51" t="s">
        <v>68</v>
      </c>
      <c r="M547" s="51" t="s">
        <v>592</v>
      </c>
      <c r="N547" s="51" t="s">
        <v>589</v>
      </c>
    </row>
    <row r="548" spans="2:17">
      <c r="B548" s="96" t="s">
        <v>574</v>
      </c>
      <c r="C548" s="97" t="s">
        <v>579</v>
      </c>
      <c r="D548" s="97" t="s">
        <v>64</v>
      </c>
      <c r="E548" s="97" t="s">
        <v>582</v>
      </c>
      <c r="F548" s="48" t="s">
        <v>315</v>
      </c>
      <c r="G548" s="48" t="s">
        <v>29</v>
      </c>
      <c r="I548" s="49">
        <v>298</v>
      </c>
      <c r="J548" s="50">
        <v>50</v>
      </c>
      <c r="L548" s="51" t="s">
        <v>68</v>
      </c>
      <c r="M548" s="51" t="s">
        <v>592</v>
      </c>
      <c r="N548" s="51" t="s">
        <v>589</v>
      </c>
    </row>
    <row r="549" spans="2:17">
      <c r="B549" s="96" t="s">
        <v>575</v>
      </c>
      <c r="C549" s="97" t="s">
        <v>579</v>
      </c>
      <c r="D549" s="97" t="s">
        <v>64</v>
      </c>
      <c r="E549" s="97" t="s">
        <v>583</v>
      </c>
      <c r="F549" s="48" t="s">
        <v>315</v>
      </c>
      <c r="G549" s="48" t="s">
        <v>29</v>
      </c>
      <c r="I549" s="49">
        <v>298</v>
      </c>
      <c r="J549" s="50">
        <v>50</v>
      </c>
      <c r="L549" s="51" t="s">
        <v>68</v>
      </c>
      <c r="M549" s="51" t="s">
        <v>592</v>
      </c>
      <c r="N549" s="51" t="s">
        <v>589</v>
      </c>
    </row>
    <row r="550" spans="2:17">
      <c r="B550" s="96" t="s">
        <v>576</v>
      </c>
      <c r="C550" s="97" t="s">
        <v>579</v>
      </c>
      <c r="D550" s="97" t="s">
        <v>64</v>
      </c>
      <c r="E550" s="97" t="s">
        <v>584</v>
      </c>
      <c r="F550" s="48" t="s">
        <v>315</v>
      </c>
      <c r="G550" s="48" t="s">
        <v>29</v>
      </c>
      <c r="I550" s="49">
        <v>298</v>
      </c>
      <c r="J550" s="50">
        <v>50</v>
      </c>
      <c r="L550" s="51" t="s">
        <v>68</v>
      </c>
      <c r="M550" s="51" t="s">
        <v>592</v>
      </c>
      <c r="N550" s="51" t="s">
        <v>589</v>
      </c>
    </row>
    <row r="551" spans="2:17">
      <c r="B551" s="96" t="s">
        <v>577</v>
      </c>
      <c r="C551" s="97" t="s">
        <v>579</v>
      </c>
      <c r="D551" s="97" t="s">
        <v>64</v>
      </c>
      <c r="E551" s="97" t="s">
        <v>585</v>
      </c>
      <c r="F551" s="48" t="s">
        <v>315</v>
      </c>
      <c r="G551" s="48" t="s">
        <v>29</v>
      </c>
      <c r="I551" s="49">
        <v>298</v>
      </c>
      <c r="J551" s="50">
        <v>50</v>
      </c>
      <c r="L551" s="51" t="s">
        <v>68</v>
      </c>
      <c r="M551" s="51" t="s">
        <v>592</v>
      </c>
      <c r="N551" s="51" t="s">
        <v>589</v>
      </c>
    </row>
    <row r="552" spans="2:17">
      <c r="B552" s="96" t="s">
        <v>572</v>
      </c>
      <c r="C552" s="97" t="s">
        <v>578</v>
      </c>
      <c r="D552" s="97" t="s">
        <v>64</v>
      </c>
      <c r="E552" s="97" t="s">
        <v>580</v>
      </c>
      <c r="F552" s="48" t="s">
        <v>593</v>
      </c>
      <c r="G552" s="48" t="s">
        <v>29</v>
      </c>
      <c r="I552" s="49">
        <v>298</v>
      </c>
      <c r="J552" s="50">
        <v>38.799999999999997</v>
      </c>
      <c r="K552" s="50">
        <v>0.6</v>
      </c>
      <c r="L552" s="51" t="s">
        <v>594</v>
      </c>
      <c r="M552" s="51" t="s">
        <v>595</v>
      </c>
      <c r="N552" s="51" t="s">
        <v>589</v>
      </c>
    </row>
    <row r="553" spans="2:17">
      <c r="B553" s="96" t="s">
        <v>573</v>
      </c>
      <c r="C553" s="97" t="s">
        <v>579</v>
      </c>
      <c r="D553" s="97" t="s">
        <v>64</v>
      </c>
      <c r="E553" s="97" t="s">
        <v>581</v>
      </c>
      <c r="F553" s="48" t="s">
        <v>593</v>
      </c>
      <c r="G553" s="48" t="s">
        <v>29</v>
      </c>
      <c r="I553" s="49">
        <v>298</v>
      </c>
      <c r="J553" s="50">
        <v>40.9</v>
      </c>
      <c r="K553" s="50">
        <v>0.5</v>
      </c>
      <c r="L553" s="51" t="s">
        <v>594</v>
      </c>
      <c r="M553" s="51" t="s">
        <v>595</v>
      </c>
      <c r="N553" s="51" t="s">
        <v>589</v>
      </c>
    </row>
    <row r="554" spans="2:17">
      <c r="B554" s="96" t="s">
        <v>574</v>
      </c>
      <c r="C554" s="97" t="s">
        <v>579</v>
      </c>
      <c r="D554" s="97" t="s">
        <v>64</v>
      </c>
      <c r="E554" s="97" t="s">
        <v>582</v>
      </c>
      <c r="F554" s="48" t="s">
        <v>593</v>
      </c>
      <c r="G554" s="48" t="s">
        <v>29</v>
      </c>
      <c r="I554" s="49">
        <v>298</v>
      </c>
      <c r="J554" s="50">
        <v>42.6</v>
      </c>
      <c r="K554" s="50">
        <v>0.3</v>
      </c>
      <c r="L554" s="51" t="s">
        <v>594</v>
      </c>
      <c r="M554" s="51" t="s">
        <v>595</v>
      </c>
      <c r="N554" s="51" t="s">
        <v>589</v>
      </c>
    </row>
    <row r="555" spans="2:17">
      <c r="B555" s="96" t="s">
        <v>575</v>
      </c>
      <c r="C555" s="97" t="s">
        <v>579</v>
      </c>
      <c r="D555" s="97" t="s">
        <v>64</v>
      </c>
      <c r="E555" s="97" t="s">
        <v>583</v>
      </c>
      <c r="F555" s="48" t="s">
        <v>593</v>
      </c>
      <c r="G555" s="48" t="s">
        <v>29</v>
      </c>
      <c r="I555" s="49">
        <v>298</v>
      </c>
      <c r="J555" s="50">
        <v>48.3</v>
      </c>
      <c r="K555" s="50">
        <v>0.4</v>
      </c>
      <c r="L555" s="51" t="s">
        <v>594</v>
      </c>
      <c r="M555" s="51" t="s">
        <v>595</v>
      </c>
      <c r="N555" s="51" t="s">
        <v>589</v>
      </c>
    </row>
    <row r="556" spans="2:17">
      <c r="B556" s="96" t="s">
        <v>576</v>
      </c>
      <c r="C556" s="97" t="s">
        <v>579</v>
      </c>
      <c r="D556" s="97" t="s">
        <v>64</v>
      </c>
      <c r="E556" s="97" t="s">
        <v>584</v>
      </c>
      <c r="F556" s="48" t="s">
        <v>593</v>
      </c>
      <c r="G556" s="48" t="s">
        <v>29</v>
      </c>
      <c r="I556" s="49">
        <v>298</v>
      </c>
      <c r="J556" s="50">
        <v>57</v>
      </c>
      <c r="K556" s="50">
        <v>0.5</v>
      </c>
      <c r="L556" s="51" t="s">
        <v>594</v>
      </c>
      <c r="M556" s="51" t="s">
        <v>595</v>
      </c>
      <c r="N556" s="51" t="s">
        <v>589</v>
      </c>
    </row>
    <row r="557" spans="2:17">
      <c r="B557" s="96" t="s">
        <v>577</v>
      </c>
      <c r="C557" s="97" t="s">
        <v>579</v>
      </c>
      <c r="D557" s="97" t="s">
        <v>64</v>
      </c>
      <c r="E557" s="97" t="s">
        <v>585</v>
      </c>
      <c r="F557" s="48" t="s">
        <v>593</v>
      </c>
      <c r="G557" s="48" t="s">
        <v>29</v>
      </c>
      <c r="I557" s="49">
        <v>298</v>
      </c>
      <c r="J557" s="50">
        <v>61.5</v>
      </c>
      <c r="K557" s="50">
        <v>0.5</v>
      </c>
      <c r="L557" s="51" t="s">
        <v>594</v>
      </c>
      <c r="M557" s="51" t="s">
        <v>595</v>
      </c>
      <c r="N557" s="51" t="s">
        <v>589</v>
      </c>
    </row>
    <row r="558" spans="2:17">
      <c r="B558" s="98" t="s">
        <v>596</v>
      </c>
      <c r="C558" s="48" t="s">
        <v>597</v>
      </c>
      <c r="D558" s="48" t="s">
        <v>89</v>
      </c>
      <c r="E558" s="99" t="s">
        <v>598</v>
      </c>
      <c r="F558" s="48" t="s">
        <v>281</v>
      </c>
      <c r="G558" s="48" t="s">
        <v>29</v>
      </c>
      <c r="H558" s="48" t="s">
        <v>599</v>
      </c>
      <c r="J558" s="50">
        <v>1.99</v>
      </c>
      <c r="L558" s="51" t="s">
        <v>282</v>
      </c>
      <c r="N558" s="51" t="s">
        <v>600</v>
      </c>
    </row>
    <row r="559" spans="2:17">
      <c r="B559" s="98" t="s">
        <v>596</v>
      </c>
      <c r="C559" s="48" t="s">
        <v>597</v>
      </c>
      <c r="D559" s="48" t="s">
        <v>89</v>
      </c>
      <c r="E559" s="99" t="s">
        <v>598</v>
      </c>
      <c r="F559" s="48" t="s">
        <v>280</v>
      </c>
      <c r="G559" s="48" t="s">
        <v>29</v>
      </c>
      <c r="J559" s="50">
        <v>413</v>
      </c>
      <c r="L559" s="51" t="s">
        <v>219</v>
      </c>
      <c r="N559" s="51" t="s">
        <v>600</v>
      </c>
    </row>
    <row r="560" spans="2:17">
      <c r="B560" s="98" t="s">
        <v>602</v>
      </c>
      <c r="C560" s="48" t="s">
        <v>311</v>
      </c>
      <c r="D560" s="48" t="s">
        <v>89</v>
      </c>
      <c r="E560" s="99" t="s">
        <v>604</v>
      </c>
      <c r="F560" s="48" t="s">
        <v>281</v>
      </c>
      <c r="G560" s="48" t="s">
        <v>29</v>
      </c>
      <c r="H560" s="48" t="s">
        <v>599</v>
      </c>
      <c r="J560" s="50">
        <v>0.504</v>
      </c>
      <c r="L560" s="51" t="s">
        <v>282</v>
      </c>
      <c r="N560" s="51" t="s">
        <v>605</v>
      </c>
    </row>
    <row r="561" spans="1:16">
      <c r="B561" s="98" t="s">
        <v>602</v>
      </c>
      <c r="C561" s="48" t="s">
        <v>311</v>
      </c>
      <c r="D561" s="48" t="s">
        <v>603</v>
      </c>
      <c r="E561" s="99" t="s">
        <v>604</v>
      </c>
      <c r="F561" s="48" t="s">
        <v>281</v>
      </c>
      <c r="G561" s="48" t="s">
        <v>29</v>
      </c>
      <c r="H561" s="48" t="s">
        <v>599</v>
      </c>
      <c r="J561" s="50">
        <v>1.26</v>
      </c>
      <c r="L561" s="51" t="s">
        <v>282</v>
      </c>
      <c r="N561" s="51" t="s">
        <v>605</v>
      </c>
    </row>
    <row r="562" spans="1:16">
      <c r="B562" s="98" t="s">
        <v>602</v>
      </c>
      <c r="C562" s="48" t="s">
        <v>311</v>
      </c>
      <c r="D562" s="48" t="s">
        <v>89</v>
      </c>
      <c r="E562" s="99" t="s">
        <v>604</v>
      </c>
      <c r="F562" s="48" t="s">
        <v>280</v>
      </c>
      <c r="G562" s="48" t="s">
        <v>29</v>
      </c>
      <c r="J562" s="50">
        <v>322</v>
      </c>
      <c r="L562" s="51" t="s">
        <v>219</v>
      </c>
      <c r="N562" s="51" t="s">
        <v>605</v>
      </c>
    </row>
    <row r="563" spans="1:16">
      <c r="B563" s="98" t="s">
        <v>602</v>
      </c>
      <c r="C563" s="48" t="s">
        <v>311</v>
      </c>
      <c r="D563" s="48" t="s">
        <v>603</v>
      </c>
      <c r="E563" s="99" t="s">
        <v>604</v>
      </c>
      <c r="F563" s="48" t="s">
        <v>280</v>
      </c>
      <c r="G563" s="48" t="s">
        <v>29</v>
      </c>
      <c r="J563" s="50">
        <v>334</v>
      </c>
      <c r="L563" s="51" t="s">
        <v>219</v>
      </c>
      <c r="N563" s="51" t="s">
        <v>605</v>
      </c>
    </row>
    <row r="564" spans="1:16">
      <c r="A564" s="47" t="s">
        <v>612</v>
      </c>
      <c r="B564" s="98" t="s">
        <v>607</v>
      </c>
      <c r="C564" s="48" t="s">
        <v>617</v>
      </c>
      <c r="D564" s="48" t="s">
        <v>64</v>
      </c>
      <c r="E564" s="99" t="s">
        <v>622</v>
      </c>
      <c r="F564" s="48" t="s">
        <v>80</v>
      </c>
      <c r="G564" s="48" t="s">
        <v>29</v>
      </c>
      <c r="I564" s="49">
        <v>298</v>
      </c>
      <c r="J564" s="50">
        <f>(1/P564)*0.000001</f>
        <v>2.1383928571428609E-7</v>
      </c>
      <c r="L564" s="2" t="s">
        <v>81</v>
      </c>
      <c r="N564" s="51" t="s">
        <v>606</v>
      </c>
      <c r="P564" s="6">
        <v>4.6764091858037498</v>
      </c>
    </row>
    <row r="565" spans="1:16">
      <c r="A565" s="47" t="s">
        <v>613</v>
      </c>
      <c r="B565" s="98" t="s">
        <v>608</v>
      </c>
      <c r="C565" s="48" t="s">
        <v>618</v>
      </c>
      <c r="D565" s="48" t="s">
        <v>64</v>
      </c>
      <c r="E565" s="99" t="s">
        <v>622</v>
      </c>
      <c r="F565" s="48" t="s">
        <v>80</v>
      </c>
      <c r="G565" s="48" t="s">
        <v>29</v>
      </c>
      <c r="I565" s="49">
        <v>298</v>
      </c>
      <c r="J565" s="50">
        <f t="shared" ref="J565:J568" si="24">(1/P565)*0.000001</f>
        <v>2.0789930555555562E-7</v>
      </c>
      <c r="L565" s="2" t="s">
        <v>81</v>
      </c>
      <c r="N565" s="51" t="s">
        <v>606</v>
      </c>
      <c r="P565" s="6">
        <v>4.8100208768267203</v>
      </c>
    </row>
    <row r="566" spans="1:16">
      <c r="A566" s="47" t="s">
        <v>614</v>
      </c>
      <c r="B566" s="98" t="s">
        <v>609</v>
      </c>
      <c r="C566" s="48" t="s">
        <v>620</v>
      </c>
      <c r="D566" s="48" t="s">
        <v>64</v>
      </c>
      <c r="E566" s="99" t="s">
        <v>622</v>
      </c>
      <c r="F566" s="48" t="s">
        <v>80</v>
      </c>
      <c r="G566" s="48" t="s">
        <v>29</v>
      </c>
      <c r="I566" s="49">
        <v>298</v>
      </c>
      <c r="J566" s="50">
        <f t="shared" si="24"/>
        <v>1.7819940476190474E-7</v>
      </c>
      <c r="L566" s="2" t="s">
        <v>81</v>
      </c>
      <c r="N566" s="51" t="s">
        <v>606</v>
      </c>
      <c r="P566" s="6">
        <v>5.6116910229645098</v>
      </c>
    </row>
    <row r="567" spans="1:16">
      <c r="A567" s="47" t="s">
        <v>615</v>
      </c>
      <c r="B567" s="96" t="s">
        <v>610</v>
      </c>
      <c r="C567" s="48" t="s">
        <v>621</v>
      </c>
      <c r="D567" s="48" t="s">
        <v>64</v>
      </c>
      <c r="E567" s="99" t="s">
        <v>622</v>
      </c>
      <c r="F567" s="48" t="s">
        <v>80</v>
      </c>
      <c r="G567" s="48" t="s">
        <v>29</v>
      </c>
      <c r="I567" s="49">
        <v>298</v>
      </c>
      <c r="J567" s="50">
        <f t="shared" si="24"/>
        <v>1.7009943181818207E-7</v>
      </c>
      <c r="L567" s="2" t="s">
        <v>81</v>
      </c>
      <c r="N567" s="51" t="s">
        <v>606</v>
      </c>
      <c r="P567" s="6">
        <v>5.8789144050104296</v>
      </c>
    </row>
    <row r="568" spans="1:16">
      <c r="A568" s="47" t="s">
        <v>616</v>
      </c>
      <c r="B568" s="96" t="s">
        <v>611</v>
      </c>
      <c r="C568" s="48" t="s">
        <v>619</v>
      </c>
      <c r="D568" s="48" t="s">
        <v>64</v>
      </c>
      <c r="E568" s="99" t="s">
        <v>622</v>
      </c>
      <c r="F568" s="48" t="s">
        <v>80</v>
      </c>
      <c r="G568" s="48" t="s">
        <v>29</v>
      </c>
      <c r="I568" s="49">
        <v>298</v>
      </c>
      <c r="J568" s="50">
        <f t="shared" si="24"/>
        <v>1.5839947089947098E-7</v>
      </c>
      <c r="L568" s="2" t="s">
        <v>81</v>
      </c>
      <c r="N568" s="51" t="s">
        <v>606</v>
      </c>
      <c r="P568" s="6">
        <v>6.3131524008350697</v>
      </c>
    </row>
    <row r="569" spans="1:16">
      <c r="B569" s="98" t="s">
        <v>623</v>
      </c>
      <c r="C569" s="48" t="s">
        <v>231</v>
      </c>
      <c r="D569" s="48" t="s">
        <v>64</v>
      </c>
      <c r="E569" s="99" t="s">
        <v>624</v>
      </c>
      <c r="F569" s="48" t="s">
        <v>586</v>
      </c>
      <c r="G569" s="48" t="s">
        <v>29</v>
      </c>
      <c r="J569" s="50">
        <f>81.5+273.15</f>
        <v>354.65</v>
      </c>
      <c r="L569" s="51" t="s">
        <v>219</v>
      </c>
      <c r="M569" s="51" t="s">
        <v>228</v>
      </c>
      <c r="N569" s="51" t="s">
        <v>233</v>
      </c>
    </row>
    <row r="570" spans="1:16">
      <c r="B570" s="98" t="s">
        <v>623</v>
      </c>
      <c r="C570" s="48" t="s">
        <v>231</v>
      </c>
      <c r="D570" s="48" t="s">
        <v>64</v>
      </c>
      <c r="E570" s="99" t="s">
        <v>624</v>
      </c>
      <c r="F570" s="48" t="s">
        <v>229</v>
      </c>
      <c r="G570" s="48" t="s">
        <v>29</v>
      </c>
      <c r="I570" s="49">
        <v>298</v>
      </c>
      <c r="J570" s="50">
        <v>38400000</v>
      </c>
      <c r="L570" s="51" t="s">
        <v>33</v>
      </c>
      <c r="M570" s="51" t="s">
        <v>125</v>
      </c>
      <c r="N570" s="51" t="s">
        <v>233</v>
      </c>
    </row>
    <row r="571" spans="1:16">
      <c r="B571" s="98" t="s">
        <v>623</v>
      </c>
      <c r="C571" s="48" t="s">
        <v>231</v>
      </c>
      <c r="D571" s="48" t="s">
        <v>64</v>
      </c>
      <c r="E571" s="99" t="s">
        <v>624</v>
      </c>
      <c r="F571" s="48" t="s">
        <v>230</v>
      </c>
      <c r="G571" s="48" t="s">
        <v>29</v>
      </c>
      <c r="I571" s="49">
        <v>298</v>
      </c>
      <c r="J571" s="50">
        <v>65</v>
      </c>
      <c r="K571" s="50">
        <v>5</v>
      </c>
      <c r="L571" s="51" t="s">
        <v>68</v>
      </c>
      <c r="M571" s="51" t="s">
        <v>125</v>
      </c>
      <c r="N571" s="51" t="s">
        <v>233</v>
      </c>
    </row>
    <row r="572" spans="1:16">
      <c r="B572" s="98" t="s">
        <v>623</v>
      </c>
      <c r="C572" s="48" t="s">
        <v>231</v>
      </c>
      <c r="D572" s="48" t="s">
        <v>64</v>
      </c>
      <c r="E572" s="99" t="s">
        <v>624</v>
      </c>
      <c r="F572" s="48" t="s">
        <v>593</v>
      </c>
      <c r="G572" s="48" t="s">
        <v>29</v>
      </c>
      <c r="I572" s="49">
        <v>298</v>
      </c>
      <c r="J572" s="50">
        <v>40</v>
      </c>
      <c r="K572" s="50">
        <v>1</v>
      </c>
      <c r="L572" s="51" t="s">
        <v>594</v>
      </c>
      <c r="N572" s="51" t="s">
        <v>233</v>
      </c>
    </row>
    <row r="573" spans="1:16">
      <c r="A573" s="47" t="s">
        <v>625</v>
      </c>
      <c r="B573" s="98" t="s">
        <v>633</v>
      </c>
      <c r="C573" s="48" t="s">
        <v>118</v>
      </c>
      <c r="D573" s="48" t="s">
        <v>350</v>
      </c>
      <c r="E573" s="99" t="s">
        <v>632</v>
      </c>
      <c r="F573" s="48" t="s">
        <v>245</v>
      </c>
      <c r="G573" s="48" t="s">
        <v>29</v>
      </c>
      <c r="I573" s="49">
        <v>298</v>
      </c>
      <c r="J573" s="50">
        <v>9110000000</v>
      </c>
      <c r="K573" s="50">
        <v>400000000</v>
      </c>
      <c r="L573" s="51" t="s">
        <v>33</v>
      </c>
      <c r="M573" s="51" t="s">
        <v>70</v>
      </c>
      <c r="N573" s="51" t="s">
        <v>639</v>
      </c>
    </row>
    <row r="574" spans="1:16">
      <c r="A574" s="47" t="s">
        <v>626</v>
      </c>
      <c r="B574" s="98" t="s">
        <v>634</v>
      </c>
      <c r="C574" s="48" t="s">
        <v>118</v>
      </c>
      <c r="D574" s="48" t="s">
        <v>350</v>
      </c>
      <c r="E574" s="99" t="s">
        <v>632</v>
      </c>
      <c r="F574" s="48" t="s">
        <v>245</v>
      </c>
      <c r="G574" s="48" t="s">
        <v>29</v>
      </c>
      <c r="I574" s="49">
        <v>298</v>
      </c>
      <c r="J574" s="50">
        <v>13280000000</v>
      </c>
      <c r="K574" s="50">
        <v>230000000</v>
      </c>
      <c r="L574" s="51" t="s">
        <v>33</v>
      </c>
      <c r="M574" s="51" t="s">
        <v>70</v>
      </c>
      <c r="N574" s="51" t="s">
        <v>639</v>
      </c>
    </row>
    <row r="575" spans="1:16">
      <c r="A575" s="47" t="s">
        <v>627</v>
      </c>
      <c r="B575" s="98" t="s">
        <v>635</v>
      </c>
      <c r="C575" s="48" t="s">
        <v>631</v>
      </c>
      <c r="D575" s="48" t="s">
        <v>350</v>
      </c>
      <c r="E575" s="99" t="s">
        <v>632</v>
      </c>
      <c r="F575" s="48" t="s">
        <v>245</v>
      </c>
      <c r="G575" s="48" t="s">
        <v>29</v>
      </c>
      <c r="I575" s="49">
        <v>298</v>
      </c>
      <c r="J575" s="50">
        <v>9810000000</v>
      </c>
      <c r="K575" s="50">
        <v>30000000</v>
      </c>
      <c r="L575" s="51" t="s">
        <v>33</v>
      </c>
      <c r="M575" s="51" t="s">
        <v>70</v>
      </c>
      <c r="N575" s="51" t="s">
        <v>639</v>
      </c>
    </row>
    <row r="576" spans="1:16">
      <c r="A576" s="47" t="s">
        <v>628</v>
      </c>
      <c r="B576" s="98" t="s">
        <v>636</v>
      </c>
      <c r="C576" s="48" t="s">
        <v>244</v>
      </c>
      <c r="D576" s="48" t="s">
        <v>350</v>
      </c>
      <c r="E576" s="99" t="s">
        <v>632</v>
      </c>
      <c r="F576" s="48" t="s">
        <v>245</v>
      </c>
      <c r="G576" s="48" t="s">
        <v>29</v>
      </c>
      <c r="I576" s="49">
        <v>298</v>
      </c>
      <c r="J576" s="50">
        <v>9660000000</v>
      </c>
      <c r="K576" s="50">
        <v>170000000</v>
      </c>
      <c r="L576" s="51" t="s">
        <v>33</v>
      </c>
      <c r="M576" s="51" t="s">
        <v>70</v>
      </c>
      <c r="N576" s="51" t="s">
        <v>639</v>
      </c>
    </row>
    <row r="577" spans="1:14">
      <c r="A577" s="47" t="s">
        <v>629</v>
      </c>
      <c r="B577" s="98" t="s">
        <v>637</v>
      </c>
      <c r="C577" s="48" t="s">
        <v>244</v>
      </c>
      <c r="D577" s="48" t="s">
        <v>350</v>
      </c>
      <c r="E577" s="99" t="s">
        <v>632</v>
      </c>
      <c r="F577" s="48" t="s">
        <v>245</v>
      </c>
      <c r="G577" s="48" t="s">
        <v>29</v>
      </c>
      <c r="I577" s="49">
        <v>298</v>
      </c>
      <c r="J577" s="50">
        <v>9600000000</v>
      </c>
      <c r="K577" s="50">
        <v>60000000</v>
      </c>
      <c r="L577" s="51" t="s">
        <v>33</v>
      </c>
      <c r="M577" s="51" t="s">
        <v>70</v>
      </c>
      <c r="N577" s="51" t="s">
        <v>639</v>
      </c>
    </row>
    <row r="578" spans="1:14">
      <c r="A578" s="47" t="s">
        <v>630</v>
      </c>
      <c r="B578" s="98" t="s">
        <v>638</v>
      </c>
      <c r="C578" s="48" t="s">
        <v>244</v>
      </c>
      <c r="D578" s="48" t="s">
        <v>350</v>
      </c>
      <c r="E578" s="99" t="s">
        <v>632</v>
      </c>
      <c r="F578" s="48" t="s">
        <v>245</v>
      </c>
      <c r="G578" s="48" t="s">
        <v>29</v>
      </c>
      <c r="I578" s="49">
        <v>298</v>
      </c>
      <c r="J578" s="50">
        <v>9630000000</v>
      </c>
      <c r="K578" s="50">
        <v>160000000</v>
      </c>
      <c r="L578" s="51" t="s">
        <v>33</v>
      </c>
      <c r="M578" s="51" t="s">
        <v>70</v>
      </c>
      <c r="N578" s="51" t="s">
        <v>639</v>
      </c>
    </row>
    <row r="579" spans="1:14">
      <c r="A579" s="47" t="s">
        <v>625</v>
      </c>
      <c r="B579" s="98" t="s">
        <v>633</v>
      </c>
      <c r="C579" s="48" t="s">
        <v>118</v>
      </c>
      <c r="D579" s="48" t="s">
        <v>350</v>
      </c>
      <c r="E579" s="99" t="s">
        <v>632</v>
      </c>
      <c r="F579" s="48" t="s">
        <v>246</v>
      </c>
      <c r="G579" s="48" t="s">
        <v>29</v>
      </c>
      <c r="I579" s="49">
        <v>298</v>
      </c>
      <c r="J579" s="50">
        <v>199300000000</v>
      </c>
      <c r="K579" s="50">
        <v>3400000000</v>
      </c>
      <c r="L579" s="51" t="s">
        <v>33</v>
      </c>
      <c r="M579" s="51" t="s">
        <v>70</v>
      </c>
      <c r="N579" s="51" t="s">
        <v>639</v>
      </c>
    </row>
    <row r="580" spans="1:14">
      <c r="A580" s="47" t="s">
        <v>626</v>
      </c>
      <c r="B580" s="98" t="s">
        <v>634</v>
      </c>
      <c r="C580" s="48" t="s">
        <v>118</v>
      </c>
      <c r="D580" s="48" t="s">
        <v>350</v>
      </c>
      <c r="E580" s="99" t="s">
        <v>632</v>
      </c>
      <c r="F580" s="48" t="s">
        <v>246</v>
      </c>
      <c r="G580" s="48" t="s">
        <v>29</v>
      </c>
      <c r="I580" s="49">
        <v>298</v>
      </c>
      <c r="J580" s="50">
        <v>212300000000</v>
      </c>
      <c r="K580" s="50">
        <v>900000000</v>
      </c>
      <c r="L580" s="51" t="s">
        <v>33</v>
      </c>
      <c r="M580" s="51" t="s">
        <v>70</v>
      </c>
      <c r="N580" s="51" t="s">
        <v>639</v>
      </c>
    </row>
    <row r="581" spans="1:14">
      <c r="A581" s="47" t="s">
        <v>627</v>
      </c>
      <c r="B581" s="98" t="s">
        <v>635</v>
      </c>
      <c r="C581" s="48" t="s">
        <v>631</v>
      </c>
      <c r="D581" s="48" t="s">
        <v>350</v>
      </c>
      <c r="E581" s="99" t="s">
        <v>632</v>
      </c>
      <c r="F581" s="48" t="s">
        <v>246</v>
      </c>
      <c r="G581" s="48" t="s">
        <v>29</v>
      </c>
      <c r="I581" s="49">
        <v>298</v>
      </c>
      <c r="J581" s="50">
        <v>173700000000</v>
      </c>
      <c r="K581" s="50">
        <v>3000000000</v>
      </c>
      <c r="L581" s="51" t="s">
        <v>33</v>
      </c>
      <c r="M581" s="51" t="s">
        <v>70</v>
      </c>
      <c r="N581" s="51" t="s">
        <v>639</v>
      </c>
    </row>
    <row r="582" spans="1:14">
      <c r="A582" s="47" t="s">
        <v>628</v>
      </c>
      <c r="B582" s="98" t="s">
        <v>636</v>
      </c>
      <c r="C582" s="48" t="s">
        <v>244</v>
      </c>
      <c r="D582" s="48" t="s">
        <v>350</v>
      </c>
      <c r="E582" s="99" t="s">
        <v>632</v>
      </c>
      <c r="F582" s="48" t="s">
        <v>246</v>
      </c>
      <c r="G582" s="48" t="s">
        <v>29</v>
      </c>
      <c r="I582" s="49">
        <v>298</v>
      </c>
      <c r="J582" s="50">
        <v>166400000000</v>
      </c>
      <c r="K582" s="50">
        <v>2500000000</v>
      </c>
      <c r="L582" s="51" t="s">
        <v>33</v>
      </c>
      <c r="M582" s="51" t="s">
        <v>70</v>
      </c>
      <c r="N582" s="51" t="s">
        <v>639</v>
      </c>
    </row>
    <row r="583" spans="1:14">
      <c r="A583" s="47" t="s">
        <v>629</v>
      </c>
      <c r="B583" s="98" t="s">
        <v>637</v>
      </c>
      <c r="C583" s="48" t="s">
        <v>244</v>
      </c>
      <c r="D583" s="48" t="s">
        <v>350</v>
      </c>
      <c r="E583" s="99" t="s">
        <v>632</v>
      </c>
      <c r="F583" s="48" t="s">
        <v>246</v>
      </c>
      <c r="G583" s="48" t="s">
        <v>29</v>
      </c>
      <c r="I583" s="49">
        <v>298</v>
      </c>
      <c r="J583" s="50">
        <v>158900000000</v>
      </c>
      <c r="K583" s="50">
        <v>1300000000</v>
      </c>
      <c r="L583" s="51" t="s">
        <v>33</v>
      </c>
      <c r="M583" s="51" t="s">
        <v>70</v>
      </c>
      <c r="N583" s="51" t="s">
        <v>639</v>
      </c>
    </row>
    <row r="584" spans="1:14">
      <c r="A584" s="47" t="s">
        <v>630</v>
      </c>
      <c r="B584" s="98" t="s">
        <v>638</v>
      </c>
      <c r="C584" s="48" t="s">
        <v>244</v>
      </c>
      <c r="D584" s="48" t="s">
        <v>350</v>
      </c>
      <c r="E584" s="99" t="s">
        <v>632</v>
      </c>
      <c r="F584" s="48" t="s">
        <v>246</v>
      </c>
      <c r="G584" s="48" t="s">
        <v>29</v>
      </c>
      <c r="I584" s="49">
        <v>298</v>
      </c>
      <c r="J584" s="50">
        <v>152100000000</v>
      </c>
      <c r="K584" s="50">
        <v>2200000000</v>
      </c>
      <c r="L584" s="51" t="s">
        <v>33</v>
      </c>
      <c r="M584" s="51" t="s">
        <v>70</v>
      </c>
      <c r="N584" s="51" t="s">
        <v>639</v>
      </c>
    </row>
    <row r="585" spans="1:14">
      <c r="B585" s="98" t="s">
        <v>641</v>
      </c>
      <c r="C585" s="48" t="s">
        <v>75</v>
      </c>
      <c r="D585" s="48" t="s">
        <v>88</v>
      </c>
      <c r="E585" s="99" t="s">
        <v>640</v>
      </c>
      <c r="F585" s="48" t="s">
        <v>397</v>
      </c>
      <c r="G585" s="48" t="s">
        <v>29</v>
      </c>
      <c r="J585" s="50">
        <v>0.82</v>
      </c>
      <c r="L585" s="51" t="s">
        <v>219</v>
      </c>
      <c r="M585" s="51" t="s">
        <v>153</v>
      </c>
      <c r="N585" s="51" t="s">
        <v>659</v>
      </c>
    </row>
    <row r="586" spans="1:14">
      <c r="B586" s="98" t="s">
        <v>642</v>
      </c>
      <c r="C586" s="48" t="s">
        <v>75</v>
      </c>
      <c r="D586" s="48" t="s">
        <v>88</v>
      </c>
      <c r="E586" s="99" t="s">
        <v>640</v>
      </c>
      <c r="F586" s="48" t="s">
        <v>397</v>
      </c>
      <c r="G586" s="48" t="s">
        <v>29</v>
      </c>
      <c r="J586" s="50">
        <v>1.06</v>
      </c>
      <c r="L586" s="51" t="s">
        <v>219</v>
      </c>
      <c r="M586" s="51" t="s">
        <v>153</v>
      </c>
      <c r="N586" s="51" t="s">
        <v>659</v>
      </c>
    </row>
    <row r="587" spans="1:14">
      <c r="B587" s="98" t="s">
        <v>643</v>
      </c>
      <c r="C587" s="48" t="s">
        <v>168</v>
      </c>
      <c r="D587" s="48" t="s">
        <v>88</v>
      </c>
      <c r="E587" s="99" t="s">
        <v>652</v>
      </c>
      <c r="F587" s="48" t="s">
        <v>397</v>
      </c>
      <c r="G587" s="48" t="s">
        <v>29</v>
      </c>
      <c r="J587" s="50">
        <v>1.38</v>
      </c>
      <c r="L587" s="51" t="s">
        <v>219</v>
      </c>
      <c r="M587" s="51" t="s">
        <v>153</v>
      </c>
      <c r="N587" s="51" t="s">
        <v>659</v>
      </c>
    </row>
    <row r="588" spans="1:14">
      <c r="B588" s="98" t="s">
        <v>644</v>
      </c>
      <c r="C588" s="48" t="s">
        <v>168</v>
      </c>
      <c r="D588" s="48" t="s">
        <v>88</v>
      </c>
      <c r="E588" s="99" t="s">
        <v>640</v>
      </c>
      <c r="F588" s="48" t="s">
        <v>397</v>
      </c>
      <c r="G588" s="48" t="s">
        <v>29</v>
      </c>
      <c r="J588" s="50">
        <v>1.61</v>
      </c>
      <c r="L588" s="51" t="s">
        <v>219</v>
      </c>
      <c r="M588" s="51" t="s">
        <v>153</v>
      </c>
      <c r="N588" s="51" t="s">
        <v>659</v>
      </c>
    </row>
    <row r="589" spans="1:14">
      <c r="B589" s="98" t="s">
        <v>645</v>
      </c>
      <c r="C589" s="48" t="s">
        <v>653</v>
      </c>
      <c r="D589" s="48" t="s">
        <v>88</v>
      </c>
      <c r="E589" s="99" t="s">
        <v>654</v>
      </c>
      <c r="N589" s="51" t="s">
        <v>659</v>
      </c>
    </row>
    <row r="590" spans="1:14">
      <c r="B590" s="98" t="s">
        <v>646</v>
      </c>
      <c r="C590" s="48" t="s">
        <v>168</v>
      </c>
      <c r="D590" s="48" t="s">
        <v>88</v>
      </c>
      <c r="E590" s="99" t="s">
        <v>640</v>
      </c>
      <c r="F590" s="48" t="s">
        <v>397</v>
      </c>
      <c r="G590" s="48" t="s">
        <v>29</v>
      </c>
      <c r="J590" s="50">
        <v>2.96</v>
      </c>
      <c r="L590" s="51" t="s">
        <v>219</v>
      </c>
      <c r="M590" s="51" t="s">
        <v>153</v>
      </c>
      <c r="N590" s="51" t="s">
        <v>659</v>
      </c>
    </row>
    <row r="591" spans="1:14">
      <c r="B591" s="98" t="s">
        <v>647</v>
      </c>
      <c r="C591" s="48" t="s">
        <v>168</v>
      </c>
      <c r="D591" s="48" t="s">
        <v>88</v>
      </c>
      <c r="E591" s="99" t="s">
        <v>640</v>
      </c>
      <c r="F591" s="48" t="s">
        <v>397</v>
      </c>
      <c r="G591" s="48" t="s">
        <v>29</v>
      </c>
      <c r="J591" s="50">
        <v>2.84</v>
      </c>
      <c r="L591" s="51" t="s">
        <v>219</v>
      </c>
      <c r="M591" s="51" t="s">
        <v>153</v>
      </c>
      <c r="N591" s="51" t="s">
        <v>659</v>
      </c>
    </row>
    <row r="592" spans="1:14">
      <c r="B592" s="98" t="s">
        <v>648</v>
      </c>
      <c r="C592" s="48" t="s">
        <v>655</v>
      </c>
      <c r="D592" s="48" t="s">
        <v>88</v>
      </c>
      <c r="E592" s="99" t="s">
        <v>640</v>
      </c>
      <c r="F592" s="48" t="s">
        <v>397</v>
      </c>
      <c r="G592" s="48" t="s">
        <v>29</v>
      </c>
      <c r="J592" s="50">
        <v>6.13</v>
      </c>
      <c r="L592" s="51" t="s">
        <v>219</v>
      </c>
      <c r="M592" s="51" t="s">
        <v>153</v>
      </c>
      <c r="N592" s="51" t="s">
        <v>659</v>
      </c>
    </row>
    <row r="593" spans="2:17">
      <c r="B593" s="98" t="s">
        <v>649</v>
      </c>
      <c r="C593" s="48" t="s">
        <v>655</v>
      </c>
      <c r="D593" s="48" t="s">
        <v>88</v>
      </c>
      <c r="E593" s="99" t="s">
        <v>640</v>
      </c>
      <c r="F593" s="48" t="s">
        <v>397</v>
      </c>
      <c r="G593" s="48" t="s">
        <v>29</v>
      </c>
      <c r="J593" s="50">
        <v>5.51</v>
      </c>
      <c r="L593" s="51" t="s">
        <v>219</v>
      </c>
      <c r="M593" s="51" t="s">
        <v>153</v>
      </c>
      <c r="N593" s="51" t="s">
        <v>659</v>
      </c>
    </row>
    <row r="594" spans="2:17">
      <c r="B594" s="98" t="s">
        <v>650</v>
      </c>
      <c r="C594" s="48" t="s">
        <v>656</v>
      </c>
      <c r="D594" s="48" t="s">
        <v>88</v>
      </c>
      <c r="E594" s="99" t="s">
        <v>640</v>
      </c>
      <c r="N594" s="51" t="s">
        <v>659</v>
      </c>
    </row>
    <row r="595" spans="2:17">
      <c r="B595" s="98" t="s">
        <v>651</v>
      </c>
      <c r="C595" s="48" t="s">
        <v>657</v>
      </c>
      <c r="D595" s="48" t="s">
        <v>88</v>
      </c>
      <c r="E595" s="99" t="s">
        <v>658</v>
      </c>
      <c r="N595" s="51" t="s">
        <v>659</v>
      </c>
    </row>
    <row r="596" spans="2:17">
      <c r="B596" s="98" t="s">
        <v>661</v>
      </c>
      <c r="C596" s="48" t="s">
        <v>413</v>
      </c>
      <c r="D596" s="48" t="s">
        <v>89</v>
      </c>
      <c r="F596" s="48" t="s">
        <v>397</v>
      </c>
      <c r="G596" s="48" t="s">
        <v>29</v>
      </c>
      <c r="J596" s="50">
        <v>8.11</v>
      </c>
      <c r="L596" s="51" t="s">
        <v>219</v>
      </c>
      <c r="M596" s="51" t="s">
        <v>70</v>
      </c>
      <c r="N596" s="51" t="s">
        <v>660</v>
      </c>
    </row>
    <row r="597" spans="2:17">
      <c r="B597" s="98" t="s">
        <v>661</v>
      </c>
      <c r="C597" s="48" t="s">
        <v>413</v>
      </c>
      <c r="D597" s="48" t="s">
        <v>603</v>
      </c>
      <c r="E597" s="99" t="s">
        <v>662</v>
      </c>
      <c r="F597" s="48" t="s">
        <v>397</v>
      </c>
      <c r="G597" s="48" t="s">
        <v>29</v>
      </c>
      <c r="J597" s="50">
        <v>8.7100000000000009</v>
      </c>
      <c r="L597" s="51" t="s">
        <v>219</v>
      </c>
      <c r="M597" s="51" t="s">
        <v>70</v>
      </c>
      <c r="N597" s="51" t="s">
        <v>660</v>
      </c>
    </row>
    <row r="598" spans="2:17">
      <c r="B598" s="98" t="s">
        <v>661</v>
      </c>
      <c r="C598" s="48" t="s">
        <v>413</v>
      </c>
      <c r="D598" s="48" t="s">
        <v>603</v>
      </c>
      <c r="E598" s="99" t="s">
        <v>663</v>
      </c>
      <c r="F598" s="48" t="s">
        <v>397</v>
      </c>
      <c r="G598" s="48" t="s">
        <v>29</v>
      </c>
      <c r="J598" s="50">
        <v>9.36</v>
      </c>
      <c r="L598" s="51" t="s">
        <v>219</v>
      </c>
      <c r="M598" s="51" t="s">
        <v>70</v>
      </c>
      <c r="N598" s="51" t="s">
        <v>660</v>
      </c>
    </row>
    <row r="599" spans="2:17">
      <c r="B599" s="98" t="s">
        <v>661</v>
      </c>
      <c r="C599" s="48" t="s">
        <v>413</v>
      </c>
      <c r="D599" s="48" t="s">
        <v>603</v>
      </c>
      <c r="E599" s="99" t="s">
        <v>664</v>
      </c>
      <c r="F599" s="48" t="s">
        <v>397</v>
      </c>
      <c r="G599" s="48" t="s">
        <v>29</v>
      </c>
      <c r="J599" s="50">
        <v>9.1300000000000008</v>
      </c>
      <c r="L599" s="51" t="s">
        <v>219</v>
      </c>
      <c r="M599" s="51" t="s">
        <v>70</v>
      </c>
      <c r="N599" s="51" t="s">
        <v>660</v>
      </c>
    </row>
    <row r="600" spans="2:17">
      <c r="B600" s="98" t="s">
        <v>661</v>
      </c>
      <c r="C600" s="48" t="s">
        <v>413</v>
      </c>
      <c r="D600" s="48" t="s">
        <v>603</v>
      </c>
      <c r="E600" s="99" t="s">
        <v>665</v>
      </c>
      <c r="F600" s="48" t="s">
        <v>397</v>
      </c>
      <c r="G600" s="48" t="s">
        <v>29</v>
      </c>
      <c r="J600" s="50">
        <v>9.0299999999999994</v>
      </c>
      <c r="L600" s="51" t="s">
        <v>219</v>
      </c>
      <c r="M600" s="51" t="s">
        <v>70</v>
      </c>
      <c r="N600" s="51" t="s">
        <v>660</v>
      </c>
    </row>
    <row r="601" spans="2:17">
      <c r="B601" s="98" t="s">
        <v>661</v>
      </c>
      <c r="C601" s="48" t="s">
        <v>413</v>
      </c>
      <c r="D601" s="48" t="s">
        <v>89</v>
      </c>
      <c r="F601" s="48" t="s">
        <v>69</v>
      </c>
      <c r="G601" s="48" t="s">
        <v>29</v>
      </c>
      <c r="I601" s="49">
        <v>298</v>
      </c>
      <c r="J601" s="4">
        <f t="shared" ref="J601:K605" si="25">P601*9807000</f>
        <v>3295152000</v>
      </c>
      <c r="K601" s="4">
        <f t="shared" si="25"/>
        <v>9807000</v>
      </c>
      <c r="L601" s="51" t="s">
        <v>33</v>
      </c>
      <c r="M601" s="51" t="s">
        <v>70</v>
      </c>
      <c r="N601" s="51" t="s">
        <v>660</v>
      </c>
      <c r="P601" s="6">
        <v>336</v>
      </c>
      <c r="Q601" s="6">
        <v>1</v>
      </c>
    </row>
    <row r="602" spans="2:17">
      <c r="B602" s="98" t="s">
        <v>661</v>
      </c>
      <c r="C602" s="48" t="s">
        <v>413</v>
      </c>
      <c r="D602" s="48" t="s">
        <v>603</v>
      </c>
      <c r="E602" s="99" t="s">
        <v>662</v>
      </c>
      <c r="F602" s="48" t="s">
        <v>69</v>
      </c>
      <c r="G602" s="48" t="s">
        <v>29</v>
      </c>
      <c r="I602" s="49">
        <v>298</v>
      </c>
      <c r="J602" s="4">
        <f t="shared" si="25"/>
        <v>3383415000</v>
      </c>
      <c r="K602" s="4">
        <f t="shared" si="25"/>
        <v>39228000</v>
      </c>
      <c r="L602" s="51" t="s">
        <v>33</v>
      </c>
      <c r="M602" s="51" t="s">
        <v>70</v>
      </c>
      <c r="N602" s="51" t="s">
        <v>660</v>
      </c>
      <c r="P602" s="6">
        <v>345</v>
      </c>
      <c r="Q602" s="6">
        <v>4</v>
      </c>
    </row>
    <row r="603" spans="2:17">
      <c r="B603" s="98" t="s">
        <v>661</v>
      </c>
      <c r="C603" s="48" t="s">
        <v>413</v>
      </c>
      <c r="D603" s="48" t="s">
        <v>603</v>
      </c>
      <c r="E603" s="99" t="s">
        <v>663</v>
      </c>
      <c r="F603" s="48" t="s">
        <v>69</v>
      </c>
      <c r="G603" s="48" t="s">
        <v>29</v>
      </c>
      <c r="I603" s="49">
        <v>298</v>
      </c>
      <c r="J603" s="4">
        <f t="shared" si="25"/>
        <v>2589048000</v>
      </c>
      <c r="K603" s="4">
        <f t="shared" si="25"/>
        <v>58842000</v>
      </c>
      <c r="L603" s="51" t="s">
        <v>33</v>
      </c>
      <c r="M603" s="51" t="s">
        <v>70</v>
      </c>
      <c r="N603" s="51" t="s">
        <v>660</v>
      </c>
      <c r="P603" s="6">
        <v>264</v>
      </c>
      <c r="Q603" s="6">
        <v>6</v>
      </c>
    </row>
    <row r="604" spans="2:17">
      <c r="B604" s="98" t="s">
        <v>661</v>
      </c>
      <c r="C604" s="48" t="s">
        <v>413</v>
      </c>
      <c r="D604" s="48" t="s">
        <v>603</v>
      </c>
      <c r="E604" s="99" t="s">
        <v>664</v>
      </c>
      <c r="F604" s="48" t="s">
        <v>69</v>
      </c>
      <c r="G604" s="48" t="s">
        <v>29</v>
      </c>
      <c r="I604" s="49">
        <v>298</v>
      </c>
      <c r="J604" s="4">
        <f t="shared" si="25"/>
        <v>2343873000</v>
      </c>
      <c r="K604" s="4">
        <f t="shared" si="25"/>
        <v>19614000</v>
      </c>
      <c r="L604" s="51" t="s">
        <v>33</v>
      </c>
      <c r="M604" s="51" t="s">
        <v>70</v>
      </c>
      <c r="N604" s="51" t="s">
        <v>660</v>
      </c>
      <c r="P604" s="6">
        <v>239</v>
      </c>
      <c r="Q604" s="6">
        <v>2</v>
      </c>
    </row>
    <row r="605" spans="2:17">
      <c r="B605" s="98" t="s">
        <v>661</v>
      </c>
      <c r="C605" s="48" t="s">
        <v>413</v>
      </c>
      <c r="D605" s="48" t="s">
        <v>603</v>
      </c>
      <c r="E605" s="99" t="s">
        <v>665</v>
      </c>
      <c r="F605" s="48" t="s">
        <v>69</v>
      </c>
      <c r="G605" s="48" t="s">
        <v>29</v>
      </c>
      <c r="I605" s="49">
        <v>298</v>
      </c>
      <c r="J605" s="4">
        <f t="shared" si="25"/>
        <v>2255610000</v>
      </c>
      <c r="K605" s="4">
        <f t="shared" si="25"/>
        <v>19614000</v>
      </c>
      <c r="L605" s="51" t="s">
        <v>33</v>
      </c>
      <c r="M605" s="51" t="s">
        <v>70</v>
      </c>
      <c r="N605" s="51" t="s">
        <v>660</v>
      </c>
      <c r="P605" s="6">
        <v>230</v>
      </c>
      <c r="Q605" s="6">
        <v>2</v>
      </c>
    </row>
    <row r="606" spans="2:17">
      <c r="B606" s="98" t="s">
        <v>666</v>
      </c>
      <c r="C606" s="48" t="s">
        <v>672</v>
      </c>
      <c r="D606" s="48" t="s">
        <v>671</v>
      </c>
      <c r="E606" s="99" t="s">
        <v>670</v>
      </c>
      <c r="M606" s="51" t="s">
        <v>225</v>
      </c>
      <c r="N606" s="51" t="s">
        <v>673</v>
      </c>
    </row>
    <row r="607" spans="2:17">
      <c r="B607" s="98" t="s">
        <v>667</v>
      </c>
      <c r="C607" s="48" t="s">
        <v>75</v>
      </c>
      <c r="D607" s="48" t="s">
        <v>671</v>
      </c>
      <c r="E607" s="99" t="s">
        <v>670</v>
      </c>
      <c r="M607" s="51" t="s">
        <v>225</v>
      </c>
      <c r="N607" s="51" t="s">
        <v>673</v>
      </c>
    </row>
    <row r="608" spans="2:17">
      <c r="B608" s="98" t="s">
        <v>668</v>
      </c>
      <c r="C608" s="48" t="s">
        <v>75</v>
      </c>
      <c r="D608" s="48" t="s">
        <v>671</v>
      </c>
      <c r="E608" s="99" t="s">
        <v>670</v>
      </c>
      <c r="M608" s="51" t="s">
        <v>225</v>
      </c>
      <c r="N608" s="51" t="s">
        <v>673</v>
      </c>
    </row>
    <row r="609" spans="2:14">
      <c r="B609" s="98" t="s">
        <v>669</v>
      </c>
      <c r="C609" s="48" t="s">
        <v>75</v>
      </c>
      <c r="D609" s="48" t="s">
        <v>671</v>
      </c>
      <c r="E609" s="99" t="s">
        <v>670</v>
      </c>
      <c r="M609" s="51" t="s">
        <v>225</v>
      </c>
      <c r="N609" s="51" t="s">
        <v>673</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2024-12-04T13:22:44Z</dcterms:modified>
</cp:coreProperties>
</file>