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FED86DE-7B8E-7146-8FF9-262DAD03FB5C}" xr6:coauthVersionLast="47" xr6:coauthVersionMax="47" xr10:uidLastSave="{00000000-0000-0000-0000-000000000000}"/>
  <bookViews>
    <workbookView xWindow="320" yWindow="760" windowWidth="34240" windowHeight="19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9" i="1" l="1"/>
  <c r="J565" i="1"/>
  <c r="J566" i="1"/>
  <c r="J567" i="1"/>
  <c r="J568" i="1"/>
  <c r="J564" i="1"/>
  <c r="J541" i="1"/>
  <c r="K541" i="1"/>
  <c r="J542" i="1"/>
  <c r="K542" i="1"/>
  <c r="J543" i="1"/>
  <c r="K543" i="1"/>
  <c r="J544" i="1"/>
  <c r="K544" i="1"/>
  <c r="J545" i="1"/>
  <c r="K545" i="1"/>
  <c r="K540" i="1"/>
  <c r="J540" i="1"/>
  <c r="J529" i="1"/>
  <c r="J530" i="1"/>
  <c r="J531" i="1"/>
  <c r="J532" i="1"/>
  <c r="J533" i="1"/>
  <c r="J528" i="1"/>
  <c r="K509" i="1"/>
  <c r="K510" i="1"/>
  <c r="K511" i="1"/>
  <c r="K508" i="1"/>
  <c r="J509" i="1"/>
  <c r="J510" i="1"/>
  <c r="J511" i="1"/>
  <c r="J508" i="1"/>
  <c r="J500" i="1"/>
  <c r="J499" i="1"/>
  <c r="J489" i="1"/>
  <c r="J490" i="1"/>
  <c r="J491" i="1"/>
  <c r="J492" i="1"/>
  <c r="J493" i="1"/>
  <c r="J488" i="1"/>
  <c r="J477" i="1"/>
  <c r="J478" i="1"/>
  <c r="J479" i="1"/>
  <c r="J480" i="1"/>
  <c r="J481" i="1"/>
  <c r="J476" i="1"/>
  <c r="J473" i="1"/>
  <c r="J455" i="1"/>
  <c r="J456" i="1"/>
  <c r="J457" i="1"/>
  <c r="J458" i="1"/>
  <c r="J459" i="1"/>
  <c r="J460" i="1"/>
  <c r="J461" i="1"/>
  <c r="J454" i="1"/>
  <c r="J447" i="1"/>
  <c r="J448" i="1"/>
  <c r="J449" i="1"/>
  <c r="J450" i="1"/>
  <c r="J451" i="1"/>
  <c r="J452" i="1"/>
  <c r="J453" i="1"/>
  <c r="J446" i="1"/>
  <c r="J439" i="1"/>
  <c r="J440" i="1"/>
  <c r="J441" i="1"/>
  <c r="J442" i="1"/>
  <c r="J443" i="1"/>
  <c r="J444" i="1"/>
  <c r="J445" i="1"/>
  <c r="J438" i="1"/>
  <c r="J431" i="1"/>
  <c r="J432" i="1"/>
  <c r="J433" i="1"/>
  <c r="J434" i="1"/>
  <c r="J435" i="1"/>
  <c r="J436" i="1"/>
  <c r="J437" i="1"/>
  <c r="J430" i="1"/>
  <c r="J423" i="1"/>
  <c r="J424" i="1"/>
  <c r="J425" i="1"/>
  <c r="J426" i="1"/>
  <c r="J427" i="1"/>
  <c r="J428" i="1"/>
  <c r="J429" i="1"/>
  <c r="J422" i="1"/>
  <c r="J415" i="1"/>
  <c r="J416" i="1"/>
  <c r="J417" i="1"/>
  <c r="J418" i="1"/>
  <c r="J419" i="1"/>
  <c r="J420" i="1"/>
  <c r="J421" i="1"/>
  <c r="J414" i="1"/>
  <c r="J407" i="1"/>
  <c r="J408" i="1"/>
  <c r="J409" i="1"/>
  <c r="J410" i="1"/>
  <c r="J411" i="1"/>
  <c r="J412" i="1"/>
  <c r="J413" i="1"/>
  <c r="J406" i="1"/>
  <c r="J399" i="1"/>
  <c r="J400" i="1"/>
  <c r="J401" i="1"/>
  <c r="J402" i="1"/>
  <c r="J403" i="1"/>
  <c r="J404" i="1"/>
  <c r="J405" i="1"/>
  <c r="J398" i="1"/>
  <c r="J392" i="1"/>
  <c r="J372" i="1"/>
  <c r="J373" i="1"/>
  <c r="J374" i="1"/>
  <c r="J375" i="1"/>
  <c r="J376" i="1"/>
  <c r="J377" i="1"/>
  <c r="J378" i="1"/>
  <c r="J379" i="1"/>
  <c r="J380" i="1"/>
  <c r="J381" i="1"/>
  <c r="J382" i="1"/>
  <c r="J383" i="1"/>
  <c r="J384" i="1"/>
  <c r="J371" i="1"/>
  <c r="J207" i="1"/>
  <c r="K225" i="1"/>
  <c r="J226" i="1"/>
  <c r="J225" i="1"/>
  <c r="I223" i="1"/>
  <c r="I222" i="1"/>
  <c r="I221" i="1"/>
  <c r="I219" i="1"/>
  <c r="I218" i="1"/>
  <c r="I217" i="1"/>
  <c r="J204" i="1"/>
  <c r="J205" i="1"/>
  <c r="J206"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<sst xmlns="http://schemas.openxmlformats.org/spreadsheetml/2006/main" count="4949" uniqueCount="625">
  <si>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</si>
  <si>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</si>
  <si>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</si>
  <si>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</si>
  <si>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</si>
  <si>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</si>
  <si>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</si>
  <si>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</si>
  <si>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</si>
  <si>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</si>
  <si>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</si>
  <si>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</si>
  <si>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</si>
  <si>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</si>
  <si>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</si>
  <si>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</si>
  <si>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</si>
  <si>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</si>
  <si>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</si>
  <si>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</si>
  <si>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</si>
  <si>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</si>
  <si>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</si>
  <si>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</si>
  <si>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</si>
  <si>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</si>
  <si>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</si>
  <si>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</si>
  <si>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</si>
  <si>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</si>
  <si>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</si>
  <si>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</si>
  <si>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</si>
  <si>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</si>
  <si>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</si>
  <si>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</si>
  <si>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</si>
  <si>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</si>
  <si>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</si>
  <si>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</si>
  <si>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</si>
  <si>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</si>
  <si>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</si>
  <si>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</si>
  <si>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</si>
  <si>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</si>
  <si>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</si>
  <si>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</si>
  <si>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</si>
  <si>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</si>
  <si>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</si>
  <si>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</si>
  <si>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</si>
  <si>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</si>
  <si>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</si>
  <si>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</si>
  <si>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</si>
  <si>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</si>
  <si>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</si>
  <si>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</si>
  <si>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</si>
  <si>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</si>
  <si>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</si>
  <si>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</si>
  <si>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</si>
  <si>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</si>
  <si>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</si>
  <si>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</si>
  <si>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</si>
  <si>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</si>
  <si>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</si>
  <si>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</si>
  <si>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</si>
  <si>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</si>
  <si>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</si>
  <si>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</si>
  <si>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</si>
  <si>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</si>
  <si>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</si>
  <si>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</si>
  <si>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</si>
  <si>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</si>
  <si>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</si>
  <si>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</si>
  <si>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</si>
  <si>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</si>
  <si>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</si>
  <si>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</si>
  <si>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</si>
  <si>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</si>
  <si>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</si>
  <si>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</si>
  <si>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</si>
  <si>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</si>
  <si>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</si>
  <si>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</si>
  <si>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</si>
  <si>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</si>
  <si>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</si>
  <si>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</si>
  <si>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</si>
  <si>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</si>
  <si>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</si>
  <si>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</si>
  <si>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</si>
  <si>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</si>
  <si>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</si>
  <si>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</si>
  <si>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</si>
  <si>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</si>
  <si>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</si>
  <si>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</si>
  <si>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</si>
  <si>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</si>
  <si>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</si>
  <si>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</si>
  <si>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</si>
  <si>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</si>
  <si>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</si>
  <si>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</si>
  <si>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</si>
  <si>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</si>
  <si>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</si>
  <si>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</si>
  <si>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</si>
  <si>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</si>
  <si>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</si>
  <si>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</si>
  <si>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</si>
  <si>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</si>
  <si>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</si>
  <si>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</si>
  <si>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</si>
  <si>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</si>
  <si>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</si>
  <si>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</si>
  <si>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</si>
  <si>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</si>
  <si>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</si>
  <si>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</si>
  <si>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</si>
  <si>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</si>
  <si>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</si>
  <si>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</si>
  <si>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</si>
  <si>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</si>
  <si>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</si>
  <si>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</si>
  <si>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</si>
  <si>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</si>
  <si>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</si>
  <si>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</si>
  <si>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</si>
  <si>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</si>
  <si>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</si>
  <si>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</si>
  <si>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</si>
  <si>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</si>
  <si>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</si>
  <si>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</si>
  <si>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</si>
  <si>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</si>
  <si>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</si>
  <si>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</si>
  <si>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</si>
  <si>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</si>
  <si>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</si>
  <si>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</si>
  <si>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</si>
  <si>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</si>
  <si>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</si>
  <si>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</si>
  <si>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</si>
  <si>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</si>
  <si>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</si>
  <si>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</si>
  <si>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</si>
  <si>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</si>
  <si>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</si>
  <si>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</si>
  <si>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</si>
  <si>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</si>
  <si>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</si>
  <si>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</si>
  <si>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</si>
  <si>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</si>
  <si>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</si>
  <si>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</si>
  <si>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</si>
  <si>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</si>
  <si>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</si>
  <si>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</si>
  <si>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</si>
  <si>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</si>
  <si>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</si>
  <si>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</si>
  <si>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</si>
  <si>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</si>
  <si>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</si>
  <si>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</si>
  <si>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</si>
  <si>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</si>
  <si>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</si>
  <si>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</si>
  <si>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</si>
  <si>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</si>
  <si>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</si>
  <si>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</si>
  <si>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</si>
  <si>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</si>
  <si>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</si>
  <si>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</si>
  <si>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</si>
  <si>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</si>
  <si>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</si>
  <si>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</si>
  <si>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</si>
  <si>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</si>
  <si>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</si>
  <si>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</si>
  <si>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</si>
  <si>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</si>
  <si>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</si>
  <si>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</si>
  <si>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</si>
  <si>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</si>
  <si>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</si>
  <si>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</si>
  <si>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</si>
  <si>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</si>
  <si>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</si>
  <si>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</si>
  <si>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</si>
  <si>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</si>
  <si>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</si>
  <si>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</si>
  <si>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</si>
  <si>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</si>
  <si>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</si>
  <si>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</si>
  <si>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</si>
  <si>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</si>
  <si>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</si>
  <si>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</si>
  <si>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</si>
  <si>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</si>
  <si>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</si>
  <si>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</si>
  <si>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</si>
  <si>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</si>
  <si>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</si>
  <si>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</si>
  <si>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</si>
  <si>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</si>
  <si>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</si>
  <si>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</si>
  <si>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</si>
  <si>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</si>
  <si>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</si>
  <si>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</si>
  <si>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</si>
  <si>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</si>
  <si>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</si>
  <si>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</si>
  <si>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</si>
  <si>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</si>
  <si>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</si>
  <si>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</si>
  <si>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</si>
  <si>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</si>
  <si>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</si>
  <si>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</si>
  <si>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</si>
  <si>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</si>
  <si>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</si>
  <si>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</si>
  <si>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</si>
  <si>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</si>
  <si>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</si>
  <si>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</si>
  <si>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</si>
  <si>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</si>
  <si>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</si>
  <si>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</si>
  <si>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</si>
  <si>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</si>
  <si>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</si>
  <si>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</si>
  <si>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</si>
  <si>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</si>
  <si>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</si>
  <si>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</si>
  <si>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</si>
  <si>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</si>
  <si>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</si>
  <si>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</si>
  <si>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</si>
  <si>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</si>
  <si>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</si>
  <si>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</si>
  <si>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</si>
  <si>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</si>
  <si>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</si>
  <si>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</si>
  <si>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</si>
  <si>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</si>
  <si>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</si>
  <si>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</si>
  <si>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</si>
  <si>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</si>
  <si>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</si>
  <si>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</si>
  <si>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</si>
  <si>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</si>
  <si>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</si>
  <si>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</si>
  <si>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</si>
  <si>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</si>
  <si>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</si>
  <si>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</si>
  <si>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</si>
  <si>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</si>
  <si>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</si>
  <si>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</si>
  <si>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</si>
  <si>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</si>
  <si>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</si>
  <si>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</si>
  <si>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</si>
  <si>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</si>
  <si>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</si>
  <si>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</si>
  <si>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</si>
  <si>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</si>
  <si>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</si>
  <si>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</si>
  <si>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</si>
  <si>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</si>
  <si>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</si>
  <si>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</si>
  <si>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</si>
  <si>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</si>
  <si>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</si>
  <si>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</si>
  <si>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</si>
  <si>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</si>
  <si>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</si>
  <si>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</si>
  <si>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</si>
  <si>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</si>
  <si>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</si>
  <si>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</si>
  <si>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</si>
  <si>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</si>
  <si>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</si>
  <si>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</si>
  <si>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</si>
  <si>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</si>
  <si>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</si>
  <si>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</si>
  <si>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</si>
  <si>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</si>
  <si>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</si>
  <si>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</si>
  <si>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</si>
  <si>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</si>
  <si>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</si>
  <si>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</si>
  <si>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</si>
  <si>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</si>
  <si>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</si>
  <si>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</si>
  <si>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</si>
  <si>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</si>
  <si>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</si>
  <si>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</si>
  <si>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</si>
  <si>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</si>
  <si>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</si>
  <si>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</si>
  <si>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</si>
  <si>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</si>
  <si>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</si>
  <si>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</si>
  <si>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</si>
  <si>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</si>
  <si>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</si>
  <si>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</si>
  <si>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</si>
  <si>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</si>
  <si>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</si>
  <si>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</si>
  <si>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</si>
  <si>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</si>
  <si>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</si>
  <si>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</si>
  <si>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</si>
  <si>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</si>
  <si>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</si>
  <si>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</si>
  <si>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</si>
  <si>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</si>
  <si>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</si>
  <si>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</si>
  <si>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</si>
  <si>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</si>
  <si>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</si>
  <si>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</si>
  <si>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</si>
  <si>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</si>
  <si>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</si>
  <si>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</si>
  <si>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</si>
  <si>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</si>
  <si>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</si>
  <si>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</si>
  <si>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</si>
  <si>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</si>
  <si>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T5</t>
  </si>
  <si>
    <t>T7</t>
  </si>
  <si>
    <t>T9</t>
  </si>
  <si>
    <t>kg/m^3</t>
  </si>
  <si>
    <t>P5</t>
  </si>
  <si>
    <t>10.1016/j.matchar.2024.113730</t>
  </si>
  <si>
    <t>elemental powders pressed into pellet in argon before arc melting in argon</t>
  </si>
  <si>
    <t>Mo35 W10 Re20 Ru30 Pd5</t>
  </si>
  <si>
    <t>Mo35 W10 Re35 Ru15 Pd5</t>
  </si>
  <si>
    <t>Mo35 W15 Re35 Ru10 Pd5</t>
  </si>
  <si>
    <t>Mo35 W35 Re15 Ru10 Pd5</t>
  </si>
  <si>
    <t>sigma</t>
  </si>
  <si>
    <t>10.1016/j.scriptamat.2024.115986</t>
  </si>
  <si>
    <t>W3.5RhIrPt2</t>
  </si>
  <si>
    <t>W3RhIrPt2</t>
  </si>
  <si>
    <t>W2.65Mo0.35RhIrPt2</t>
  </si>
  <si>
    <t>W2.3Mo0.7RhIrPt2</t>
  </si>
  <si>
    <t>W2.5RhIrPt2</t>
  </si>
  <si>
    <t>W2.175Mo0.325RhIrPt2</t>
  </si>
  <si>
    <t>W1.85Mo0.65RhIrPt2</t>
  </si>
  <si>
    <t>W2RhIrPt2</t>
  </si>
  <si>
    <t>W1.7Mo0.3RhIrPt2</t>
  </si>
  <si>
    <t>W1.4Mo0.6RhIrPt2</t>
  </si>
  <si>
    <t>W2.175Ta0.325RhIrPt2</t>
  </si>
  <si>
    <t>W1.7Ta0.3RhIrPt2</t>
  </si>
  <si>
    <t>W2.175Nb0.325RhIrPt2</t>
  </si>
  <si>
    <t>W1.7Nb0.3RhIrPt2</t>
  </si>
  <si>
    <t>W2.175Re0.325RhIrPt2</t>
  </si>
  <si>
    <t>W1.85Re0.65RhIrPt2</t>
  </si>
  <si>
    <t>W1.7Re0.3RhIrPt2</t>
  </si>
  <si>
    <t>FCC+HCP</t>
  </si>
  <si>
    <t>AAM+RS</t>
  </si>
  <si>
    <t>10.1007/s10853-024-09780-5</t>
  </si>
  <si>
    <t>10.1103/PhysRevLett.113.107001</t>
  </si>
  <si>
    <t>Ta34 Nb33 Hf8 Zr14 Ti11</t>
  </si>
  <si>
    <t>after arc melting samples were homogenized at 0.9 homologous temperature and water quenched then deformed by rotary swaging to 0.71 true strain then recrystallized at 0.9 homologous temperature and water quenched</t>
  </si>
  <si>
    <t>Ni25(CuPdPt)25</t>
  </si>
  <si>
    <t>Au5 Ni20 (CuPdPt)25</t>
  </si>
  <si>
    <t>Au7.5 Ni17.5 (CuPdPt)25</t>
  </si>
  <si>
    <t>Au10 Ni15 (CuPdPt)25</t>
  </si>
  <si>
    <t>Au15 Ni10 (CuPdPt)25</t>
  </si>
  <si>
    <t>Au20 Ni5 (CuPdPt)25</t>
  </si>
  <si>
    <t>Au25 (CuPdPt)25</t>
  </si>
  <si>
    <t>Pt25 (AuCuPd)25</t>
  </si>
  <si>
    <t>Ni5 Pt20 (AuCuPd)25</t>
  </si>
  <si>
    <t>Ni10 Pt15 (AuCuPd)25</t>
  </si>
  <si>
    <t>Ni15 Pt10 (AuCuPd)25</t>
  </si>
  <si>
    <t>Ni20 Pt5 (AuCuPd)25</t>
  </si>
  <si>
    <t>Ni25 (AuCuPd)25</t>
  </si>
  <si>
    <t>1e-3 strain rate</t>
  </si>
  <si>
    <t>10.1016/j.jallcom.2024.175273</t>
  </si>
  <si>
    <t>AuCuNiPdPt</t>
  </si>
  <si>
    <t>AC+H+WQ</t>
  </si>
  <si>
    <t>after arc melting samples were homogenized at 1100*C for 20h and water quenched</t>
  </si>
  <si>
    <t>after arc melting samples were homogenized at 800*C for 20h and water quenched</t>
  </si>
  <si>
    <t>after arc melting samples were homogenized at 900*C for 20h and water quenched; almost single phase</t>
  </si>
  <si>
    <t>after arc melting samples were homogenized at 1000*C for 20h and water quenched</t>
  </si>
  <si>
    <t>after arc melting samples were homogenized at 1100*C for 20h and water quenched  then deformed by rotary swaging to 0.6 true strain then recrystallized at 1100*C for 1h and water quenched</t>
  </si>
  <si>
    <t>AAM+H+WQ+RX+WQ</t>
  </si>
  <si>
    <t>P408</t>
  </si>
  <si>
    <t>P409</t>
  </si>
  <si>
    <t>F11</t>
  </si>
  <si>
    <t>hall-petch coefficient</t>
  </si>
  <si>
    <t>Pa/m^0.5</t>
  </si>
  <si>
    <t>10.1016/j.actamat.2019.12.020</t>
  </si>
  <si>
    <t>after arc melting samples were homogenized at 0.9 homologous temperature and water quenched then deformed by rotary swaging to 0.6 true strain then recrystallized at 0.9 homologous temperature and water quenched</t>
  </si>
  <si>
    <t>CuNiPdPt</t>
  </si>
  <si>
    <t>(CuNiPdPt)24.75 Au1</t>
  </si>
  <si>
    <t>(CuNiPdPt)24.25 Au3</t>
  </si>
  <si>
    <t>(CuNiPdPt)23.75 Au5</t>
  </si>
  <si>
    <t>(CuNiPdPt)23.25 Au7</t>
  </si>
  <si>
    <t>(CuNiPdPt)22.5 Au10</t>
  </si>
  <si>
    <t>(CuNiPdPt)21.25 Au15</t>
  </si>
  <si>
    <t>(CuNiPdPt)20 Au20</t>
  </si>
  <si>
    <t>(AuCuPdPt)24.75 Ni1</t>
  </si>
  <si>
    <t>Au</t>
  </si>
  <si>
    <t>(AuCuPdPt)24.25 Ni3</t>
  </si>
  <si>
    <t>(AuCuPdPt)23.75 Ni5</t>
  </si>
  <si>
    <t>(AuCuPdPt)23.25 Ni7</t>
  </si>
  <si>
    <t>(AuCuPdPt)22.5 Ni10</t>
  </si>
  <si>
    <t>(AuCuPdPt)21.25 Ni15</t>
  </si>
  <si>
    <t>(AuCuPdPt)20 Ni20</t>
  </si>
  <si>
    <t>Ni</t>
  </si>
  <si>
    <t>AuCuPdPt</t>
  </si>
  <si>
    <t>AuCuNiPt</t>
  </si>
  <si>
    <t>Pd</t>
  </si>
  <si>
    <t>(AuCuNiPt)24.75 Pd1</t>
  </si>
  <si>
    <t>(AuCuNiPt)24.25 Pd3</t>
  </si>
  <si>
    <t>(AuCuNiPt)23.75 Pd5</t>
  </si>
  <si>
    <t>(AuCuNiPt)23.25 Pd7</t>
  </si>
  <si>
    <t>(AuCuNiPt)22.5 Pd10</t>
  </si>
  <si>
    <t>(AuCuNiPt)21.25 Pd15</t>
  </si>
  <si>
    <t>(AuCuNiPt)20 Pd20</t>
  </si>
  <si>
    <t>AuCuNiPd</t>
  </si>
  <si>
    <t>Pt</t>
  </si>
  <si>
    <t>(AuCuNiPd)24.75 Pt1</t>
  </si>
  <si>
    <t>(AuCuNiPd)24.25 Pt3</t>
  </si>
  <si>
    <t>(AuCuNiPd)23.75 Pt5</t>
  </si>
  <si>
    <t>(AuCuNiPd)23.25 Pt7</t>
  </si>
  <si>
    <t>(AuCuNiPd)22.5 Pt10</t>
  </si>
  <si>
    <t>(AuCuNiPd)21.25 Pt15</t>
  </si>
  <si>
    <t>(AuCuNiPd)20 Pt20</t>
  </si>
  <si>
    <t>F5a</t>
  </si>
  <si>
    <t>F5c</t>
  </si>
  <si>
    <t>F6a</t>
  </si>
  <si>
    <t>10.1016/j.msea.2022.144271</t>
  </si>
  <si>
    <t>UHfNbTi</t>
  </si>
  <si>
    <t xml:space="preserve">minimum ultimate compressive strength </t>
  </si>
  <si>
    <t>10.1016/j.matlet.2021.130822</t>
  </si>
  <si>
    <t>(TaNb)0.155 (TiUHf)0.23</t>
  </si>
  <si>
    <t>10.1038/s41598-020-61666-z</t>
  </si>
  <si>
    <t>10.1016/j.jallcom.2020.158295</t>
  </si>
  <si>
    <t>UMoNbTaHf</t>
  </si>
  <si>
    <t>Hf</t>
  </si>
  <si>
    <t>Ti</t>
  </si>
  <si>
    <t>UMoNbTaTi</t>
  </si>
  <si>
    <t>10.3390/met12040699</t>
  </si>
  <si>
    <t>UNbZr</t>
  </si>
  <si>
    <t>UNb0.5Zr</t>
  </si>
  <si>
    <t>UNbZr0.5</t>
  </si>
  <si>
    <t>UNb0.5Zr0.5</t>
  </si>
  <si>
    <t>UNb1.5Zr</t>
  </si>
  <si>
    <t>UNbZr1.5</t>
  </si>
  <si>
    <t>UNb0.5Zr0.5Ti0.2</t>
  </si>
  <si>
    <t>UNb0.5Zr0.5Ti0.5</t>
  </si>
  <si>
    <t>UNb0.5Zr0.5Ti</t>
  </si>
  <si>
    <t>UNb0.5Zr0.5Mo0.2</t>
  </si>
  <si>
    <t>UNb0.5Zr0.5Mo0.5</t>
  </si>
  <si>
    <t>UNb0.5Zr0.5Mo</t>
  </si>
  <si>
    <t>UNb0.5Zr0.5Ti0.2Mo0.2</t>
  </si>
  <si>
    <t>UNb0.5Zr0.5Ti0.5Mo0.5</t>
  </si>
  <si>
    <t>10.1080/00295450.2023.2236796</t>
  </si>
  <si>
    <t>MoNbTaU2</t>
  </si>
  <si>
    <t>MoNbTiU2</t>
  </si>
  <si>
    <t>NbTiVU2</t>
  </si>
  <si>
    <t>NbTaVU2</t>
  </si>
  <si>
    <t>BCC+BCC+BCC</t>
  </si>
  <si>
    <t>Mo-rich BCC, MoNbTa-rich BCC, and U-rich BCC</t>
  </si>
  <si>
    <t>MoNbTi-rich BCC and U-rich BCC</t>
  </si>
  <si>
    <t>MoTiV-rich BCC and U-rich BCC</t>
  </si>
  <si>
    <t>MoTaV-rich BCC and U-rich BCC</t>
  </si>
  <si>
    <t>Cu40Zn24Ni24Ag8Hg4</t>
  </si>
  <si>
    <t>high purity Hg amalgamed with Ag and then ball milled with other powders for 12h (single phase after 6h); interesting based on antimicrobial properties</t>
  </si>
  <si>
    <t>10.1016/j.nanoso.2024.101391</t>
  </si>
  <si>
    <t>10.1016/j.intermet.2021.107167</t>
  </si>
  <si>
    <t>VAM+H+WQ</t>
  </si>
  <si>
    <t>homogenized at 1273K for 24h and water quenched</t>
  </si>
  <si>
    <t>CoCrFeNi</t>
  </si>
  <si>
    <t>CoCrFeNiGe0.1</t>
  </si>
  <si>
    <t>CoCrFeNiGe0.2</t>
  </si>
  <si>
    <t>CoCrFeNiGe0.3</t>
  </si>
  <si>
    <t>youngs modulus</t>
  </si>
  <si>
    <t>tensile yield stress</t>
  </si>
  <si>
    <t>Au2.5Ni22.5(CuPdPt)25</t>
  </si>
  <si>
    <t>SnBiIn</t>
  </si>
  <si>
    <t>SnBiInSb0.1</t>
  </si>
  <si>
    <t>SnBiInSb0.2</t>
  </si>
  <si>
    <t>SnBiInSb0.3</t>
  </si>
  <si>
    <t>SnBiInSb0.4</t>
  </si>
  <si>
    <t>SnBiInSb0.5</t>
  </si>
  <si>
    <t>BCT+BiIn+Bi</t>
  </si>
  <si>
    <t>BCT+BiIn+Bi+SbIn</t>
  </si>
  <si>
    <t>induction melt in atmospheric conditions; Sn-rich BCT; BiIn is solid solution with Sn; Bi is pure Bi</t>
  </si>
  <si>
    <t>induction melt in atmospheric conditions; Sn-rich BCT; BiIn is solid solution with Sn; Bi is pure Bi; SbIn is stoichiometric Sb1In1</t>
  </si>
  <si>
    <t>induction melt in atmospheric conditions; Sn-rich BCT; BiIn is solid solution with Sn; Bi is pure Bi; SbIn is stoichiometric Sb1In2</t>
  </si>
  <si>
    <t>induction melt in atmospheric conditions; Sn-rich BCT; BiIn is solid solution with Sn; Bi is pure Bi; SbIn is stoichiometric Sb1In3</t>
  </si>
  <si>
    <t>induction melt in atmospheric conditions; Sn-rich BCT; BiIn is solid solution with Sn; Bi is pure Bi; SbIn is stoichiometric Sb1In4</t>
  </si>
  <si>
    <t>induction melt in atmospheric conditions; Sn-rich BCT; BiIn is solid solution with Sn; Bi is pure Bi; SbIn is stoichiometric Sb1In5</t>
  </si>
  <si>
    <t>melting temperature</t>
  </si>
  <si>
    <t>DTA heating rate of 10K/min</t>
  </si>
  <si>
    <t>F6b</t>
  </si>
  <si>
    <t>10.1007/s42243-024-01338-8</t>
  </si>
  <si>
    <t>F8b</t>
  </si>
  <si>
    <t>F8c</t>
  </si>
  <si>
    <t>F8a</t>
  </si>
  <si>
    <t>contact angle on copper</t>
  </si>
  <si>
    <t>degree</t>
  </si>
  <si>
    <t>F7a</t>
  </si>
  <si>
    <t>Mn27 Cr7 Ni33 Ge25 Si8</t>
  </si>
  <si>
    <t>orthorhombic</t>
  </si>
  <si>
    <t>single unidentified orthorhombic phase (Pnma)</t>
  </si>
  <si>
    <t>1.5T</t>
  </si>
  <si>
    <t>10.1109/LMAG.2019.2955667</t>
  </si>
  <si>
    <t>5T</t>
  </si>
  <si>
    <t>Fe26.7 Ni26.7 Ga15.6 Mn20 Si11</t>
  </si>
  <si>
    <t>AAM+A</t>
  </si>
  <si>
    <t>annealed at 973K for 1h in Ar and slowly cooled</t>
  </si>
  <si>
    <t>10.1016/j.cap.2019.09.019</t>
  </si>
  <si>
    <t>10.1002/adem.202201831</t>
  </si>
  <si>
    <t>GaInSnZn</t>
  </si>
  <si>
    <t>GaInSnZn1.5</t>
  </si>
  <si>
    <t>GaInSnZn2</t>
  </si>
  <si>
    <t>GaInSnZn2.5</t>
  </si>
  <si>
    <t>GaInSnZn3</t>
  </si>
  <si>
    <t>Zn1</t>
  </si>
  <si>
    <t>Zn1.5</t>
  </si>
  <si>
    <t>Zn2</t>
  </si>
  <si>
    <t>Zn2.5</t>
  </si>
  <si>
    <t>Zn3</t>
  </si>
  <si>
    <t>monoclinic+HCP+In3Sn</t>
  </si>
  <si>
    <t>monoclinic+HCP+amorphous+InSn4+In3Sn</t>
  </si>
  <si>
    <t>monoclinic+HCP+amorphous+InSn4+In`</t>
  </si>
  <si>
    <t>monoclinic+HCP</t>
  </si>
  <si>
    <t>monoclinic+HCP+InSn4</t>
  </si>
  <si>
    <t>induction metling in Ar in quartz tube; Ga-based monoclinic SS (C2/c), Zn-based HCP, γ phase InSn4 (P6/mmm), and β phase In3Sn (P4/mmm)</t>
  </si>
  <si>
    <t>Sn37 In22 Bi36 Zn5</t>
  </si>
  <si>
    <t>smolten in Ar at 680*C for 120min and stirred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</si>
</sst>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100">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14" fillId="0" borderId="2" xfId="0" applyFont="1" applyBorder="1"/>
    <xf numFmtId="0" fontId="14" fillId="0" borderId="2" xfId="0" applyFont="1" applyBorder="1" applyAlignment="1">
      <alignment horizontal="center"/>
    </xf>
    <xf numFmtId="0" fontId="14" fillId="0" borderId="2" xfId="0" applyFont="1" applyFill="1" applyBorder="1"/>
    <xf numFmtId="0" fontId="14" fillId="0" borderId="2"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572"/>
  <sheetViews>
    <sheetView tabSelected="1" topLeftCell="A534" zoomScale="89" workbookViewId="0">
      <selection activeCell="J580" sqref="J580"/>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t="s">
        <v>601</v>
      </c>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t="s">
        <v>601</v>
      </c>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t="s">
        <v>601</v>
      </c>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t="s">
        <v>601</v>
      </c>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6"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6"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6"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6"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6"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6"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c r="P182" s="6">
        <v>2.3228176700000001</v>
      </c>
    </row>
    <row r="183" spans="1:16"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6"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6"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6"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6"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6"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6"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6"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6"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6"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P207*9807000</f>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44" t="s">
        <v>382</v>
      </c>
      <c r="C288" s="2" t="s">
        <v>75</v>
      </c>
      <c r="D288" s="2" t="s">
        <v>390</v>
      </c>
      <c r="E288" s="42" t="s">
        <v>394</v>
      </c>
      <c r="F288" s="2" t="s">
        <v>397</v>
      </c>
      <c r="G288" s="2" t="s">
        <v>29</v>
      </c>
      <c r="H288" s="2"/>
      <c r="I288" s="3"/>
      <c r="J288" s="4">
        <v>9.1</v>
      </c>
      <c r="K288" s="4"/>
      <c r="L288" s="44" t="s">
        <v>219</v>
      </c>
      <c r="M288" s="44"/>
      <c r="N288" s="44" t="s">
        <v>395</v>
      </c>
    </row>
    <row r="289" spans="1:14" ht="18" customHeight="1">
      <c r="A289" s="24"/>
      <c r="B289" s="44" t="s">
        <v>383</v>
      </c>
      <c r="C289" s="2" t="s">
        <v>75</v>
      </c>
      <c r="D289" s="2" t="s">
        <v>390</v>
      </c>
      <c r="E289" s="42" t="s">
        <v>394</v>
      </c>
      <c r="F289" s="2" t="s">
        <v>397</v>
      </c>
      <c r="G289" s="2" t="s">
        <v>29</v>
      </c>
      <c r="H289" s="2"/>
      <c r="I289" s="3"/>
      <c r="J289" s="4">
        <v>2.5</v>
      </c>
      <c r="K289" s="4"/>
      <c r="L289" s="44" t="s">
        <v>219</v>
      </c>
      <c r="M289" s="44"/>
      <c r="N289" s="44" t="s">
        <v>395</v>
      </c>
    </row>
    <row r="290" spans="1:14" ht="18" customHeight="1">
      <c r="A290" s="24"/>
      <c r="B290" s="44" t="s">
        <v>384</v>
      </c>
      <c r="C290" s="2" t="s">
        <v>75</v>
      </c>
      <c r="D290" s="2" t="s">
        <v>390</v>
      </c>
      <c r="E290" s="42" t="s">
        <v>394</v>
      </c>
      <c r="F290" s="2" t="s">
        <v>397</v>
      </c>
      <c r="G290" s="2" t="s">
        <v>29</v>
      </c>
      <c r="H290" s="2"/>
      <c r="I290" s="3"/>
      <c r="J290" s="4">
        <v>3.6</v>
      </c>
      <c r="K290" s="4"/>
      <c r="L290" s="44" t="s">
        <v>219</v>
      </c>
      <c r="M290" s="44"/>
      <c r="N290" s="44" t="s">
        <v>395</v>
      </c>
    </row>
    <row r="291" spans="1:14" ht="18" customHeight="1">
      <c r="A291" s="24"/>
      <c r="B291" s="44" t="s">
        <v>385</v>
      </c>
      <c r="C291" s="2" t="s">
        <v>75</v>
      </c>
      <c r="D291" s="2" t="s">
        <v>390</v>
      </c>
      <c r="E291" s="42" t="s">
        <v>394</v>
      </c>
      <c r="F291" s="2" t="s">
        <v>397</v>
      </c>
      <c r="G291" s="2" t="s">
        <v>29</v>
      </c>
      <c r="H291" s="2"/>
      <c r="I291" s="3"/>
      <c r="J291" s="4">
        <v>4.7</v>
      </c>
      <c r="K291" s="4"/>
      <c r="L291" s="44" t="s">
        <v>219</v>
      </c>
      <c r="M291" s="44"/>
      <c r="N291" s="44" t="s">
        <v>395</v>
      </c>
    </row>
    <row r="292" spans="1:14" ht="18" customHeight="1">
      <c r="A292" s="24"/>
      <c r="B292" s="44" t="s">
        <v>391</v>
      </c>
      <c r="C292" s="2" t="s">
        <v>392</v>
      </c>
      <c r="D292" s="2" t="s">
        <v>390</v>
      </c>
      <c r="E292" s="42" t="s">
        <v>394</v>
      </c>
      <c r="F292" s="2"/>
      <c r="G292" s="2"/>
      <c r="H292" s="2"/>
      <c r="I292" s="3"/>
      <c r="K292" s="4"/>
      <c r="L292" s="44"/>
      <c r="M292" s="44"/>
      <c r="N292" s="44" t="s">
        <v>395</v>
      </c>
    </row>
    <row r="293" spans="1:14" ht="18" customHeight="1">
      <c r="A293" s="24"/>
      <c r="B293" s="44" t="s">
        <v>386</v>
      </c>
      <c r="C293" s="2" t="s">
        <v>75</v>
      </c>
      <c r="D293" s="2" t="s">
        <v>390</v>
      </c>
      <c r="E293" s="42" t="s">
        <v>394</v>
      </c>
      <c r="F293" s="2" t="s">
        <v>397</v>
      </c>
      <c r="G293" s="2" t="s">
        <v>29</v>
      </c>
      <c r="H293" s="2"/>
      <c r="I293" s="3"/>
      <c r="J293" s="4">
        <v>2.1</v>
      </c>
      <c r="K293" s="4"/>
      <c r="L293" s="44" t="s">
        <v>219</v>
      </c>
      <c r="M293" s="44"/>
      <c r="N293" s="44" t="s">
        <v>395</v>
      </c>
    </row>
    <row r="294" spans="1:14" ht="18" customHeight="1">
      <c r="A294" s="24"/>
      <c r="B294" s="44" t="s">
        <v>387</v>
      </c>
      <c r="C294" s="2" t="s">
        <v>392</v>
      </c>
      <c r="D294" s="2" t="s">
        <v>390</v>
      </c>
      <c r="E294" s="42" t="s">
        <v>394</v>
      </c>
      <c r="F294" s="2" t="s">
        <v>397</v>
      </c>
      <c r="G294" s="2" t="s">
        <v>29</v>
      </c>
      <c r="H294" s="2"/>
      <c r="I294" s="3"/>
      <c r="J294" s="4">
        <v>2.2000000000000002</v>
      </c>
      <c r="K294" s="4"/>
      <c r="L294" s="44" t="s">
        <v>219</v>
      </c>
      <c r="M294" s="44"/>
      <c r="N294" s="44" t="s">
        <v>395</v>
      </c>
    </row>
    <row r="295" spans="1:14" ht="18" customHeight="1">
      <c r="A295" s="24"/>
      <c r="B295" s="44" t="s">
        <v>388</v>
      </c>
      <c r="C295" s="2" t="s">
        <v>392</v>
      </c>
      <c r="D295" s="2" t="s">
        <v>390</v>
      </c>
      <c r="E295" s="42" t="s">
        <v>394</v>
      </c>
      <c r="F295" s="2" t="s">
        <v>397</v>
      </c>
      <c r="G295" s="2" t="s">
        <v>29</v>
      </c>
      <c r="H295" s="2"/>
      <c r="I295" s="3"/>
      <c r="J295" s="4">
        <v>2.5</v>
      </c>
      <c r="K295" s="4"/>
      <c r="L295" s="44" t="s">
        <v>219</v>
      </c>
      <c r="M295" s="44"/>
      <c r="N295" s="44" t="s">
        <v>395</v>
      </c>
    </row>
    <row r="296" spans="1:14" ht="18" customHeight="1">
      <c r="A296" s="24"/>
      <c r="B296" s="44" t="s">
        <v>389</v>
      </c>
      <c r="C296" s="2" t="s">
        <v>393</v>
      </c>
      <c r="D296" s="2" t="s">
        <v>390</v>
      </c>
      <c r="E296" s="42" t="s">
        <v>394</v>
      </c>
      <c r="F296" s="2" t="s">
        <v>397</v>
      </c>
      <c r="G296" s="2" t="s">
        <v>29</v>
      </c>
      <c r="H296" s="2"/>
      <c r="I296" s="3"/>
      <c r="J296" s="4">
        <v>5.5</v>
      </c>
      <c r="K296" s="4"/>
      <c r="L296" s="44" t="s">
        <v>219</v>
      </c>
      <c r="M296" s="44"/>
      <c r="N296" s="44" t="s">
        <v>395</v>
      </c>
    </row>
    <row r="297" spans="1:14" ht="18" customHeight="1">
      <c r="A297" s="24"/>
      <c r="B297" s="44" t="s">
        <v>396</v>
      </c>
      <c r="C297" s="2" t="s">
        <v>311</v>
      </c>
      <c r="D297" s="2" t="s">
        <v>88</v>
      </c>
      <c r="F297" s="2" t="s">
        <v>397</v>
      </c>
      <c r="G297" s="2" t="s">
        <v>29</v>
      </c>
      <c r="H297" s="2"/>
      <c r="I297" s="3"/>
      <c r="J297" s="4">
        <v>5.3</v>
      </c>
      <c r="K297" s="4"/>
      <c r="L297" s="44" t="s">
        <v>219</v>
      </c>
      <c r="M297" s="44"/>
      <c r="N297" s="44" t="s">
        <v>398</v>
      </c>
    </row>
    <row r="298" spans="1:14" ht="18" customHeight="1">
      <c r="A298" s="24"/>
      <c r="B298" s="44" t="s">
        <v>399</v>
      </c>
      <c r="C298" s="2" t="s">
        <v>311</v>
      </c>
      <c r="D298" s="2" t="s">
        <v>158</v>
      </c>
      <c r="E298" s="42" t="s">
        <v>400</v>
      </c>
      <c r="F298" s="2" t="s">
        <v>397</v>
      </c>
      <c r="G298" s="2" t="s">
        <v>29</v>
      </c>
      <c r="H298" s="2"/>
      <c r="I298" s="3"/>
      <c r="J298" s="4">
        <v>5.3</v>
      </c>
      <c r="K298" s="4"/>
      <c r="L298" s="44" t="s">
        <v>219</v>
      </c>
      <c r="M298" s="44"/>
      <c r="N298" s="44" t="s">
        <v>401</v>
      </c>
    </row>
    <row r="299" spans="1:14" ht="18" customHeight="1">
      <c r="A299" s="24"/>
      <c r="B299" s="44" t="s">
        <v>402</v>
      </c>
      <c r="C299" s="2" t="s">
        <v>75</v>
      </c>
      <c r="D299" s="2" t="s">
        <v>89</v>
      </c>
      <c r="E299" s="42" t="s">
        <v>405</v>
      </c>
      <c r="F299" s="2" t="s">
        <v>397</v>
      </c>
      <c r="G299" s="2" t="s">
        <v>29</v>
      </c>
      <c r="H299" s="2"/>
      <c r="I299" s="3"/>
      <c r="J299" s="4">
        <v>5.58</v>
      </c>
      <c r="K299" s="4"/>
      <c r="L299" s="44" t="s">
        <v>219</v>
      </c>
      <c r="M299" s="44" t="s">
        <v>70</v>
      </c>
      <c r="N299" s="44" t="s">
        <v>406</v>
      </c>
    </row>
    <row r="300" spans="1:14" ht="18" customHeight="1">
      <c r="A300" s="44"/>
      <c r="B300" s="44" t="s">
        <v>403</v>
      </c>
      <c r="C300" s="2" t="s">
        <v>75</v>
      </c>
      <c r="D300" s="2" t="s">
        <v>89</v>
      </c>
      <c r="E300" s="42" t="s">
        <v>405</v>
      </c>
      <c r="F300" s="2" t="s">
        <v>397</v>
      </c>
      <c r="G300" s="2" t="s">
        <v>29</v>
      </c>
      <c r="H300" s="2"/>
      <c r="I300" s="3"/>
      <c r="J300" s="4">
        <v>6.19</v>
      </c>
      <c r="K300" s="4"/>
      <c r="L300" s="44" t="s">
        <v>219</v>
      </c>
      <c r="M300" s="44" t="s">
        <v>70</v>
      </c>
      <c r="N300" s="44" t="s">
        <v>406</v>
      </c>
    </row>
    <row r="301" spans="1:14" ht="18" customHeight="1">
      <c r="A301" s="44"/>
      <c r="B301" s="44" t="s">
        <v>404</v>
      </c>
      <c r="C301" s="2" t="s">
        <v>75</v>
      </c>
      <c r="D301" s="2" t="s">
        <v>89</v>
      </c>
      <c r="E301" s="42" t="s">
        <v>405</v>
      </c>
      <c r="F301" s="2" t="s">
        <v>397</v>
      </c>
      <c r="G301" s="2" t="s">
        <v>29</v>
      </c>
      <c r="H301" s="2"/>
      <c r="I301" s="3"/>
      <c r="J301" s="4">
        <v>6.1</v>
      </c>
      <c r="K301" s="4"/>
      <c r="L301" s="44" t="s">
        <v>219</v>
      </c>
      <c r="M301" s="44" t="s">
        <v>70</v>
      </c>
      <c r="N301" s="44" t="s">
        <v>406</v>
      </c>
    </row>
    <row r="302" spans="1:14" ht="18" customHeight="1">
      <c r="A302" s="44"/>
      <c r="B302" s="44" t="s">
        <v>402</v>
      </c>
      <c r="C302" s="2" t="s">
        <v>75</v>
      </c>
      <c r="D302" s="2" t="s">
        <v>89</v>
      </c>
      <c r="E302" s="42" t="s">
        <v>405</v>
      </c>
      <c r="F302" s="2" t="s">
        <v>80</v>
      </c>
      <c r="G302" s="2" t="s">
        <v>29</v>
      </c>
      <c r="H302" s="2"/>
      <c r="I302" s="3">
        <v>298</v>
      </c>
      <c r="J302" s="4">
        <v>1.57E-6</v>
      </c>
      <c r="K302" s="4"/>
      <c r="L302" s="2" t="s">
        <v>81</v>
      </c>
      <c r="M302" s="44" t="s">
        <v>225</v>
      </c>
      <c r="N302" s="44" t="s">
        <v>406</v>
      </c>
    </row>
    <row r="303" spans="1:14" ht="18" customHeight="1">
      <c r="A303" s="44"/>
      <c r="B303" s="44" t="s">
        <v>403</v>
      </c>
      <c r="C303" s="2" t="s">
        <v>75</v>
      </c>
      <c r="D303" s="2" t="s">
        <v>89</v>
      </c>
      <c r="E303" s="42" t="s">
        <v>405</v>
      </c>
      <c r="F303" s="2" t="s">
        <v>80</v>
      </c>
      <c r="G303" s="2" t="s">
        <v>29</v>
      </c>
      <c r="H303" s="2"/>
      <c r="I303" s="3">
        <v>298</v>
      </c>
      <c r="J303" s="4">
        <v>1.2699999999999999E-6</v>
      </c>
      <c r="K303" s="4"/>
      <c r="L303" s="2" t="s">
        <v>81</v>
      </c>
      <c r="M303" s="44" t="s">
        <v>225</v>
      </c>
      <c r="N303" s="44" t="s">
        <v>406</v>
      </c>
    </row>
    <row r="304" spans="1:14" ht="18" customHeight="1">
      <c r="A304" s="44"/>
      <c r="B304" s="44" t="s">
        <v>404</v>
      </c>
      <c r="C304" s="2" t="s">
        <v>75</v>
      </c>
      <c r="D304" s="2" t="s">
        <v>89</v>
      </c>
      <c r="E304" s="42" t="s">
        <v>405</v>
      </c>
      <c r="F304" s="2" t="s">
        <v>80</v>
      </c>
      <c r="G304" s="2" t="s">
        <v>29</v>
      </c>
      <c r="H304" s="2"/>
      <c r="I304" s="3">
        <v>298</v>
      </c>
      <c r="J304" s="4">
        <v>8.8599999999999997E-7</v>
      </c>
      <c r="K304" s="4"/>
      <c r="L304" s="2" t="s">
        <v>81</v>
      </c>
      <c r="M304" s="44" t="s">
        <v>225</v>
      </c>
      <c r="N304" s="44" t="s">
        <v>406</v>
      </c>
    </row>
    <row r="305" spans="1:14" ht="18" customHeight="1">
      <c r="A305" s="44" t="s">
        <v>415</v>
      </c>
      <c r="B305" s="44" t="s">
        <v>407</v>
      </c>
      <c r="C305" s="48" t="s">
        <v>75</v>
      </c>
      <c r="D305" s="48" t="s">
        <v>89</v>
      </c>
      <c r="F305" s="2" t="s">
        <v>82</v>
      </c>
      <c r="G305" s="2" t="s">
        <v>29</v>
      </c>
      <c r="H305" s="2"/>
      <c r="I305" s="3">
        <v>298</v>
      </c>
      <c r="J305" s="4">
        <v>1615000000</v>
      </c>
      <c r="K305" s="4">
        <v>21000000</v>
      </c>
      <c r="L305" s="44" t="s">
        <v>33</v>
      </c>
      <c r="M305" s="44" t="s">
        <v>86</v>
      </c>
      <c r="N305" s="44" t="s">
        <v>423</v>
      </c>
    </row>
    <row r="306" spans="1:14" ht="18" customHeight="1">
      <c r="A306" s="44" t="s">
        <v>416</v>
      </c>
      <c r="B306" s="44" t="s">
        <v>408</v>
      </c>
      <c r="C306" s="48" t="s">
        <v>412</v>
      </c>
      <c r="D306" s="48" t="s">
        <v>89</v>
      </c>
      <c r="F306" s="2" t="s">
        <v>82</v>
      </c>
      <c r="G306" s="2" t="s">
        <v>29</v>
      </c>
      <c r="H306" s="2"/>
      <c r="I306" s="3">
        <v>298</v>
      </c>
      <c r="J306" s="4">
        <v>1268000000</v>
      </c>
      <c r="K306" s="4">
        <v>3000000</v>
      </c>
      <c r="L306" s="44" t="s">
        <v>33</v>
      </c>
      <c r="M306" s="44" t="s">
        <v>86</v>
      </c>
      <c r="N306" s="44" t="s">
        <v>423</v>
      </c>
    </row>
    <row r="307" spans="1:14" ht="18" customHeight="1">
      <c r="A307" s="44" t="s">
        <v>417</v>
      </c>
      <c r="B307" s="44" t="s">
        <v>409</v>
      </c>
      <c r="C307" s="48" t="s">
        <v>311</v>
      </c>
      <c r="D307" s="48" t="s">
        <v>89</v>
      </c>
      <c r="F307" s="2" t="s">
        <v>82</v>
      </c>
      <c r="G307" s="2" t="s">
        <v>29</v>
      </c>
      <c r="H307" s="2"/>
      <c r="I307" s="3">
        <v>298</v>
      </c>
      <c r="J307" s="4">
        <v>2007000000</v>
      </c>
      <c r="K307" s="4">
        <v>59000000</v>
      </c>
      <c r="L307" s="44" t="s">
        <v>33</v>
      </c>
      <c r="M307" s="44" t="s">
        <v>86</v>
      </c>
      <c r="N307" s="44" t="s">
        <v>423</v>
      </c>
    </row>
    <row r="308" spans="1:14" ht="18" customHeight="1">
      <c r="A308" s="44" t="s">
        <v>415</v>
      </c>
      <c r="B308" s="44" t="s">
        <v>407</v>
      </c>
      <c r="C308" s="48" t="s">
        <v>76</v>
      </c>
      <c r="D308" s="2" t="s">
        <v>410</v>
      </c>
      <c r="E308" s="42" t="s">
        <v>411</v>
      </c>
      <c r="F308" s="2" t="s">
        <v>82</v>
      </c>
      <c r="G308" s="2" t="s">
        <v>29</v>
      </c>
      <c r="H308" s="2"/>
      <c r="I308" s="3">
        <v>298</v>
      </c>
      <c r="J308" s="4">
        <v>1351000000</v>
      </c>
      <c r="K308" s="4">
        <v>24000000</v>
      </c>
      <c r="L308" s="44" t="s">
        <v>33</v>
      </c>
      <c r="M308" s="44" t="s">
        <v>86</v>
      </c>
      <c r="N308" s="44" t="s">
        <v>423</v>
      </c>
    </row>
    <row r="309" spans="1:14" ht="18" customHeight="1">
      <c r="A309" s="44" t="s">
        <v>416</v>
      </c>
      <c r="B309" s="44" t="s">
        <v>408</v>
      </c>
      <c r="C309" s="48" t="s">
        <v>75</v>
      </c>
      <c r="D309" s="2" t="s">
        <v>410</v>
      </c>
      <c r="E309" s="42" t="s">
        <v>411</v>
      </c>
      <c r="F309" s="2" t="s">
        <v>82</v>
      </c>
      <c r="G309" s="2" t="s">
        <v>29</v>
      </c>
      <c r="H309" s="2"/>
      <c r="I309" s="3">
        <v>298</v>
      </c>
      <c r="J309" s="4">
        <v>1517000000</v>
      </c>
      <c r="K309" s="4">
        <v>30000000</v>
      </c>
      <c r="L309" s="44" t="s">
        <v>33</v>
      </c>
      <c r="M309" s="44" t="s">
        <v>86</v>
      </c>
      <c r="N309" s="44" t="s">
        <v>423</v>
      </c>
    </row>
    <row r="310" spans="1:14" ht="18" customHeight="1">
      <c r="A310" s="44" t="s">
        <v>415</v>
      </c>
      <c r="B310" s="44" t="s">
        <v>407</v>
      </c>
      <c r="C310" s="48" t="s">
        <v>75</v>
      </c>
      <c r="D310" s="48" t="s">
        <v>89</v>
      </c>
      <c r="F310" s="2" t="s">
        <v>306</v>
      </c>
      <c r="G310" s="2" t="s">
        <v>29</v>
      </c>
      <c r="H310" s="2"/>
      <c r="I310" s="3">
        <v>298</v>
      </c>
      <c r="J310" s="4">
        <v>1861000000</v>
      </c>
      <c r="K310" s="4">
        <v>46000000</v>
      </c>
      <c r="L310" s="44" t="s">
        <v>33</v>
      </c>
      <c r="M310" s="44" t="s">
        <v>86</v>
      </c>
      <c r="N310" s="44" t="s">
        <v>423</v>
      </c>
    </row>
    <row r="311" spans="1:14" ht="18" customHeight="1">
      <c r="A311" s="44" t="s">
        <v>416</v>
      </c>
      <c r="B311" s="44" t="s">
        <v>408</v>
      </c>
      <c r="C311" s="48" t="s">
        <v>412</v>
      </c>
      <c r="D311" s="48" t="s">
        <v>89</v>
      </c>
      <c r="F311" s="2" t="s">
        <v>306</v>
      </c>
      <c r="G311" s="2" t="s">
        <v>29</v>
      </c>
      <c r="H311" s="2"/>
      <c r="I311" s="3">
        <v>298</v>
      </c>
      <c r="J311" s="4">
        <v>2040000000</v>
      </c>
      <c r="K311" s="4">
        <v>25000000</v>
      </c>
      <c r="L311" s="44" t="s">
        <v>33</v>
      </c>
      <c r="M311" s="44" t="s">
        <v>86</v>
      </c>
      <c r="N311" s="44" t="s">
        <v>423</v>
      </c>
    </row>
    <row r="312" spans="1:14" ht="18" customHeight="1">
      <c r="A312" s="44" t="s">
        <v>417</v>
      </c>
      <c r="B312" s="44" t="s">
        <v>409</v>
      </c>
      <c r="C312" s="48" t="s">
        <v>311</v>
      </c>
      <c r="D312" s="48" t="s">
        <v>89</v>
      </c>
      <c r="F312" s="2" t="s">
        <v>306</v>
      </c>
      <c r="G312" s="2" t="s">
        <v>29</v>
      </c>
      <c r="H312" s="2"/>
      <c r="I312" s="3">
        <v>298</v>
      </c>
      <c r="J312" s="4">
        <v>1798000000</v>
      </c>
      <c r="K312" s="4">
        <v>146000000</v>
      </c>
      <c r="L312" s="44" t="s">
        <v>33</v>
      </c>
      <c r="M312" s="44" t="s">
        <v>86</v>
      </c>
      <c r="N312" s="44" t="s">
        <v>423</v>
      </c>
    </row>
    <row r="313" spans="1:14" ht="18" customHeight="1">
      <c r="A313" s="44" t="s">
        <v>415</v>
      </c>
      <c r="B313" s="44" t="s">
        <v>407</v>
      </c>
      <c r="C313" s="48" t="s">
        <v>76</v>
      </c>
      <c r="D313" s="2" t="s">
        <v>410</v>
      </c>
      <c r="E313" s="42" t="s">
        <v>411</v>
      </c>
      <c r="F313" s="2" t="s">
        <v>306</v>
      </c>
      <c r="G313" s="2" t="s">
        <v>29</v>
      </c>
      <c r="H313" s="2"/>
      <c r="I313" s="3">
        <v>298</v>
      </c>
      <c r="J313" s="4">
        <v>1953000000</v>
      </c>
      <c r="K313" s="4">
        <v>39000000</v>
      </c>
      <c r="L313" s="44" t="s">
        <v>33</v>
      </c>
      <c r="M313" s="44" t="s">
        <v>86</v>
      </c>
      <c r="N313" s="44" t="s">
        <v>423</v>
      </c>
    </row>
    <row r="314" spans="1:14" ht="18" customHeight="1">
      <c r="A314" s="44" t="s">
        <v>416</v>
      </c>
      <c r="B314" s="44" t="s">
        <v>408</v>
      </c>
      <c r="C314" s="48" t="s">
        <v>75</v>
      </c>
      <c r="D314" s="2" t="s">
        <v>410</v>
      </c>
      <c r="E314" s="42" t="s">
        <v>411</v>
      </c>
      <c r="F314" s="2" t="s">
        <v>306</v>
      </c>
      <c r="G314" s="2" t="s">
        <v>29</v>
      </c>
      <c r="H314" s="2"/>
      <c r="I314" s="3">
        <v>298</v>
      </c>
      <c r="J314" s="4">
        <v>2584000000</v>
      </c>
      <c r="K314" s="4">
        <v>44000000</v>
      </c>
      <c r="L314" s="44" t="s">
        <v>33</v>
      </c>
      <c r="M314" s="44" t="s">
        <v>86</v>
      </c>
      <c r="N314" s="44" t="s">
        <v>423</v>
      </c>
    </row>
    <row r="315" spans="1:14" ht="18" customHeight="1">
      <c r="A315" s="44" t="s">
        <v>417</v>
      </c>
      <c r="B315" s="44" t="s">
        <v>409</v>
      </c>
      <c r="C315" s="48" t="s">
        <v>413</v>
      </c>
      <c r="D315" s="2" t="s">
        <v>410</v>
      </c>
      <c r="E315" s="42" t="s">
        <v>414</v>
      </c>
      <c r="F315" s="2" t="s">
        <v>306</v>
      </c>
      <c r="G315" s="2" t="s">
        <v>29</v>
      </c>
      <c r="H315" s="2"/>
      <c r="I315" s="3">
        <v>298</v>
      </c>
      <c r="J315" s="4">
        <v>1750000000</v>
      </c>
      <c r="K315" s="4">
        <v>58000000</v>
      </c>
      <c r="L315" s="44" t="s">
        <v>33</v>
      </c>
      <c r="M315" s="44" t="s">
        <v>86</v>
      </c>
      <c r="N315" s="44" t="s">
        <v>423</v>
      </c>
    </row>
    <row r="316" spans="1:14" ht="18" customHeight="1">
      <c r="A316" s="44" t="s">
        <v>415</v>
      </c>
      <c r="B316" s="44" t="s">
        <v>407</v>
      </c>
      <c r="C316" s="48" t="s">
        <v>75</v>
      </c>
      <c r="D316" s="48" t="s">
        <v>89</v>
      </c>
      <c r="F316" s="2" t="s">
        <v>67</v>
      </c>
      <c r="G316" s="2" t="s">
        <v>29</v>
      </c>
      <c r="H316" s="2"/>
      <c r="I316" s="3">
        <v>298</v>
      </c>
      <c r="J316" s="4">
        <v>4.5</v>
      </c>
      <c r="K316" s="4">
        <v>0.7</v>
      </c>
      <c r="L316" s="44" t="s">
        <v>68</v>
      </c>
      <c r="M316" s="44" t="s">
        <v>86</v>
      </c>
      <c r="N316" s="44" t="s">
        <v>423</v>
      </c>
    </row>
    <row r="317" spans="1:14" ht="18" customHeight="1">
      <c r="A317" s="44" t="s">
        <v>416</v>
      </c>
      <c r="B317" s="44" t="s">
        <v>408</v>
      </c>
      <c r="C317" s="48" t="s">
        <v>412</v>
      </c>
      <c r="D317" s="48" t="s">
        <v>89</v>
      </c>
      <c r="F317" s="2" t="s">
        <v>67</v>
      </c>
      <c r="G317" s="2" t="s">
        <v>29</v>
      </c>
      <c r="H317" s="2"/>
      <c r="I317" s="3">
        <v>298</v>
      </c>
      <c r="J317" s="4">
        <v>14.9</v>
      </c>
      <c r="K317" s="4">
        <v>0.7</v>
      </c>
      <c r="L317" s="44" t="s">
        <v>68</v>
      </c>
      <c r="M317" s="44" t="s">
        <v>86</v>
      </c>
      <c r="N317" s="44" t="s">
        <v>423</v>
      </c>
    </row>
    <row r="318" spans="1:14" ht="18" customHeight="1">
      <c r="A318" s="44" t="s">
        <v>417</v>
      </c>
      <c r="B318" s="44" t="s">
        <v>409</v>
      </c>
      <c r="C318" s="48" t="s">
        <v>311</v>
      </c>
      <c r="D318" s="48" t="s">
        <v>89</v>
      </c>
      <c r="F318" s="2" t="s">
        <v>67</v>
      </c>
      <c r="G318" s="2" t="s">
        <v>29</v>
      </c>
      <c r="H318" s="2"/>
      <c r="I318" s="3">
        <v>298</v>
      </c>
      <c r="J318" s="4">
        <v>17</v>
      </c>
      <c r="K318" s="4">
        <v>1.6</v>
      </c>
      <c r="L318" s="44" t="s">
        <v>68</v>
      </c>
      <c r="M318" s="44" t="s">
        <v>86</v>
      </c>
      <c r="N318" s="44" t="s">
        <v>423</v>
      </c>
    </row>
    <row r="319" spans="1:14" ht="18" customHeight="1">
      <c r="A319" s="44" t="s">
        <v>415</v>
      </c>
      <c r="B319" s="44" t="s">
        <v>407</v>
      </c>
      <c r="C319" s="48" t="s">
        <v>76</v>
      </c>
      <c r="D319" s="2" t="s">
        <v>410</v>
      </c>
      <c r="E319" s="42" t="s">
        <v>411</v>
      </c>
      <c r="F319" s="2" t="s">
        <v>67</v>
      </c>
      <c r="G319" s="2" t="s">
        <v>29</v>
      </c>
      <c r="H319" s="2"/>
      <c r="I319" s="3">
        <v>298</v>
      </c>
      <c r="J319" s="4">
        <v>7.8</v>
      </c>
      <c r="K319" s="4">
        <v>0.6</v>
      </c>
      <c r="L319" s="44" t="s">
        <v>68</v>
      </c>
      <c r="M319" s="44" t="s">
        <v>86</v>
      </c>
      <c r="N319" s="44" t="s">
        <v>423</v>
      </c>
    </row>
    <row r="320" spans="1:14" ht="18" customHeight="1">
      <c r="A320" s="44" t="s">
        <v>416</v>
      </c>
      <c r="B320" s="44" t="s">
        <v>408</v>
      </c>
      <c r="C320" s="48" t="s">
        <v>75</v>
      </c>
      <c r="D320" s="2" t="s">
        <v>410</v>
      </c>
      <c r="E320" s="42" t="s">
        <v>411</v>
      </c>
      <c r="F320" s="2" t="s">
        <v>67</v>
      </c>
      <c r="G320" s="2" t="s">
        <v>29</v>
      </c>
      <c r="H320" s="2"/>
      <c r="I320" s="3">
        <v>298</v>
      </c>
      <c r="J320" s="4">
        <v>31.9</v>
      </c>
      <c r="K320" s="4">
        <v>0.6</v>
      </c>
      <c r="L320" s="44" t="s">
        <v>68</v>
      </c>
      <c r="M320" s="44" t="s">
        <v>86</v>
      </c>
      <c r="N320" s="44" t="s">
        <v>423</v>
      </c>
    </row>
    <row r="321" spans="1:14" ht="18" customHeight="1">
      <c r="A321" s="44" t="s">
        <v>417</v>
      </c>
      <c r="B321" s="44" t="s">
        <v>409</v>
      </c>
      <c r="C321" s="48" t="s">
        <v>413</v>
      </c>
      <c r="D321" s="2" t="s">
        <v>410</v>
      </c>
      <c r="E321" s="42" t="s">
        <v>414</v>
      </c>
      <c r="F321" s="2" t="s">
        <v>67</v>
      </c>
      <c r="G321" s="2" t="s">
        <v>29</v>
      </c>
      <c r="H321" s="2"/>
      <c r="I321" s="3">
        <v>298</v>
      </c>
      <c r="J321" s="4">
        <v>2.4</v>
      </c>
      <c r="K321" s="4">
        <v>0.05</v>
      </c>
      <c r="L321" s="44" t="s">
        <v>68</v>
      </c>
      <c r="M321" s="44" t="s">
        <v>86</v>
      </c>
      <c r="N321" s="44" t="s">
        <v>423</v>
      </c>
    </row>
    <row r="322" spans="1:14" ht="18" customHeight="1">
      <c r="A322" s="44" t="s">
        <v>415</v>
      </c>
      <c r="B322" s="44" t="s">
        <v>407</v>
      </c>
      <c r="C322" s="48" t="s">
        <v>75</v>
      </c>
      <c r="D322" s="48" t="s">
        <v>89</v>
      </c>
      <c r="F322" s="2" t="s">
        <v>65</v>
      </c>
      <c r="G322" s="2" t="s">
        <v>29</v>
      </c>
      <c r="H322" s="2"/>
      <c r="I322" s="3">
        <v>298</v>
      </c>
      <c r="J322" s="4">
        <v>4950</v>
      </c>
      <c r="K322" s="4"/>
      <c r="L322" s="44" t="s">
        <v>421</v>
      </c>
      <c r="M322" s="44" t="s">
        <v>84</v>
      </c>
      <c r="N322" s="44" t="s">
        <v>423</v>
      </c>
    </row>
    <row r="323" spans="1:14" ht="18" customHeight="1">
      <c r="A323" s="44" t="s">
        <v>416</v>
      </c>
      <c r="B323" s="44" t="s">
        <v>408</v>
      </c>
      <c r="C323" s="48" t="s">
        <v>412</v>
      </c>
      <c r="D323" s="48" t="s">
        <v>89</v>
      </c>
      <c r="F323" s="2" t="s">
        <v>65</v>
      </c>
      <c r="G323" s="2" t="s">
        <v>29</v>
      </c>
      <c r="H323" s="2"/>
      <c r="I323" s="3">
        <v>298</v>
      </c>
      <c r="J323" s="4">
        <v>4954</v>
      </c>
      <c r="K323" s="4"/>
      <c r="L323" s="44" t="s">
        <v>421</v>
      </c>
      <c r="M323" s="44" t="s">
        <v>84</v>
      </c>
      <c r="N323" s="44" t="s">
        <v>423</v>
      </c>
    </row>
    <row r="324" spans="1:14" ht="18" customHeight="1">
      <c r="A324" s="44" t="s">
        <v>417</v>
      </c>
      <c r="B324" s="44" t="s">
        <v>409</v>
      </c>
      <c r="C324" s="48" t="s">
        <v>311</v>
      </c>
      <c r="D324" s="48" t="s">
        <v>89</v>
      </c>
      <c r="F324" s="2" t="s">
        <v>65</v>
      </c>
      <c r="G324" s="2" t="s">
        <v>29</v>
      </c>
      <c r="H324" s="2"/>
      <c r="I324" s="3">
        <v>298</v>
      </c>
      <c r="J324" s="4">
        <v>4957</v>
      </c>
      <c r="K324" s="4"/>
      <c r="L324" s="44" t="s">
        <v>421</v>
      </c>
      <c r="M324" s="44" t="s">
        <v>84</v>
      </c>
      <c r="N324" s="44" t="s">
        <v>423</v>
      </c>
    </row>
    <row r="325" spans="1:14" ht="18" customHeight="1">
      <c r="A325" s="44" t="s">
        <v>417</v>
      </c>
      <c r="B325" s="44" t="s">
        <v>409</v>
      </c>
      <c r="C325" s="48" t="s">
        <v>311</v>
      </c>
      <c r="D325" s="48" t="s">
        <v>89</v>
      </c>
      <c r="F325" s="2" t="s">
        <v>306</v>
      </c>
      <c r="G325" s="2" t="s">
        <v>29</v>
      </c>
      <c r="H325" s="2"/>
      <c r="I325" s="3">
        <v>873</v>
      </c>
      <c r="J325" s="4">
        <v>804000000</v>
      </c>
      <c r="K325" s="4"/>
      <c r="L325" s="44" t="s">
        <v>33</v>
      </c>
      <c r="M325" s="44" t="s">
        <v>422</v>
      </c>
      <c r="N325" s="44" t="s">
        <v>423</v>
      </c>
    </row>
    <row r="326" spans="1:14" ht="18" customHeight="1">
      <c r="A326" s="44" t="s">
        <v>415</v>
      </c>
      <c r="B326" s="44" t="s">
        <v>407</v>
      </c>
      <c r="C326" s="48" t="s">
        <v>76</v>
      </c>
      <c r="D326" s="2" t="s">
        <v>410</v>
      </c>
      <c r="E326" s="42" t="s">
        <v>411</v>
      </c>
      <c r="F326" s="2" t="s">
        <v>306</v>
      </c>
      <c r="G326" s="2" t="s">
        <v>29</v>
      </c>
      <c r="H326" s="2"/>
      <c r="I326" s="3">
        <v>873</v>
      </c>
      <c r="J326" s="4">
        <v>692000000</v>
      </c>
      <c r="K326" s="4"/>
      <c r="L326" s="44" t="s">
        <v>33</v>
      </c>
      <c r="M326" s="44" t="s">
        <v>422</v>
      </c>
      <c r="N326" s="44" t="s">
        <v>423</v>
      </c>
    </row>
    <row r="327" spans="1:14" ht="18" customHeight="1">
      <c r="A327" s="44" t="s">
        <v>416</v>
      </c>
      <c r="B327" s="44" t="s">
        <v>408</v>
      </c>
      <c r="C327" s="48" t="s">
        <v>75</v>
      </c>
      <c r="D327" s="2" t="s">
        <v>410</v>
      </c>
      <c r="E327" s="42" t="s">
        <v>411</v>
      </c>
      <c r="F327" s="2" t="s">
        <v>306</v>
      </c>
      <c r="G327" s="2" t="s">
        <v>29</v>
      </c>
      <c r="H327" s="2"/>
      <c r="I327" s="3">
        <v>873</v>
      </c>
      <c r="J327" s="4">
        <v>605000000</v>
      </c>
      <c r="K327" s="4"/>
      <c r="L327" s="44" t="s">
        <v>33</v>
      </c>
      <c r="M327" s="44" t="s">
        <v>422</v>
      </c>
      <c r="N327" s="44" t="s">
        <v>423</v>
      </c>
    </row>
    <row r="328" spans="1:14" ht="18" customHeight="1">
      <c r="A328" s="44" t="s">
        <v>417</v>
      </c>
      <c r="B328" s="44" t="s">
        <v>409</v>
      </c>
      <c r="C328" s="48" t="s">
        <v>311</v>
      </c>
      <c r="D328" s="48" t="s">
        <v>89</v>
      </c>
      <c r="F328" s="2" t="s">
        <v>83</v>
      </c>
      <c r="G328" s="2" t="s">
        <v>29</v>
      </c>
      <c r="H328" s="2"/>
      <c r="I328" s="3">
        <v>873</v>
      </c>
      <c r="J328" s="4">
        <v>689000000</v>
      </c>
      <c r="K328" s="4"/>
      <c r="L328" s="44" t="s">
        <v>33</v>
      </c>
      <c r="M328" s="44" t="s">
        <v>422</v>
      </c>
      <c r="N328" s="44" t="s">
        <v>423</v>
      </c>
    </row>
    <row r="329" spans="1:14" ht="18" customHeight="1">
      <c r="A329" s="44" t="s">
        <v>415</v>
      </c>
      <c r="B329" s="44" t="s">
        <v>407</v>
      </c>
      <c r="C329" s="48" t="s">
        <v>76</v>
      </c>
      <c r="D329" s="2" t="s">
        <v>410</v>
      </c>
      <c r="E329" s="42" t="s">
        <v>411</v>
      </c>
      <c r="F329" s="2" t="s">
        <v>83</v>
      </c>
      <c r="G329" s="2" t="s">
        <v>29</v>
      </c>
      <c r="H329" s="2"/>
      <c r="I329" s="3">
        <v>873</v>
      </c>
      <c r="J329" s="4">
        <v>576000000</v>
      </c>
      <c r="K329" s="4"/>
      <c r="L329" s="44" t="s">
        <v>33</v>
      </c>
      <c r="M329" s="44" t="s">
        <v>422</v>
      </c>
      <c r="N329" s="44" t="s">
        <v>423</v>
      </c>
    </row>
    <row r="330" spans="1:14" ht="18" customHeight="1">
      <c r="A330" s="44" t="s">
        <v>416</v>
      </c>
      <c r="B330" s="44" t="s">
        <v>408</v>
      </c>
      <c r="C330" s="48" t="s">
        <v>75</v>
      </c>
      <c r="D330" s="2" t="s">
        <v>410</v>
      </c>
      <c r="E330" s="42" t="s">
        <v>411</v>
      </c>
      <c r="F330" s="2" t="s">
        <v>83</v>
      </c>
      <c r="G330" s="2" t="s">
        <v>29</v>
      </c>
      <c r="H330" s="2"/>
      <c r="I330" s="3">
        <v>873</v>
      </c>
      <c r="J330" s="4">
        <v>442000000</v>
      </c>
      <c r="K330" s="4"/>
      <c r="L330" s="44" t="s">
        <v>33</v>
      </c>
      <c r="M330" s="44" t="s">
        <v>422</v>
      </c>
      <c r="N330" s="44" t="s">
        <v>423</v>
      </c>
    </row>
    <row r="331" spans="1:14" ht="18" customHeight="1">
      <c r="A331" s="44" t="s">
        <v>417</v>
      </c>
      <c r="B331" s="44" t="s">
        <v>409</v>
      </c>
      <c r="C331" s="48" t="s">
        <v>311</v>
      </c>
      <c r="D331" s="48" t="s">
        <v>89</v>
      </c>
      <c r="F331" s="2" t="s">
        <v>315</v>
      </c>
      <c r="G331" s="2" t="s">
        <v>29</v>
      </c>
      <c r="H331" s="2"/>
      <c r="I331" s="3">
        <v>873</v>
      </c>
      <c r="J331" s="4">
        <v>50</v>
      </c>
      <c r="K331" s="4"/>
      <c r="L331" s="44" t="s">
        <v>68</v>
      </c>
      <c r="M331" s="44" t="s">
        <v>422</v>
      </c>
      <c r="N331" s="44" t="s">
        <v>423</v>
      </c>
    </row>
    <row r="332" spans="1:14" ht="18" customHeight="1">
      <c r="A332" s="44" t="s">
        <v>415</v>
      </c>
      <c r="B332" s="44" t="s">
        <v>407</v>
      </c>
      <c r="C332" s="48" t="s">
        <v>76</v>
      </c>
      <c r="D332" s="2" t="s">
        <v>410</v>
      </c>
      <c r="E332" s="42" t="s">
        <v>411</v>
      </c>
      <c r="F332" s="2" t="s">
        <v>67</v>
      </c>
      <c r="G332" s="2" t="s">
        <v>29</v>
      </c>
      <c r="H332" s="2"/>
      <c r="I332" s="3">
        <v>873</v>
      </c>
      <c r="J332" s="4">
        <v>45</v>
      </c>
      <c r="K332" s="4"/>
      <c r="L332" s="44" t="s">
        <v>68</v>
      </c>
      <c r="M332" s="44" t="s">
        <v>422</v>
      </c>
      <c r="N332" s="44" t="s">
        <v>423</v>
      </c>
    </row>
    <row r="333" spans="1:14" ht="18" customHeight="1">
      <c r="A333" s="44" t="s">
        <v>416</v>
      </c>
      <c r="B333" s="44" t="s">
        <v>408</v>
      </c>
      <c r="C333" s="48" t="s">
        <v>75</v>
      </c>
      <c r="D333" s="2" t="s">
        <v>410</v>
      </c>
      <c r="E333" s="42" t="s">
        <v>411</v>
      </c>
      <c r="F333" s="2" t="s">
        <v>315</v>
      </c>
      <c r="G333" s="2" t="s">
        <v>29</v>
      </c>
      <c r="H333" s="2"/>
      <c r="I333" s="3">
        <v>873</v>
      </c>
      <c r="J333" s="4">
        <v>50</v>
      </c>
      <c r="K333" s="4"/>
      <c r="L333" s="44" t="s">
        <v>68</v>
      </c>
      <c r="M333" s="44" t="s">
        <v>422</v>
      </c>
      <c r="N333" s="44" t="s">
        <v>423</v>
      </c>
    </row>
    <row r="334" spans="1:14" ht="18" customHeight="1">
      <c r="A334" s="44"/>
      <c r="B334" s="44" t="s">
        <v>425</v>
      </c>
      <c r="C334" s="2" t="s">
        <v>75</v>
      </c>
      <c r="D334" s="2" t="s">
        <v>89</v>
      </c>
      <c r="E334" t="s">
        <v>424</v>
      </c>
      <c r="F334" s="2" t="s">
        <v>397</v>
      </c>
      <c r="G334" s="2" t="s">
        <v>29</v>
      </c>
      <c r="H334" s="2"/>
      <c r="I334" s="3"/>
      <c r="J334" s="4">
        <v>8.32</v>
      </c>
      <c r="K334" s="4"/>
      <c r="L334" s="44" t="s">
        <v>219</v>
      </c>
      <c r="M334" s="44"/>
      <c r="N334" s="44" t="s">
        <v>430</v>
      </c>
    </row>
    <row r="335" spans="1:14" ht="18" customHeight="1">
      <c r="A335" s="44"/>
      <c r="B335" s="44" t="s">
        <v>426</v>
      </c>
      <c r="C335" s="2" t="s">
        <v>429</v>
      </c>
      <c r="D335" s="2" t="s">
        <v>89</v>
      </c>
      <c r="E335" t="s">
        <v>424</v>
      </c>
      <c r="F335" s="2" t="s">
        <v>397</v>
      </c>
      <c r="G335" s="2" t="s">
        <v>29</v>
      </c>
      <c r="H335" s="2"/>
      <c r="I335" s="3"/>
      <c r="J335" s="4">
        <v>6.61</v>
      </c>
      <c r="K335" s="4"/>
      <c r="L335" s="44" t="s">
        <v>219</v>
      </c>
      <c r="M335" s="44"/>
      <c r="N335" s="44" t="s">
        <v>430</v>
      </c>
    </row>
    <row r="336" spans="1:14" ht="18" customHeight="1">
      <c r="A336" s="44"/>
      <c r="B336" s="44" t="s">
        <v>427</v>
      </c>
      <c r="C336" s="2" t="s">
        <v>429</v>
      </c>
      <c r="D336" s="2" t="s">
        <v>89</v>
      </c>
      <c r="E336" t="s">
        <v>424</v>
      </c>
      <c r="F336" s="2" t="s">
        <v>397</v>
      </c>
      <c r="G336" s="2" t="s">
        <v>29</v>
      </c>
      <c r="H336" s="2"/>
      <c r="I336" s="3"/>
      <c r="J336" s="4">
        <v>6.17</v>
      </c>
      <c r="K336" s="4"/>
      <c r="L336" s="44" t="s">
        <v>219</v>
      </c>
      <c r="M336" s="44"/>
      <c r="N336" s="44" t="s">
        <v>430</v>
      </c>
    </row>
    <row r="337" spans="1:14" ht="18" customHeight="1">
      <c r="A337" s="44"/>
      <c r="B337" s="44" t="s">
        <v>428</v>
      </c>
      <c r="C337" s="2" t="s">
        <v>311</v>
      </c>
      <c r="D337" s="2" t="s">
        <v>89</v>
      </c>
      <c r="E337" t="s">
        <v>424</v>
      </c>
      <c r="F337" s="2" t="s">
        <v>397</v>
      </c>
      <c r="G337" s="2" t="s">
        <v>29</v>
      </c>
      <c r="H337" s="2"/>
      <c r="I337" s="3"/>
      <c r="J337" s="4">
        <v>3.98</v>
      </c>
      <c r="K337" s="4"/>
      <c r="L337" s="44" t="s">
        <v>219</v>
      </c>
      <c r="M337" s="44"/>
      <c r="N337" s="44" t="s">
        <v>430</v>
      </c>
    </row>
    <row r="338" spans="1:14" ht="18" customHeight="1">
      <c r="A338" s="44"/>
      <c r="B338" s="44" t="s">
        <v>431</v>
      </c>
      <c r="C338" s="2" t="s">
        <v>118</v>
      </c>
      <c r="D338" s="2" t="s">
        <v>449</v>
      </c>
      <c r="F338" s="2" t="s">
        <v>397</v>
      </c>
      <c r="G338" s="2" t="s">
        <v>29</v>
      </c>
      <c r="H338" s="2"/>
      <c r="I338" s="3"/>
      <c r="J338" s="4">
        <v>1.56</v>
      </c>
      <c r="K338" s="4"/>
      <c r="L338" s="44" t="s">
        <v>219</v>
      </c>
      <c r="M338" s="44" t="s">
        <v>171</v>
      </c>
      <c r="N338" s="44" t="s">
        <v>450</v>
      </c>
    </row>
    <row r="339" spans="1:14" ht="18" customHeight="1">
      <c r="A339" s="44"/>
      <c r="B339" s="44" t="s">
        <v>432</v>
      </c>
      <c r="C339" s="2" t="s">
        <v>118</v>
      </c>
      <c r="D339" s="2" t="s">
        <v>449</v>
      </c>
      <c r="F339" s="2" t="s">
        <v>397</v>
      </c>
      <c r="G339" s="2" t="s">
        <v>29</v>
      </c>
      <c r="H339" s="2"/>
      <c r="I339" s="3"/>
      <c r="J339" s="4">
        <v>1.1000000000000001</v>
      </c>
      <c r="K339" s="4"/>
      <c r="L339" s="44" t="s">
        <v>219</v>
      </c>
      <c r="M339" s="44" t="s">
        <v>171</v>
      </c>
      <c r="N339" s="44" t="s">
        <v>450</v>
      </c>
    </row>
    <row r="340" spans="1:14" ht="18" customHeight="1">
      <c r="A340" s="44"/>
      <c r="B340" s="44" t="s">
        <v>433</v>
      </c>
      <c r="C340" s="2" t="s">
        <v>118</v>
      </c>
      <c r="D340" s="2" t="s">
        <v>449</v>
      </c>
      <c r="F340" s="2" t="s">
        <v>397</v>
      </c>
      <c r="G340" s="2" t="s">
        <v>29</v>
      </c>
      <c r="H340" s="2"/>
      <c r="I340" s="3"/>
      <c r="J340" s="4">
        <v>1.25</v>
      </c>
      <c r="K340" s="4"/>
      <c r="L340" s="44" t="s">
        <v>219</v>
      </c>
      <c r="M340" s="44" t="s">
        <v>171</v>
      </c>
      <c r="N340" s="44" t="s">
        <v>450</v>
      </c>
    </row>
    <row r="341" spans="1:14" ht="18" customHeight="1">
      <c r="A341" s="44"/>
      <c r="B341" s="44" t="s">
        <v>434</v>
      </c>
      <c r="C341" s="2" t="s">
        <v>448</v>
      </c>
      <c r="D341" s="2" t="s">
        <v>449</v>
      </c>
      <c r="F341" s="2"/>
      <c r="G341" s="2" t="s">
        <v>29</v>
      </c>
      <c r="H341" s="2"/>
      <c r="I341" s="3"/>
      <c r="K341" s="4"/>
      <c r="L341" s="44"/>
      <c r="M341" s="44"/>
      <c r="N341" s="44" t="s">
        <v>450</v>
      </c>
    </row>
    <row r="342" spans="1:14" ht="18" customHeight="1">
      <c r="A342" s="44"/>
      <c r="B342" s="44" t="s">
        <v>435</v>
      </c>
      <c r="C342" s="2" t="s">
        <v>118</v>
      </c>
      <c r="D342" s="2" t="s">
        <v>449</v>
      </c>
      <c r="F342" s="2" t="s">
        <v>397</v>
      </c>
      <c r="G342" s="2" t="s">
        <v>29</v>
      </c>
      <c r="H342" s="2"/>
      <c r="I342" s="3"/>
      <c r="J342" s="4">
        <v>0.9</v>
      </c>
      <c r="K342" s="4"/>
      <c r="L342" s="44" t="s">
        <v>219</v>
      </c>
      <c r="M342" s="44" t="s">
        <v>171</v>
      </c>
      <c r="N342" s="44" t="s">
        <v>450</v>
      </c>
    </row>
    <row r="343" spans="1:14" ht="18" customHeight="1">
      <c r="A343" s="44"/>
      <c r="B343" s="44" t="s">
        <v>436</v>
      </c>
      <c r="C343" s="2" t="s">
        <v>118</v>
      </c>
      <c r="D343" s="2" t="s">
        <v>449</v>
      </c>
      <c r="F343" s="2" t="s">
        <v>397</v>
      </c>
      <c r="G343" s="2" t="s">
        <v>29</v>
      </c>
      <c r="H343" s="2"/>
      <c r="I343" s="3"/>
      <c r="J343" s="4">
        <v>0.85</v>
      </c>
      <c r="K343" s="4"/>
      <c r="L343" s="44" t="s">
        <v>219</v>
      </c>
      <c r="M343" s="44" t="s">
        <v>171</v>
      </c>
      <c r="N343" s="44" t="s">
        <v>450</v>
      </c>
    </row>
    <row r="344" spans="1:14" ht="18" customHeight="1">
      <c r="A344" s="44"/>
      <c r="B344" s="44" t="s">
        <v>437</v>
      </c>
      <c r="C344" s="2" t="s">
        <v>118</v>
      </c>
      <c r="D344" s="2" t="s">
        <v>449</v>
      </c>
      <c r="F344" s="2" t="s">
        <v>397</v>
      </c>
      <c r="G344" s="2" t="s">
        <v>29</v>
      </c>
      <c r="H344" s="2"/>
      <c r="I344" s="3"/>
      <c r="J344" s="4">
        <v>0.85</v>
      </c>
      <c r="K344" s="4"/>
      <c r="L344" s="44" t="s">
        <v>219</v>
      </c>
      <c r="M344" s="44" t="s">
        <v>171</v>
      </c>
      <c r="N344" s="44" t="s">
        <v>450</v>
      </c>
    </row>
    <row r="345" spans="1:14" ht="18" customHeight="1">
      <c r="A345" s="44"/>
      <c r="B345" s="44" t="s">
        <v>438</v>
      </c>
      <c r="C345" s="2" t="s">
        <v>118</v>
      </c>
      <c r="D345" s="2" t="s">
        <v>449</v>
      </c>
      <c r="F345" s="2" t="s">
        <v>397</v>
      </c>
      <c r="G345" s="2" t="s">
        <v>29</v>
      </c>
      <c r="H345" s="2"/>
      <c r="I345" s="3"/>
      <c r="J345" s="4">
        <v>0.45</v>
      </c>
      <c r="K345" s="4"/>
      <c r="L345" s="44" t="s">
        <v>219</v>
      </c>
      <c r="M345" s="44" t="s">
        <v>171</v>
      </c>
      <c r="N345" s="44" t="s">
        <v>450</v>
      </c>
    </row>
    <row r="346" spans="1:14" ht="18" customHeight="1">
      <c r="A346" s="44"/>
      <c r="B346" s="44" t="s">
        <v>439</v>
      </c>
      <c r="C346" s="2" t="s">
        <v>118</v>
      </c>
      <c r="D346" s="2" t="s">
        <v>449</v>
      </c>
      <c r="F346" s="2" t="s">
        <v>397</v>
      </c>
      <c r="G346" s="2" t="s">
        <v>29</v>
      </c>
      <c r="H346" s="2"/>
      <c r="I346" s="3"/>
      <c r="J346" s="4">
        <v>0.4</v>
      </c>
      <c r="K346" s="4"/>
      <c r="L346" s="44" t="s">
        <v>219</v>
      </c>
      <c r="M346" s="44" t="s">
        <v>171</v>
      </c>
      <c r="N346" s="44" t="s">
        <v>450</v>
      </c>
    </row>
    <row r="347" spans="1:14" ht="18" customHeight="1">
      <c r="A347" s="44"/>
      <c r="B347" s="44" t="s">
        <v>440</v>
      </c>
      <c r="C347" s="2" t="s">
        <v>118</v>
      </c>
      <c r="D347" s="2" t="s">
        <v>449</v>
      </c>
      <c r="F347" s="2" t="s">
        <v>397</v>
      </c>
      <c r="G347" s="2" t="s">
        <v>29</v>
      </c>
      <c r="H347" s="2"/>
      <c r="I347" s="3"/>
      <c r="J347" s="4">
        <v>0.3</v>
      </c>
      <c r="K347" s="4"/>
      <c r="L347" s="44" t="s">
        <v>219</v>
      </c>
      <c r="M347" s="44" t="s">
        <v>171</v>
      </c>
      <c r="N347" s="44" t="s">
        <v>450</v>
      </c>
    </row>
    <row r="348" spans="1:14" ht="18" customHeight="1">
      <c r="A348" s="44"/>
      <c r="B348" s="44" t="s">
        <v>441</v>
      </c>
      <c r="C348" s="2" t="s">
        <v>118</v>
      </c>
      <c r="D348" s="2" t="s">
        <v>449</v>
      </c>
      <c r="F348" s="2" t="s">
        <v>397</v>
      </c>
      <c r="G348" s="2" t="s">
        <v>29</v>
      </c>
      <c r="H348" s="2"/>
      <c r="I348" s="3"/>
      <c r="J348" s="4">
        <v>0.9</v>
      </c>
      <c r="K348" s="4"/>
      <c r="L348" s="44" t="s">
        <v>219</v>
      </c>
      <c r="M348" s="44" t="s">
        <v>171</v>
      </c>
      <c r="N348" s="44" t="s">
        <v>450</v>
      </c>
    </row>
    <row r="349" spans="1:14" ht="18" customHeight="1">
      <c r="A349" s="44"/>
      <c r="B349" s="44" t="s">
        <v>442</v>
      </c>
      <c r="C349" s="2" t="s">
        <v>118</v>
      </c>
      <c r="D349" s="2" t="s">
        <v>449</v>
      </c>
      <c r="F349" s="2" t="s">
        <v>397</v>
      </c>
      <c r="G349" s="2" t="s">
        <v>29</v>
      </c>
      <c r="H349" s="2"/>
      <c r="I349" s="3"/>
      <c r="J349" s="4">
        <v>0.4</v>
      </c>
      <c r="K349" s="4"/>
      <c r="L349" s="44" t="s">
        <v>219</v>
      </c>
      <c r="M349" s="44" t="s">
        <v>171</v>
      </c>
      <c r="N349" s="44" t="s">
        <v>450</v>
      </c>
    </row>
    <row r="350" spans="1:14" ht="18" customHeight="1">
      <c r="A350" s="44"/>
      <c r="B350" s="44" t="s">
        <v>443</v>
      </c>
      <c r="C350" s="2" t="s">
        <v>118</v>
      </c>
      <c r="D350" s="2" t="s">
        <v>449</v>
      </c>
      <c r="F350" s="2" t="s">
        <v>397</v>
      </c>
      <c r="G350" s="2" t="s">
        <v>29</v>
      </c>
      <c r="H350" s="2"/>
      <c r="I350" s="3"/>
      <c r="J350" s="4">
        <v>0.8</v>
      </c>
      <c r="K350" s="4"/>
      <c r="L350" s="44" t="s">
        <v>219</v>
      </c>
      <c r="M350" s="44" t="s">
        <v>171</v>
      </c>
      <c r="N350" s="44" t="s">
        <v>450</v>
      </c>
    </row>
    <row r="351" spans="1:14" ht="18" customHeight="1">
      <c r="A351" s="44"/>
      <c r="B351" s="44" t="s">
        <v>444</v>
      </c>
      <c r="C351" s="2" t="s">
        <v>118</v>
      </c>
      <c r="D351" s="2" t="s">
        <v>449</v>
      </c>
      <c r="F351" s="2" t="s">
        <v>397</v>
      </c>
      <c r="G351" s="2" t="s">
        <v>29</v>
      </c>
      <c r="H351" s="2"/>
      <c r="I351" s="3"/>
      <c r="J351" s="4">
        <v>0.4</v>
      </c>
      <c r="K351" s="4"/>
      <c r="L351" s="44" t="s">
        <v>219</v>
      </c>
      <c r="M351" s="44" t="s">
        <v>171</v>
      </c>
      <c r="N351" s="44" t="s">
        <v>450</v>
      </c>
    </row>
    <row r="352" spans="1:14" ht="18" customHeight="1">
      <c r="A352" s="44"/>
      <c r="B352" s="44" t="s">
        <v>445</v>
      </c>
      <c r="C352" s="2" t="s">
        <v>118</v>
      </c>
      <c r="D352" s="2" t="s">
        <v>449</v>
      </c>
      <c r="F352" s="2" t="s">
        <v>397</v>
      </c>
      <c r="G352" s="2" t="s">
        <v>29</v>
      </c>
      <c r="H352" s="2"/>
      <c r="I352" s="3"/>
      <c r="J352" s="4">
        <v>1</v>
      </c>
      <c r="K352" s="4"/>
      <c r="L352" s="44" t="s">
        <v>219</v>
      </c>
      <c r="M352" s="44" t="s">
        <v>171</v>
      </c>
      <c r="N352" s="44" t="s">
        <v>450</v>
      </c>
    </row>
    <row r="353" spans="1:14" ht="18" customHeight="1">
      <c r="A353" s="44"/>
      <c r="B353" s="44" t="s">
        <v>446</v>
      </c>
      <c r="C353" s="2" t="s">
        <v>118</v>
      </c>
      <c r="D353" s="2" t="s">
        <v>449</v>
      </c>
      <c r="F353" s="2" t="s">
        <v>397</v>
      </c>
      <c r="G353" s="2" t="s">
        <v>29</v>
      </c>
      <c r="H353" s="2"/>
      <c r="I353" s="3"/>
      <c r="J353" s="4">
        <v>1.05</v>
      </c>
      <c r="K353" s="4"/>
      <c r="L353" s="44" t="s">
        <v>219</v>
      </c>
      <c r="M353" s="44" t="s">
        <v>171</v>
      </c>
      <c r="N353" s="44" t="s">
        <v>450</v>
      </c>
    </row>
    <row r="354" spans="1:14" ht="18" customHeight="1">
      <c r="A354" s="44"/>
      <c r="B354" s="44" t="s">
        <v>447</v>
      </c>
      <c r="C354" s="2" t="s">
        <v>118</v>
      </c>
      <c r="D354" s="2" t="s">
        <v>449</v>
      </c>
      <c r="F354" s="2" t="s">
        <v>397</v>
      </c>
      <c r="G354" s="2" t="s">
        <v>29</v>
      </c>
      <c r="H354" s="2"/>
      <c r="I354" s="3"/>
      <c r="J354" s="4">
        <v>0.65</v>
      </c>
      <c r="K354" s="4"/>
      <c r="L354" s="44" t="s">
        <v>219</v>
      </c>
      <c r="M354" s="44" t="s">
        <v>171</v>
      </c>
      <c r="N354" s="44" t="s">
        <v>450</v>
      </c>
    </row>
    <row r="355" spans="1:14" ht="18" customHeight="1">
      <c r="A355" s="44"/>
      <c r="B355" s="44" t="s">
        <v>452</v>
      </c>
      <c r="C355" s="2" t="s">
        <v>311</v>
      </c>
      <c r="D355" s="2" t="s">
        <v>64</v>
      </c>
      <c r="F355" s="2" t="s">
        <v>397</v>
      </c>
      <c r="G355" s="2" t="s">
        <v>29</v>
      </c>
      <c r="H355" s="2"/>
      <c r="I355" s="3"/>
      <c r="J355" s="4">
        <v>7.27</v>
      </c>
      <c r="K355" s="4"/>
      <c r="L355" s="44" t="s">
        <v>219</v>
      </c>
      <c r="M355" s="44"/>
      <c r="N355" s="44" t="s">
        <v>451</v>
      </c>
    </row>
    <row r="356" spans="1:14" ht="18" customHeight="1">
      <c r="A356" s="44"/>
      <c r="B356" s="44" t="s">
        <v>452</v>
      </c>
      <c r="C356" s="2" t="s">
        <v>311</v>
      </c>
      <c r="D356" s="2" t="s">
        <v>64</v>
      </c>
      <c r="F356" s="2" t="s">
        <v>80</v>
      </c>
      <c r="G356" s="2" t="s">
        <v>29</v>
      </c>
      <c r="H356" s="2"/>
      <c r="I356" s="3">
        <v>300</v>
      </c>
      <c r="J356" s="4">
        <v>4.5999999999999999E-7</v>
      </c>
      <c r="K356" s="4">
        <v>1E-8</v>
      </c>
      <c r="L356" s="2" t="s">
        <v>81</v>
      </c>
      <c r="M356" s="44"/>
      <c r="N356" s="44" t="s">
        <v>451</v>
      </c>
    </row>
    <row r="357" spans="1:14" ht="18" customHeight="1">
      <c r="A357" s="44"/>
      <c r="B357" s="44" t="s">
        <v>454</v>
      </c>
      <c r="C357" s="2" t="s">
        <v>118</v>
      </c>
      <c r="D357" s="2" t="s">
        <v>476</v>
      </c>
      <c r="E357" t="s">
        <v>453</v>
      </c>
      <c r="F357" s="2" t="s">
        <v>82</v>
      </c>
      <c r="G357" s="2" t="s">
        <v>29</v>
      </c>
      <c r="H357" s="2" t="s">
        <v>467</v>
      </c>
      <c r="I357" s="3">
        <v>298</v>
      </c>
      <c r="J357" s="4">
        <v>375000000</v>
      </c>
      <c r="K357" s="4"/>
      <c r="L357" s="44" t="s">
        <v>33</v>
      </c>
      <c r="M357" s="44"/>
      <c r="N357" s="44" t="s">
        <v>468</v>
      </c>
    </row>
    <row r="358" spans="1:14" ht="18" customHeight="1">
      <c r="A358" s="44"/>
      <c r="B358" s="44" t="s">
        <v>571</v>
      </c>
      <c r="C358" s="2" t="s">
        <v>118</v>
      </c>
      <c r="D358" s="2" t="s">
        <v>476</v>
      </c>
      <c r="E358" t="s">
        <v>453</v>
      </c>
      <c r="F358" s="2" t="s">
        <v>82</v>
      </c>
      <c r="G358" s="2" t="s">
        <v>29</v>
      </c>
      <c r="H358" s="2" t="s">
        <v>467</v>
      </c>
      <c r="I358" s="3">
        <v>298</v>
      </c>
      <c r="J358" s="4">
        <v>432000000</v>
      </c>
      <c r="K358" s="4"/>
      <c r="L358" s="44" t="s">
        <v>33</v>
      </c>
      <c r="M358" s="44"/>
      <c r="N358" s="44" t="s">
        <v>468</v>
      </c>
    </row>
    <row r="359" spans="1:14" ht="18" customHeight="1">
      <c r="A359" s="44"/>
      <c r="B359" s="44" t="s">
        <v>455</v>
      </c>
      <c r="C359" s="2" t="s">
        <v>118</v>
      </c>
      <c r="D359" s="2" t="s">
        <v>476</v>
      </c>
      <c r="E359" t="s">
        <v>453</v>
      </c>
      <c r="F359" s="2" t="s">
        <v>82</v>
      </c>
      <c r="G359" s="2" t="s">
        <v>29</v>
      </c>
      <c r="H359" s="2" t="s">
        <v>467</v>
      </c>
      <c r="I359" s="3">
        <v>298</v>
      </c>
      <c r="J359" s="4">
        <v>465000000</v>
      </c>
      <c r="K359" s="4"/>
      <c r="L359" s="44" t="s">
        <v>33</v>
      </c>
      <c r="M359" s="44"/>
      <c r="N359" s="44" t="s">
        <v>468</v>
      </c>
    </row>
    <row r="360" spans="1:14" ht="18" customHeight="1">
      <c r="A360" s="44"/>
      <c r="B360" s="44" t="s">
        <v>456</v>
      </c>
      <c r="C360" s="2" t="s">
        <v>118</v>
      </c>
      <c r="D360" s="2" t="s">
        <v>476</v>
      </c>
      <c r="E360" t="s">
        <v>453</v>
      </c>
      <c r="F360" s="2" t="s">
        <v>82</v>
      </c>
      <c r="G360" s="2" t="s">
        <v>29</v>
      </c>
      <c r="H360" s="2" t="s">
        <v>467</v>
      </c>
      <c r="I360" s="3">
        <v>298</v>
      </c>
      <c r="J360" s="4">
        <v>499000000</v>
      </c>
      <c r="K360" s="4"/>
      <c r="L360" s="44" t="s">
        <v>33</v>
      </c>
      <c r="M360" s="44"/>
      <c r="N360" s="44" t="s">
        <v>468</v>
      </c>
    </row>
    <row r="361" spans="1:14" ht="18" customHeight="1">
      <c r="A361" s="44"/>
      <c r="B361" s="44" t="s">
        <v>457</v>
      </c>
      <c r="C361" s="2" t="s">
        <v>118</v>
      </c>
      <c r="D361" s="2" t="s">
        <v>476</v>
      </c>
      <c r="E361" t="s">
        <v>453</v>
      </c>
      <c r="F361" s="2" t="s">
        <v>82</v>
      </c>
      <c r="G361" s="2" t="s">
        <v>29</v>
      </c>
      <c r="H361" s="2" t="s">
        <v>467</v>
      </c>
      <c r="I361" s="3">
        <v>298</v>
      </c>
      <c r="J361" s="4">
        <v>526000000</v>
      </c>
      <c r="K361" s="4"/>
      <c r="L361" s="44" t="s">
        <v>33</v>
      </c>
      <c r="M361" s="44"/>
      <c r="N361" s="44" t="s">
        <v>468</v>
      </c>
    </row>
    <row r="362" spans="1:14" ht="18" customHeight="1">
      <c r="A362" s="44"/>
      <c r="B362" s="44" t="s">
        <v>458</v>
      </c>
      <c r="C362" s="2" t="s">
        <v>118</v>
      </c>
      <c r="D362" s="2" t="s">
        <v>476</v>
      </c>
      <c r="E362" t="s">
        <v>453</v>
      </c>
      <c r="F362" s="2" t="s">
        <v>82</v>
      </c>
      <c r="G362" s="2" t="s">
        <v>29</v>
      </c>
      <c r="H362" s="2" t="s">
        <v>467</v>
      </c>
      <c r="I362" s="3">
        <v>298</v>
      </c>
      <c r="J362" s="4">
        <v>524000000</v>
      </c>
      <c r="K362" s="4"/>
      <c r="L362" s="44" t="s">
        <v>33</v>
      </c>
      <c r="M362" s="44"/>
      <c r="N362" s="44" t="s">
        <v>468</v>
      </c>
    </row>
    <row r="363" spans="1:14" ht="18" customHeight="1">
      <c r="A363" s="44"/>
      <c r="B363" s="44" t="s">
        <v>459</v>
      </c>
      <c r="C363" s="2" t="s">
        <v>118</v>
      </c>
      <c r="D363" s="2" t="s">
        <v>476</v>
      </c>
      <c r="E363" t="s">
        <v>453</v>
      </c>
      <c r="F363" s="2" t="s">
        <v>82</v>
      </c>
      <c r="G363" s="2" t="s">
        <v>29</v>
      </c>
      <c r="H363" s="2" t="s">
        <v>467</v>
      </c>
      <c r="I363" s="3">
        <v>298</v>
      </c>
      <c r="J363" s="4">
        <v>508000000</v>
      </c>
      <c r="K363" s="4"/>
      <c r="L363" s="44" t="s">
        <v>33</v>
      </c>
      <c r="M363" s="44"/>
      <c r="N363" s="44" t="s">
        <v>468</v>
      </c>
    </row>
    <row r="364" spans="1:14" ht="18" customHeight="1">
      <c r="A364" s="44"/>
      <c r="B364" s="44" t="s">
        <v>460</v>
      </c>
      <c r="C364" s="2" t="s">
        <v>118</v>
      </c>
      <c r="D364" s="2" t="s">
        <v>476</v>
      </c>
      <c r="E364" t="s">
        <v>453</v>
      </c>
      <c r="F364" s="2" t="s">
        <v>82</v>
      </c>
      <c r="G364" s="2" t="s">
        <v>29</v>
      </c>
      <c r="H364" s="2" t="s">
        <v>467</v>
      </c>
      <c r="I364" s="3">
        <v>298</v>
      </c>
      <c r="J364" s="4">
        <v>430000000</v>
      </c>
      <c r="K364" s="4"/>
      <c r="L364" s="44" t="s">
        <v>33</v>
      </c>
      <c r="M364" s="44"/>
      <c r="N364" s="44" t="s">
        <v>468</v>
      </c>
    </row>
    <row r="365" spans="1:14" ht="18" customHeight="1">
      <c r="A365" s="44"/>
      <c r="B365" s="44" t="s">
        <v>461</v>
      </c>
      <c r="C365" s="2" t="s">
        <v>118</v>
      </c>
      <c r="D365" s="2" t="s">
        <v>476</v>
      </c>
      <c r="E365" t="s">
        <v>453</v>
      </c>
      <c r="F365" s="2" t="s">
        <v>82</v>
      </c>
      <c r="G365" s="2" t="s">
        <v>29</v>
      </c>
      <c r="H365" s="2" t="s">
        <v>467</v>
      </c>
      <c r="I365" s="3">
        <v>298</v>
      </c>
      <c r="J365" s="4">
        <v>380000000</v>
      </c>
      <c r="K365" s="4"/>
      <c r="L365" s="44" t="s">
        <v>33</v>
      </c>
      <c r="M365" s="44"/>
      <c r="N365" s="44" t="s">
        <v>468</v>
      </c>
    </row>
    <row r="366" spans="1:14" ht="18" customHeight="1">
      <c r="A366" s="44"/>
      <c r="B366" s="44" t="s">
        <v>462</v>
      </c>
      <c r="C366" s="2" t="s">
        <v>118</v>
      </c>
      <c r="D366" s="2" t="s">
        <v>476</v>
      </c>
      <c r="E366" t="s">
        <v>453</v>
      </c>
      <c r="F366" s="2" t="s">
        <v>82</v>
      </c>
      <c r="G366" s="2" t="s">
        <v>29</v>
      </c>
      <c r="H366" s="2" t="s">
        <v>467</v>
      </c>
      <c r="I366" s="3">
        <v>298</v>
      </c>
      <c r="J366" s="4">
        <v>474000000</v>
      </c>
      <c r="K366" s="4"/>
      <c r="L366" s="44" t="s">
        <v>33</v>
      </c>
      <c r="M366" s="44"/>
      <c r="N366" s="44" t="s">
        <v>468</v>
      </c>
    </row>
    <row r="367" spans="1:14" ht="18" customHeight="1">
      <c r="A367" s="44"/>
      <c r="B367" s="44" t="s">
        <v>463</v>
      </c>
      <c r="C367" s="2" t="s">
        <v>118</v>
      </c>
      <c r="D367" s="2" t="s">
        <v>476</v>
      </c>
      <c r="E367" t="s">
        <v>453</v>
      </c>
      <c r="F367" s="2" t="s">
        <v>82</v>
      </c>
      <c r="G367" s="2" t="s">
        <v>29</v>
      </c>
      <c r="H367" s="2" t="s">
        <v>467</v>
      </c>
      <c r="I367" s="3">
        <v>298</v>
      </c>
      <c r="J367" s="4">
        <v>549000000</v>
      </c>
      <c r="K367" s="4"/>
      <c r="L367" s="44" t="s">
        <v>33</v>
      </c>
      <c r="M367" s="44"/>
      <c r="N367" s="44" t="s">
        <v>468</v>
      </c>
    </row>
    <row r="368" spans="1:14" ht="18" customHeight="1">
      <c r="A368" s="44"/>
      <c r="B368" s="44" t="s">
        <v>464</v>
      </c>
      <c r="C368" s="2" t="s">
        <v>118</v>
      </c>
      <c r="D368" s="2" t="s">
        <v>476</v>
      </c>
      <c r="E368" t="s">
        <v>453</v>
      </c>
      <c r="F368" s="2" t="s">
        <v>82</v>
      </c>
      <c r="G368" s="2" t="s">
        <v>29</v>
      </c>
      <c r="H368" s="2" t="s">
        <v>467</v>
      </c>
      <c r="I368" s="3">
        <v>298</v>
      </c>
      <c r="J368" s="4">
        <v>581000000</v>
      </c>
      <c r="K368" s="4"/>
      <c r="L368" s="44" t="s">
        <v>33</v>
      </c>
      <c r="M368" s="44"/>
      <c r="N368" s="44" t="s">
        <v>468</v>
      </c>
    </row>
    <row r="369" spans="1:16" ht="18" customHeight="1">
      <c r="A369" s="44"/>
      <c r="B369" s="44" t="s">
        <v>465</v>
      </c>
      <c r="C369" s="2" t="s">
        <v>118</v>
      </c>
      <c r="D369" s="2" t="s">
        <v>476</v>
      </c>
      <c r="E369" t="s">
        <v>453</v>
      </c>
      <c r="F369" s="2" t="s">
        <v>82</v>
      </c>
      <c r="G369" s="2" t="s">
        <v>29</v>
      </c>
      <c r="H369" s="2" t="s">
        <v>467</v>
      </c>
      <c r="I369" s="3">
        <v>298</v>
      </c>
      <c r="J369" s="4">
        <v>513000000</v>
      </c>
      <c r="K369" s="4"/>
      <c r="L369" s="44" t="s">
        <v>33</v>
      </c>
      <c r="M369" s="44"/>
      <c r="N369" s="44" t="s">
        <v>468</v>
      </c>
    </row>
    <row r="370" spans="1:16" ht="18" customHeight="1">
      <c r="A370" s="44"/>
      <c r="B370" s="44" t="s">
        <v>466</v>
      </c>
      <c r="C370" s="2" t="s">
        <v>118</v>
      </c>
      <c r="D370" s="2" t="s">
        <v>476</v>
      </c>
      <c r="E370" t="s">
        <v>453</v>
      </c>
      <c r="F370" s="2" t="s">
        <v>82</v>
      </c>
      <c r="G370" s="2" t="s">
        <v>29</v>
      </c>
      <c r="H370" s="2" t="s">
        <v>467</v>
      </c>
      <c r="I370" s="3">
        <v>298</v>
      </c>
      <c r="J370" s="4">
        <v>472000000</v>
      </c>
      <c r="K370" s="4"/>
      <c r="L370" s="44" t="s">
        <v>33</v>
      </c>
      <c r="M370" s="44"/>
      <c r="N370" s="44" t="s">
        <v>468</v>
      </c>
    </row>
    <row r="371" spans="1:16" ht="18" customHeight="1">
      <c r="A371" s="44"/>
      <c r="B371" s="44" t="s">
        <v>454</v>
      </c>
      <c r="C371" s="2" t="s">
        <v>118</v>
      </c>
      <c r="D371" s="2" t="s">
        <v>476</v>
      </c>
      <c r="E371" t="s">
        <v>453</v>
      </c>
      <c r="F371" s="2" t="s">
        <v>69</v>
      </c>
      <c r="G371" s="2" t="s">
        <v>29</v>
      </c>
      <c r="H371" s="2"/>
      <c r="I371" s="3">
        <v>298</v>
      </c>
      <c r="J371" s="4">
        <f>P371*9807000</f>
        <v>2030049000</v>
      </c>
      <c r="K371" s="4"/>
      <c r="L371" s="44" t="s">
        <v>33</v>
      </c>
      <c r="M371" s="44"/>
      <c r="N371" s="44" t="s">
        <v>468</v>
      </c>
      <c r="P371" s="6">
        <v>207</v>
      </c>
    </row>
    <row r="372" spans="1:16" ht="18" customHeight="1">
      <c r="A372" s="44"/>
      <c r="B372" s="44" t="s">
        <v>571</v>
      </c>
      <c r="C372" s="2" t="s">
        <v>118</v>
      </c>
      <c r="D372" s="2" t="s">
        <v>476</v>
      </c>
      <c r="E372" t="s">
        <v>453</v>
      </c>
      <c r="F372" s="2" t="s">
        <v>69</v>
      </c>
      <c r="G372" s="2" t="s">
        <v>29</v>
      </c>
      <c r="H372" s="2"/>
      <c r="I372" s="3">
        <v>298</v>
      </c>
      <c r="J372" s="4">
        <f t="shared" ref="J372:J384" si="6">P372*9807000</f>
        <v>2177154000</v>
      </c>
      <c r="K372" s="4"/>
      <c r="L372" s="44" t="s">
        <v>33</v>
      </c>
      <c r="M372" s="44"/>
      <c r="N372" s="44" t="s">
        <v>468</v>
      </c>
      <c r="P372" s="6">
        <v>222</v>
      </c>
    </row>
    <row r="373" spans="1:16" ht="18" customHeight="1">
      <c r="A373" s="44"/>
      <c r="B373" s="44" t="s">
        <v>455</v>
      </c>
      <c r="C373" s="2" t="s">
        <v>118</v>
      </c>
      <c r="D373" s="2" t="s">
        <v>476</v>
      </c>
      <c r="E373" t="s">
        <v>453</v>
      </c>
      <c r="F373" s="2" t="s">
        <v>69</v>
      </c>
      <c r="G373" s="2" t="s">
        <v>29</v>
      </c>
      <c r="H373" s="2"/>
      <c r="I373" s="3">
        <v>298</v>
      </c>
      <c r="J373" s="4">
        <f t="shared" si="6"/>
        <v>2314452000</v>
      </c>
      <c r="K373" s="4"/>
      <c r="L373" s="44" t="s">
        <v>33</v>
      </c>
      <c r="M373" s="44"/>
      <c r="N373" s="44" t="s">
        <v>468</v>
      </c>
      <c r="P373" s="6">
        <v>236</v>
      </c>
    </row>
    <row r="374" spans="1:16" ht="18" customHeight="1">
      <c r="A374" s="44"/>
      <c r="B374" s="44" t="s">
        <v>456</v>
      </c>
      <c r="C374" s="2" t="s">
        <v>118</v>
      </c>
      <c r="D374" s="2" t="s">
        <v>476</v>
      </c>
      <c r="E374" t="s">
        <v>453</v>
      </c>
      <c r="F374" s="2" t="s">
        <v>69</v>
      </c>
      <c r="G374" s="2" t="s">
        <v>29</v>
      </c>
      <c r="H374" s="2"/>
      <c r="I374" s="3">
        <v>298</v>
      </c>
      <c r="J374" s="4">
        <f t="shared" si="6"/>
        <v>2402715000</v>
      </c>
      <c r="K374" s="4"/>
      <c r="L374" s="44" t="s">
        <v>33</v>
      </c>
      <c r="M374" s="44"/>
      <c r="N374" s="44" t="s">
        <v>468</v>
      </c>
      <c r="P374" s="6">
        <v>245</v>
      </c>
    </row>
    <row r="375" spans="1:16" ht="18" customHeight="1">
      <c r="A375" s="44"/>
      <c r="B375" s="44" t="s">
        <v>457</v>
      </c>
      <c r="C375" s="2" t="s">
        <v>118</v>
      </c>
      <c r="D375" s="2" t="s">
        <v>476</v>
      </c>
      <c r="E375" t="s">
        <v>453</v>
      </c>
      <c r="F375" s="2" t="s">
        <v>69</v>
      </c>
      <c r="G375" s="2" t="s">
        <v>29</v>
      </c>
      <c r="H375" s="2"/>
      <c r="I375" s="3">
        <v>298</v>
      </c>
      <c r="J375" s="4">
        <f t="shared" si="6"/>
        <v>2441943000</v>
      </c>
      <c r="K375" s="4"/>
      <c r="L375" s="44" t="s">
        <v>33</v>
      </c>
      <c r="M375" s="44"/>
      <c r="N375" s="44" t="s">
        <v>468</v>
      </c>
      <c r="P375" s="6">
        <v>249</v>
      </c>
    </row>
    <row r="376" spans="1:16" ht="18" customHeight="1">
      <c r="A376" s="44"/>
      <c r="B376" s="44" t="s">
        <v>458</v>
      </c>
      <c r="C376" s="2" t="s">
        <v>118</v>
      </c>
      <c r="D376" s="2" t="s">
        <v>476</v>
      </c>
      <c r="E376" t="s">
        <v>453</v>
      </c>
      <c r="F376" s="2" t="s">
        <v>69</v>
      </c>
      <c r="G376" s="2" t="s">
        <v>29</v>
      </c>
      <c r="H376" s="2"/>
      <c r="I376" s="3">
        <v>298</v>
      </c>
      <c r="J376" s="4">
        <f t="shared" si="6"/>
        <v>2412522000</v>
      </c>
      <c r="K376" s="4"/>
      <c r="L376" s="44" t="s">
        <v>33</v>
      </c>
      <c r="M376" s="44"/>
      <c r="N376" s="44" t="s">
        <v>468</v>
      </c>
      <c r="P376" s="6">
        <v>246</v>
      </c>
    </row>
    <row r="377" spans="1:16" ht="18" customHeight="1">
      <c r="A377" s="44"/>
      <c r="B377" s="44" t="s">
        <v>459</v>
      </c>
      <c r="C377" s="2" t="s">
        <v>118</v>
      </c>
      <c r="D377" s="2" t="s">
        <v>476</v>
      </c>
      <c r="E377" t="s">
        <v>453</v>
      </c>
      <c r="F377" s="2" t="s">
        <v>69</v>
      </c>
      <c r="G377" s="2" t="s">
        <v>29</v>
      </c>
      <c r="H377" s="2"/>
      <c r="I377" s="3">
        <v>298</v>
      </c>
      <c r="J377" s="4">
        <f t="shared" si="6"/>
        <v>2285031000</v>
      </c>
      <c r="K377" s="4"/>
      <c r="L377" s="44" t="s">
        <v>33</v>
      </c>
      <c r="M377" s="44"/>
      <c r="N377" s="44" t="s">
        <v>468</v>
      </c>
      <c r="P377" s="6">
        <v>233</v>
      </c>
    </row>
    <row r="378" spans="1:16" ht="18" customHeight="1">
      <c r="A378" s="44"/>
      <c r="B378" s="44" t="s">
        <v>460</v>
      </c>
      <c r="C378" s="2" t="s">
        <v>118</v>
      </c>
      <c r="D378" s="2" t="s">
        <v>476</v>
      </c>
      <c r="E378" t="s">
        <v>453</v>
      </c>
      <c r="F378" s="2" t="s">
        <v>69</v>
      </c>
      <c r="G378" s="2" t="s">
        <v>29</v>
      </c>
      <c r="H378" s="2"/>
      <c r="I378" s="3">
        <v>298</v>
      </c>
      <c r="J378" s="4">
        <f t="shared" si="6"/>
        <v>1981014000</v>
      </c>
      <c r="K378" s="4"/>
      <c r="L378" s="44" t="s">
        <v>33</v>
      </c>
      <c r="M378" s="44"/>
      <c r="N378" s="44" t="s">
        <v>468</v>
      </c>
      <c r="P378" s="6">
        <v>202</v>
      </c>
    </row>
    <row r="379" spans="1:16" ht="18" customHeight="1">
      <c r="A379" s="44"/>
      <c r="B379" s="44" t="s">
        <v>461</v>
      </c>
      <c r="C379" s="2" t="s">
        <v>118</v>
      </c>
      <c r="D379" s="2" t="s">
        <v>476</v>
      </c>
      <c r="E379" t="s">
        <v>453</v>
      </c>
      <c r="F379" s="2" t="s">
        <v>69</v>
      </c>
      <c r="G379" s="2" t="s">
        <v>29</v>
      </c>
      <c r="H379" s="2"/>
      <c r="I379" s="3">
        <v>298</v>
      </c>
      <c r="J379" s="4">
        <f t="shared" si="6"/>
        <v>2000628000</v>
      </c>
      <c r="K379" s="4"/>
      <c r="L379" s="44" t="s">
        <v>33</v>
      </c>
      <c r="M379" s="44"/>
      <c r="N379" s="44" t="s">
        <v>468</v>
      </c>
      <c r="P379" s="6">
        <v>204</v>
      </c>
    </row>
    <row r="380" spans="1:16" ht="18" customHeight="1">
      <c r="A380" s="44"/>
      <c r="B380" s="44" t="s">
        <v>462</v>
      </c>
      <c r="C380" s="2" t="s">
        <v>118</v>
      </c>
      <c r="D380" s="2" t="s">
        <v>476</v>
      </c>
      <c r="E380" t="s">
        <v>453</v>
      </c>
      <c r="F380" s="2" t="s">
        <v>69</v>
      </c>
      <c r="G380" s="2" t="s">
        <v>29</v>
      </c>
      <c r="H380" s="2"/>
      <c r="I380" s="3">
        <v>298</v>
      </c>
      <c r="J380" s="4">
        <f t="shared" si="6"/>
        <v>2275224000</v>
      </c>
      <c r="K380" s="4"/>
      <c r="L380" s="44" t="s">
        <v>33</v>
      </c>
      <c r="M380" s="44"/>
      <c r="N380" s="44" t="s">
        <v>468</v>
      </c>
      <c r="P380" s="6">
        <v>232</v>
      </c>
    </row>
    <row r="381" spans="1:16" ht="18" customHeight="1">
      <c r="A381" s="44"/>
      <c r="B381" s="44" t="s">
        <v>463</v>
      </c>
      <c r="C381" s="2" t="s">
        <v>118</v>
      </c>
      <c r="D381" s="2" t="s">
        <v>476</v>
      </c>
      <c r="E381" t="s">
        <v>453</v>
      </c>
      <c r="F381" s="2" t="s">
        <v>69</v>
      </c>
      <c r="G381" s="2" t="s">
        <v>29</v>
      </c>
      <c r="H381" s="2"/>
      <c r="I381" s="3">
        <v>298</v>
      </c>
      <c r="J381" s="4">
        <f t="shared" si="6"/>
        <v>2451750000</v>
      </c>
      <c r="K381" s="4"/>
      <c r="L381" s="44" t="s">
        <v>33</v>
      </c>
      <c r="M381" s="44"/>
      <c r="N381" s="44" t="s">
        <v>468</v>
      </c>
      <c r="P381" s="6">
        <v>250</v>
      </c>
    </row>
    <row r="382" spans="1:16" ht="18" customHeight="1">
      <c r="A382" s="44"/>
      <c r="B382" s="44" t="s">
        <v>464</v>
      </c>
      <c r="C382" s="2" t="s">
        <v>118</v>
      </c>
      <c r="D382" s="2" t="s">
        <v>476</v>
      </c>
      <c r="E382" t="s">
        <v>453</v>
      </c>
      <c r="F382" s="2" t="s">
        <v>69</v>
      </c>
      <c r="G382" s="2" t="s">
        <v>29</v>
      </c>
      <c r="H382" s="2"/>
      <c r="I382" s="3">
        <v>298</v>
      </c>
      <c r="J382" s="4">
        <f t="shared" si="6"/>
        <v>2628276000</v>
      </c>
      <c r="K382" s="4"/>
      <c r="L382" s="44" t="s">
        <v>33</v>
      </c>
      <c r="M382" s="44"/>
      <c r="N382" s="44" t="s">
        <v>468</v>
      </c>
      <c r="P382" s="6">
        <v>268</v>
      </c>
    </row>
    <row r="383" spans="1:16" ht="18" customHeight="1">
      <c r="A383" s="44"/>
      <c r="B383" s="44" t="s">
        <v>465</v>
      </c>
      <c r="C383" s="2" t="s">
        <v>118</v>
      </c>
      <c r="D383" s="2" t="s">
        <v>476</v>
      </c>
      <c r="E383" t="s">
        <v>453</v>
      </c>
      <c r="F383" s="2" t="s">
        <v>69</v>
      </c>
      <c r="G383" s="2" t="s">
        <v>29</v>
      </c>
      <c r="H383" s="2"/>
      <c r="I383" s="3">
        <v>298</v>
      </c>
      <c r="J383" s="4">
        <f t="shared" si="6"/>
        <v>2412522000</v>
      </c>
      <c r="K383" s="4"/>
      <c r="L383" s="44" t="s">
        <v>33</v>
      </c>
      <c r="M383" s="44"/>
      <c r="N383" s="44" t="s">
        <v>468</v>
      </c>
      <c r="P383" s="6">
        <v>246</v>
      </c>
    </row>
    <row r="384" spans="1:16" ht="18" customHeight="1">
      <c r="A384" s="44"/>
      <c r="B384" s="44" t="s">
        <v>466</v>
      </c>
      <c r="C384" s="2" t="s">
        <v>118</v>
      </c>
      <c r="D384" s="2" t="s">
        <v>476</v>
      </c>
      <c r="E384" t="s">
        <v>453</v>
      </c>
      <c r="F384" s="2" t="s">
        <v>69</v>
      </c>
      <c r="G384" s="2" t="s">
        <v>29</v>
      </c>
      <c r="H384" s="2"/>
      <c r="I384" s="3">
        <v>298</v>
      </c>
      <c r="J384" s="4">
        <f t="shared" si="6"/>
        <v>2177154000</v>
      </c>
      <c r="K384" s="4"/>
      <c r="L384" s="44" t="s">
        <v>33</v>
      </c>
      <c r="M384" s="44"/>
      <c r="N384" s="44" t="s">
        <v>468</v>
      </c>
      <c r="P384" s="6">
        <v>222</v>
      </c>
    </row>
    <row r="385" spans="1:16" ht="18" customHeight="1">
      <c r="A385" s="44"/>
      <c r="B385" s="44" t="s">
        <v>460</v>
      </c>
      <c r="C385" s="2" t="s">
        <v>118</v>
      </c>
      <c r="D385" s="2" t="s">
        <v>476</v>
      </c>
      <c r="E385" t="s">
        <v>453</v>
      </c>
      <c r="F385" s="2" t="s">
        <v>480</v>
      </c>
      <c r="G385" s="2" t="s">
        <v>29</v>
      </c>
      <c r="H385" s="2" t="s">
        <v>467</v>
      </c>
      <c r="I385" s="3">
        <v>298</v>
      </c>
      <c r="J385" s="50">
        <v>420000</v>
      </c>
      <c r="L385" s="44" t="s">
        <v>481</v>
      </c>
      <c r="M385" s="51" t="s">
        <v>70</v>
      </c>
      <c r="N385" s="44" t="s">
        <v>468</v>
      </c>
    </row>
    <row r="386" spans="1:16" ht="18" customHeight="1">
      <c r="A386" s="44"/>
      <c r="B386" s="44" t="s">
        <v>463</v>
      </c>
      <c r="C386" s="2" t="s">
        <v>118</v>
      </c>
      <c r="D386" s="2" t="s">
        <v>476</v>
      </c>
      <c r="E386" t="s">
        <v>453</v>
      </c>
      <c r="F386" s="2" t="s">
        <v>480</v>
      </c>
      <c r="G386" s="2" t="s">
        <v>29</v>
      </c>
      <c r="H386" s="2" t="s">
        <v>467</v>
      </c>
      <c r="I386" s="3">
        <v>298</v>
      </c>
      <c r="J386" s="50">
        <v>328000</v>
      </c>
      <c r="L386" s="44" t="s">
        <v>481</v>
      </c>
      <c r="M386" s="51" t="s">
        <v>70</v>
      </c>
      <c r="N386" s="44" t="s">
        <v>468</v>
      </c>
    </row>
    <row r="387" spans="1:16" ht="18" customHeight="1">
      <c r="A387" s="44"/>
      <c r="B387" s="44" t="s">
        <v>469</v>
      </c>
      <c r="C387" s="2" t="s">
        <v>118</v>
      </c>
      <c r="D387" s="2" t="s">
        <v>470</v>
      </c>
      <c r="E387" t="s">
        <v>471</v>
      </c>
      <c r="F387" s="2"/>
      <c r="G387" s="2"/>
      <c r="H387" s="2"/>
      <c r="I387" s="3"/>
      <c r="J387" s="4"/>
      <c r="K387" s="4"/>
      <c r="L387" s="44"/>
      <c r="M387" s="44"/>
      <c r="N387" s="44" t="s">
        <v>482</v>
      </c>
    </row>
    <row r="388" spans="1:16" ht="18" customHeight="1">
      <c r="A388" s="44"/>
      <c r="B388" s="44" t="s">
        <v>469</v>
      </c>
      <c r="C388" s="2" t="s">
        <v>118</v>
      </c>
      <c r="D388" s="2" t="s">
        <v>470</v>
      </c>
      <c r="E388" t="s">
        <v>474</v>
      </c>
      <c r="F388" s="2"/>
      <c r="G388" s="2"/>
      <c r="H388" s="2"/>
      <c r="I388" s="3"/>
      <c r="J388" s="4"/>
      <c r="K388" s="4"/>
      <c r="L388" s="44"/>
      <c r="M388" s="44"/>
      <c r="N388" s="44" t="s">
        <v>482</v>
      </c>
    </row>
    <row r="389" spans="1:16" ht="18" customHeight="1">
      <c r="A389" s="44"/>
      <c r="B389" s="44" t="s">
        <v>469</v>
      </c>
      <c r="C389" s="2" t="s">
        <v>364</v>
      </c>
      <c r="D389" s="2" t="s">
        <v>470</v>
      </c>
      <c r="E389" t="s">
        <v>473</v>
      </c>
      <c r="F389" s="2"/>
      <c r="G389" s="2"/>
      <c r="H389" s="2"/>
      <c r="I389" s="3"/>
      <c r="J389" s="4"/>
      <c r="K389" s="4"/>
      <c r="L389" s="44"/>
      <c r="M389" s="44"/>
      <c r="N389" s="44" t="s">
        <v>482</v>
      </c>
    </row>
    <row r="390" spans="1:16" ht="18" customHeight="1">
      <c r="A390" s="44"/>
      <c r="B390" s="44" t="s">
        <v>469</v>
      </c>
      <c r="C390" s="2" t="s">
        <v>364</v>
      </c>
      <c r="D390" s="2" t="s">
        <v>470</v>
      </c>
      <c r="E390" t="s">
        <v>472</v>
      </c>
      <c r="F390" s="2"/>
      <c r="G390" s="2"/>
      <c r="H390" s="2"/>
      <c r="I390" s="3"/>
      <c r="J390" s="4"/>
      <c r="K390" s="4"/>
      <c r="L390" s="44"/>
      <c r="M390" s="44"/>
      <c r="N390" s="44" t="s">
        <v>482</v>
      </c>
    </row>
    <row r="391" spans="1:16" ht="18" customHeight="1">
      <c r="A391" s="44"/>
      <c r="B391" s="44" t="s">
        <v>469</v>
      </c>
      <c r="C391" s="2" t="s">
        <v>118</v>
      </c>
      <c r="D391" s="2" t="s">
        <v>476</v>
      </c>
      <c r="E391" t="s">
        <v>475</v>
      </c>
      <c r="F391" s="2" t="s">
        <v>82</v>
      </c>
      <c r="G391" s="2" t="s">
        <v>29</v>
      </c>
      <c r="H391" s="2"/>
      <c r="I391" s="3">
        <v>298</v>
      </c>
      <c r="J391" s="4">
        <v>820000000</v>
      </c>
      <c r="K391" s="4">
        <v>15000000</v>
      </c>
      <c r="L391" s="44" t="s">
        <v>33</v>
      </c>
      <c r="M391" s="44" t="s">
        <v>477</v>
      </c>
      <c r="N391" s="44" t="s">
        <v>482</v>
      </c>
    </row>
    <row r="392" spans="1:16" ht="18" customHeight="1">
      <c r="A392" s="44"/>
      <c r="B392" s="44" t="s">
        <v>469</v>
      </c>
      <c r="C392" s="2" t="s">
        <v>118</v>
      </c>
      <c r="D392" s="2" t="s">
        <v>476</v>
      </c>
      <c r="E392" t="s">
        <v>475</v>
      </c>
      <c r="F392" s="2" t="s">
        <v>69</v>
      </c>
      <c r="G392" s="2" t="s">
        <v>29</v>
      </c>
      <c r="H392" s="2"/>
      <c r="I392" s="3">
        <v>298</v>
      </c>
      <c r="J392" s="4">
        <f>P392*9807000</f>
        <v>3383415000</v>
      </c>
      <c r="K392" s="4"/>
      <c r="L392" s="44" t="s">
        <v>33</v>
      </c>
      <c r="M392" s="44" t="s">
        <v>477</v>
      </c>
      <c r="N392" s="44" t="s">
        <v>482</v>
      </c>
      <c r="P392" s="6">
        <v>345</v>
      </c>
    </row>
    <row r="393" spans="1:16" ht="18" customHeight="1">
      <c r="A393" s="44"/>
      <c r="B393" s="44" t="s">
        <v>469</v>
      </c>
      <c r="C393" s="2" t="s">
        <v>118</v>
      </c>
      <c r="D393" s="2" t="s">
        <v>476</v>
      </c>
      <c r="E393" t="s">
        <v>475</v>
      </c>
      <c r="F393" s="2" t="s">
        <v>376</v>
      </c>
      <c r="G393" s="2" t="s">
        <v>29</v>
      </c>
      <c r="H393" s="2"/>
      <c r="I393" s="3">
        <v>298</v>
      </c>
      <c r="J393" s="4">
        <v>830000000</v>
      </c>
      <c r="K393" s="4"/>
      <c r="L393" s="44" t="s">
        <v>33</v>
      </c>
      <c r="M393" s="44" t="s">
        <v>477</v>
      </c>
      <c r="N393" s="44" t="s">
        <v>482</v>
      </c>
    </row>
    <row r="394" spans="1:16" ht="18" customHeight="1">
      <c r="A394" s="44"/>
      <c r="B394" s="44" t="s">
        <v>469</v>
      </c>
      <c r="C394" s="2" t="s">
        <v>118</v>
      </c>
      <c r="D394" s="2" t="s">
        <v>476</v>
      </c>
      <c r="E394" t="s">
        <v>475</v>
      </c>
      <c r="F394" s="2" t="s">
        <v>229</v>
      </c>
      <c r="G394" s="2" t="s">
        <v>29</v>
      </c>
      <c r="H394" s="2"/>
      <c r="I394" s="3">
        <v>298</v>
      </c>
      <c r="J394" s="4">
        <v>1200000000</v>
      </c>
      <c r="K394" s="4"/>
      <c r="L394" s="44" t="s">
        <v>33</v>
      </c>
      <c r="M394" s="44" t="s">
        <v>477</v>
      </c>
      <c r="N394" s="44" t="s">
        <v>482</v>
      </c>
    </row>
    <row r="395" spans="1:16" ht="18" customHeight="1">
      <c r="A395" s="44"/>
      <c r="B395" s="44" t="s">
        <v>469</v>
      </c>
      <c r="C395" s="2" t="s">
        <v>118</v>
      </c>
      <c r="D395" s="2" t="s">
        <v>476</v>
      </c>
      <c r="E395" t="s">
        <v>475</v>
      </c>
      <c r="F395" s="2" t="s">
        <v>315</v>
      </c>
      <c r="G395" s="2" t="s">
        <v>29</v>
      </c>
      <c r="H395" s="2"/>
      <c r="I395" s="3">
        <v>298</v>
      </c>
      <c r="J395" s="4">
        <v>50</v>
      </c>
      <c r="K395" s="4"/>
      <c r="L395" s="44" t="s">
        <v>68</v>
      </c>
      <c r="M395" s="44" t="s">
        <v>479</v>
      </c>
      <c r="N395" s="44" t="s">
        <v>482</v>
      </c>
    </row>
    <row r="396" spans="1:16" ht="18" customHeight="1">
      <c r="A396" s="44"/>
      <c r="B396" s="44" t="s">
        <v>469</v>
      </c>
      <c r="C396" s="2" t="s">
        <v>118</v>
      </c>
      <c r="D396" s="2" t="s">
        <v>476</v>
      </c>
      <c r="E396" t="s">
        <v>475</v>
      </c>
      <c r="F396" s="2" t="s">
        <v>230</v>
      </c>
      <c r="G396" s="2" t="s">
        <v>29</v>
      </c>
      <c r="H396" s="2"/>
      <c r="I396" s="3">
        <v>298</v>
      </c>
      <c r="J396" s="4">
        <v>15</v>
      </c>
      <c r="K396" s="4"/>
      <c r="L396" s="44" t="s">
        <v>68</v>
      </c>
      <c r="M396" s="44" t="s">
        <v>479</v>
      </c>
      <c r="N396" s="44" t="s">
        <v>482</v>
      </c>
    </row>
    <row r="397" spans="1:16" ht="18" customHeight="1">
      <c r="A397" s="44"/>
      <c r="B397" s="44" t="s">
        <v>469</v>
      </c>
      <c r="C397" s="2" t="s">
        <v>118</v>
      </c>
      <c r="D397" s="2" t="s">
        <v>476</v>
      </c>
      <c r="E397" t="s">
        <v>475</v>
      </c>
      <c r="F397" s="2" t="s">
        <v>480</v>
      </c>
      <c r="G397" s="2" t="s">
        <v>29</v>
      </c>
      <c r="H397" s="2"/>
      <c r="I397" s="3">
        <v>298</v>
      </c>
      <c r="J397" s="4">
        <v>675000</v>
      </c>
      <c r="K397" s="4"/>
      <c r="L397" s="44" t="s">
        <v>481</v>
      </c>
      <c r="M397" s="44" t="s">
        <v>478</v>
      </c>
      <c r="N397" s="44" t="s">
        <v>482</v>
      </c>
    </row>
    <row r="398" spans="1:16" ht="18" customHeight="1">
      <c r="A398" s="44" t="s">
        <v>493</v>
      </c>
      <c r="B398" s="44" t="s">
        <v>484</v>
      </c>
      <c r="C398" s="2" t="s">
        <v>118</v>
      </c>
      <c r="D398" s="2" t="s">
        <v>476</v>
      </c>
      <c r="E398" t="s">
        <v>483</v>
      </c>
      <c r="F398" s="2" t="s">
        <v>82</v>
      </c>
      <c r="G398" s="2" t="s">
        <v>29</v>
      </c>
      <c r="H398" s="2" t="s">
        <v>467</v>
      </c>
      <c r="I398" s="3">
        <v>298</v>
      </c>
      <c r="J398" s="4">
        <f>P398*1000000</f>
        <v>373396674.58432305</v>
      </c>
      <c r="K398" s="4"/>
      <c r="L398" s="44" t="s">
        <v>33</v>
      </c>
      <c r="M398" s="44" t="s">
        <v>520</v>
      </c>
      <c r="N398" s="44" t="s">
        <v>523</v>
      </c>
      <c r="P398" s="6">
        <v>373.39667458432302</v>
      </c>
    </row>
    <row r="399" spans="1:16" ht="18" customHeight="1">
      <c r="A399" s="44" t="s">
        <v>493</v>
      </c>
      <c r="B399" s="44" t="s">
        <v>485</v>
      </c>
      <c r="C399" s="2" t="s">
        <v>118</v>
      </c>
      <c r="D399" s="2" t="s">
        <v>476</v>
      </c>
      <c r="E399" t="s">
        <v>483</v>
      </c>
      <c r="F399" s="2" t="s">
        <v>82</v>
      </c>
      <c r="G399" s="2" t="s">
        <v>29</v>
      </c>
      <c r="H399" s="2" t="s">
        <v>467</v>
      </c>
      <c r="I399" s="3">
        <v>298</v>
      </c>
      <c r="J399" s="4">
        <f t="shared" ref="J399:J405" si="7">P399*1000000</f>
        <v>400000000</v>
      </c>
      <c r="K399" s="4"/>
      <c r="L399" s="44" t="s">
        <v>33</v>
      </c>
      <c r="M399" s="44" t="s">
        <v>520</v>
      </c>
      <c r="N399" s="44" t="s">
        <v>523</v>
      </c>
      <c r="P399" s="6">
        <v>400</v>
      </c>
    </row>
    <row r="400" spans="1:16" ht="18" customHeight="1">
      <c r="A400" s="44" t="s">
        <v>493</v>
      </c>
      <c r="B400" s="44" t="s">
        <v>486</v>
      </c>
      <c r="C400" s="2" t="s">
        <v>118</v>
      </c>
      <c r="D400" s="2" t="s">
        <v>476</v>
      </c>
      <c r="E400" t="s">
        <v>483</v>
      </c>
      <c r="F400" s="2" t="s">
        <v>82</v>
      </c>
      <c r="G400" s="2" t="s">
        <v>29</v>
      </c>
      <c r="H400" s="2" t="s">
        <v>467</v>
      </c>
      <c r="I400" s="3">
        <v>298</v>
      </c>
      <c r="J400" s="4">
        <f t="shared" si="7"/>
        <v>449406175.77197099</v>
      </c>
      <c r="K400" s="4"/>
      <c r="L400" s="44" t="s">
        <v>33</v>
      </c>
      <c r="M400" s="44" t="s">
        <v>520</v>
      </c>
      <c r="N400" s="44" t="s">
        <v>523</v>
      </c>
      <c r="P400" s="6">
        <v>449.40617577197099</v>
      </c>
    </row>
    <row r="401" spans="1:16" ht="18" customHeight="1">
      <c r="A401" s="44" t="s">
        <v>493</v>
      </c>
      <c r="B401" s="44" t="s">
        <v>487</v>
      </c>
      <c r="C401" s="2" t="s">
        <v>118</v>
      </c>
      <c r="D401" s="2" t="s">
        <v>476</v>
      </c>
      <c r="E401" t="s">
        <v>483</v>
      </c>
      <c r="F401" s="2" t="s">
        <v>82</v>
      </c>
      <c r="G401" s="2" t="s">
        <v>29</v>
      </c>
      <c r="H401" s="2" t="s">
        <v>467</v>
      </c>
      <c r="I401" s="3">
        <v>298</v>
      </c>
      <c r="J401" s="4">
        <f t="shared" si="7"/>
        <v>502612826.60332501</v>
      </c>
      <c r="K401" s="4"/>
      <c r="L401" s="44" t="s">
        <v>33</v>
      </c>
      <c r="M401" s="44" t="s">
        <v>520</v>
      </c>
      <c r="N401" s="44" t="s">
        <v>523</v>
      </c>
      <c r="P401" s="6">
        <v>502.612826603325</v>
      </c>
    </row>
    <row r="402" spans="1:16" ht="18" customHeight="1">
      <c r="A402" s="44" t="s">
        <v>493</v>
      </c>
      <c r="B402" s="44" t="s">
        <v>488</v>
      </c>
      <c r="C402" s="2" t="s">
        <v>118</v>
      </c>
      <c r="D402" s="2" t="s">
        <v>476</v>
      </c>
      <c r="E402" t="s">
        <v>483</v>
      </c>
      <c r="F402" s="2" t="s">
        <v>82</v>
      </c>
      <c r="G402" s="2" t="s">
        <v>29</v>
      </c>
      <c r="H402" s="2" t="s">
        <v>467</v>
      </c>
      <c r="I402" s="3">
        <v>298</v>
      </c>
      <c r="J402" s="4">
        <f t="shared" si="7"/>
        <v>559619952.49406099</v>
      </c>
      <c r="K402" s="4"/>
      <c r="L402" s="44" t="s">
        <v>33</v>
      </c>
      <c r="M402" s="44" t="s">
        <v>520</v>
      </c>
      <c r="N402" s="44" t="s">
        <v>523</v>
      </c>
      <c r="P402" s="6">
        <v>559.61995249406095</v>
      </c>
    </row>
    <row r="403" spans="1:16" ht="18" customHeight="1">
      <c r="A403" s="44" t="s">
        <v>493</v>
      </c>
      <c r="B403" s="44" t="s">
        <v>489</v>
      </c>
      <c r="C403" s="2" t="s">
        <v>118</v>
      </c>
      <c r="D403" s="2" t="s">
        <v>476</v>
      </c>
      <c r="E403" t="s">
        <v>483</v>
      </c>
      <c r="F403" s="2" t="s">
        <v>82</v>
      </c>
      <c r="G403" s="2" t="s">
        <v>29</v>
      </c>
      <c r="H403" s="2" t="s">
        <v>467</v>
      </c>
      <c r="I403" s="3">
        <v>298</v>
      </c>
      <c r="J403" s="4">
        <f t="shared" si="7"/>
        <v>616627078.38479793</v>
      </c>
      <c r="K403" s="4"/>
      <c r="L403" s="44" t="s">
        <v>33</v>
      </c>
      <c r="M403" s="44" t="s">
        <v>520</v>
      </c>
      <c r="N403" s="44" t="s">
        <v>523</v>
      </c>
      <c r="P403" s="6">
        <v>616.62707838479798</v>
      </c>
    </row>
    <row r="404" spans="1:16" ht="18" customHeight="1">
      <c r="A404" s="44" t="s">
        <v>493</v>
      </c>
      <c r="B404" s="44" t="s">
        <v>490</v>
      </c>
      <c r="C404" s="2" t="s">
        <v>118</v>
      </c>
      <c r="D404" s="2" t="s">
        <v>476</v>
      </c>
      <c r="E404" t="s">
        <v>483</v>
      </c>
      <c r="F404" s="2" t="s">
        <v>82</v>
      </c>
      <c r="G404" s="2" t="s">
        <v>29</v>
      </c>
      <c r="H404" s="2" t="s">
        <v>467</v>
      </c>
      <c r="I404" s="3">
        <v>298</v>
      </c>
      <c r="J404" s="4">
        <f t="shared" si="7"/>
        <v>715439429.92874098</v>
      </c>
      <c r="K404" s="4"/>
      <c r="L404" s="44" t="s">
        <v>33</v>
      </c>
      <c r="M404" s="44" t="s">
        <v>520</v>
      </c>
      <c r="N404" s="44" t="s">
        <v>523</v>
      </c>
      <c r="P404" s="6">
        <v>715.43942992874099</v>
      </c>
    </row>
    <row r="405" spans="1:16" ht="18" customHeight="1">
      <c r="A405" s="44" t="s">
        <v>493</v>
      </c>
      <c r="B405" s="44" t="s">
        <v>491</v>
      </c>
      <c r="C405" s="2" t="s">
        <v>118</v>
      </c>
      <c r="D405" s="2" t="s">
        <v>476</v>
      </c>
      <c r="E405" t="s">
        <v>483</v>
      </c>
      <c r="F405" s="2" t="s">
        <v>82</v>
      </c>
      <c r="G405" s="2" t="s">
        <v>29</v>
      </c>
      <c r="H405" s="2" t="s">
        <v>467</v>
      </c>
      <c r="I405" s="3">
        <v>298</v>
      </c>
      <c r="J405" s="4">
        <f t="shared" si="7"/>
        <v>869358669.83372903</v>
      </c>
      <c r="K405" s="4"/>
      <c r="L405" s="44" t="s">
        <v>33</v>
      </c>
      <c r="M405" s="44" t="s">
        <v>520</v>
      </c>
      <c r="N405" s="44" t="s">
        <v>523</v>
      </c>
      <c r="P405" s="6">
        <v>869.35866983372898</v>
      </c>
    </row>
    <row r="406" spans="1:16" ht="18" customHeight="1">
      <c r="A406" s="44" t="s">
        <v>493</v>
      </c>
      <c r="B406" s="44" t="s">
        <v>484</v>
      </c>
      <c r="C406" s="2" t="s">
        <v>118</v>
      </c>
      <c r="D406" s="2" t="s">
        <v>476</v>
      </c>
      <c r="E406" t="s">
        <v>483</v>
      </c>
      <c r="F406" s="2" t="s">
        <v>69</v>
      </c>
      <c r="G406" s="2" t="s">
        <v>29</v>
      </c>
      <c r="H406" s="2"/>
      <c r="I406" s="3">
        <v>298</v>
      </c>
      <c r="J406" s="4">
        <f>P406*9807000</f>
        <v>1967587381.7034659</v>
      </c>
      <c r="K406" s="4"/>
      <c r="L406" s="44" t="s">
        <v>33</v>
      </c>
      <c r="M406" s="44" t="s">
        <v>520</v>
      </c>
      <c r="N406" s="44" t="s">
        <v>523</v>
      </c>
      <c r="P406" s="6">
        <v>200.63091482649801</v>
      </c>
    </row>
    <row r="407" spans="1:16" ht="18" customHeight="1">
      <c r="A407" s="44" t="s">
        <v>493</v>
      </c>
      <c r="B407" s="44" t="s">
        <v>485</v>
      </c>
      <c r="C407" s="2" t="s">
        <v>118</v>
      </c>
      <c r="D407" s="2" t="s">
        <v>476</v>
      </c>
      <c r="E407" t="s">
        <v>483</v>
      </c>
      <c r="F407" s="2" t="s">
        <v>69</v>
      </c>
      <c r="G407" s="2" t="s">
        <v>29</v>
      </c>
      <c r="H407" s="2"/>
      <c r="I407" s="3">
        <v>298</v>
      </c>
      <c r="J407" s="4">
        <f t="shared" ref="J407:J413" si="8">P407*9807000</f>
        <v>2029461198.7381639</v>
      </c>
      <c r="K407" s="4"/>
      <c r="L407" s="44" t="s">
        <v>33</v>
      </c>
      <c r="M407" s="44" t="s">
        <v>520</v>
      </c>
      <c r="N407" s="44" t="s">
        <v>523</v>
      </c>
      <c r="P407" s="6">
        <v>206.94006309148199</v>
      </c>
    </row>
    <row r="408" spans="1:16" ht="18" customHeight="1">
      <c r="A408" s="44" t="s">
        <v>493</v>
      </c>
      <c r="B408" s="44" t="s">
        <v>486</v>
      </c>
      <c r="C408" s="2" t="s">
        <v>118</v>
      </c>
      <c r="D408" s="2" t="s">
        <v>476</v>
      </c>
      <c r="E408" t="s">
        <v>483</v>
      </c>
      <c r="F408" s="2" t="s">
        <v>69</v>
      </c>
      <c r="G408" s="2" t="s">
        <v>29</v>
      </c>
      <c r="H408" s="2"/>
      <c r="I408" s="3">
        <v>298</v>
      </c>
      <c r="J408" s="4">
        <f t="shared" si="8"/>
        <v>2215082649.842268</v>
      </c>
      <c r="K408" s="4"/>
      <c r="L408" s="44" t="s">
        <v>33</v>
      </c>
      <c r="M408" s="44" t="s">
        <v>520</v>
      </c>
      <c r="N408" s="44" t="s">
        <v>523</v>
      </c>
      <c r="P408" s="6">
        <v>225.86750788643499</v>
      </c>
    </row>
    <row r="409" spans="1:16" ht="18" customHeight="1">
      <c r="A409" s="44" t="s">
        <v>493</v>
      </c>
      <c r="B409" s="44" t="s">
        <v>487</v>
      </c>
      <c r="C409" s="2" t="s">
        <v>118</v>
      </c>
      <c r="D409" s="2" t="s">
        <v>476</v>
      </c>
      <c r="E409" t="s">
        <v>483</v>
      </c>
      <c r="F409" s="2" t="s">
        <v>69</v>
      </c>
      <c r="G409" s="2" t="s">
        <v>29</v>
      </c>
      <c r="H409" s="2"/>
      <c r="I409" s="3">
        <v>298</v>
      </c>
      <c r="J409" s="4">
        <f t="shared" si="8"/>
        <v>2363579810.7255473</v>
      </c>
      <c r="K409" s="4"/>
      <c r="L409" s="44" t="s">
        <v>33</v>
      </c>
      <c r="M409" s="44" t="s">
        <v>520</v>
      </c>
      <c r="N409" s="44" t="s">
        <v>523</v>
      </c>
      <c r="P409" s="6">
        <v>241.00946372239699</v>
      </c>
    </row>
    <row r="410" spans="1:16" ht="18" customHeight="1">
      <c r="A410" s="44" t="s">
        <v>493</v>
      </c>
      <c r="B410" s="44" t="s">
        <v>488</v>
      </c>
      <c r="C410" s="2" t="s">
        <v>118</v>
      </c>
      <c r="D410" s="2" t="s">
        <v>476</v>
      </c>
      <c r="E410" t="s">
        <v>483</v>
      </c>
      <c r="F410" s="2" t="s">
        <v>69</v>
      </c>
      <c r="G410" s="2" t="s">
        <v>29</v>
      </c>
      <c r="H410" s="2"/>
      <c r="I410" s="3">
        <v>298</v>
      </c>
      <c r="J410" s="4">
        <f t="shared" si="8"/>
        <v>2536826498.4227099</v>
      </c>
      <c r="K410" s="4"/>
      <c r="L410" s="44" t="s">
        <v>33</v>
      </c>
      <c r="M410" s="44" t="s">
        <v>520</v>
      </c>
      <c r="N410" s="44" t="s">
        <v>523</v>
      </c>
      <c r="P410" s="6">
        <v>258.675078864353</v>
      </c>
    </row>
    <row r="411" spans="1:16" ht="18" customHeight="1">
      <c r="A411" s="44" t="s">
        <v>493</v>
      </c>
      <c r="B411" s="44" t="s">
        <v>489</v>
      </c>
      <c r="C411" s="2" t="s">
        <v>118</v>
      </c>
      <c r="D411" s="2" t="s">
        <v>476</v>
      </c>
      <c r="E411" t="s">
        <v>483</v>
      </c>
      <c r="F411" s="2" t="s">
        <v>69</v>
      </c>
      <c r="G411" s="2" t="s">
        <v>29</v>
      </c>
      <c r="H411" s="2"/>
      <c r="I411" s="3">
        <v>298</v>
      </c>
      <c r="J411" s="4">
        <f t="shared" si="8"/>
        <v>2747197476.3406873</v>
      </c>
      <c r="K411" s="4"/>
      <c r="L411" s="44" t="s">
        <v>33</v>
      </c>
      <c r="M411" s="44" t="s">
        <v>520</v>
      </c>
      <c r="N411" s="44" t="s">
        <v>523</v>
      </c>
      <c r="P411" s="6">
        <v>280.12618296529899</v>
      </c>
    </row>
    <row r="412" spans="1:16" ht="18" customHeight="1">
      <c r="A412" s="44" t="s">
        <v>493</v>
      </c>
      <c r="B412" s="44" t="s">
        <v>490</v>
      </c>
      <c r="C412" s="2" t="s">
        <v>118</v>
      </c>
      <c r="D412" s="2" t="s">
        <v>476</v>
      </c>
      <c r="E412" t="s">
        <v>483</v>
      </c>
      <c r="F412" s="2" t="s">
        <v>69</v>
      </c>
      <c r="G412" s="2" t="s">
        <v>29</v>
      </c>
      <c r="H412" s="2"/>
      <c r="I412" s="3">
        <v>298</v>
      </c>
      <c r="J412" s="4">
        <f t="shared" si="8"/>
        <v>3174126813.8801179</v>
      </c>
      <c r="K412" s="4"/>
      <c r="L412" s="44" t="s">
        <v>33</v>
      </c>
      <c r="M412" s="44" t="s">
        <v>520</v>
      </c>
      <c r="N412" s="44" t="s">
        <v>523</v>
      </c>
      <c r="P412" s="6">
        <v>323.65930599369</v>
      </c>
    </row>
    <row r="413" spans="1:16" ht="18" customHeight="1">
      <c r="A413" s="44" t="s">
        <v>493</v>
      </c>
      <c r="B413" s="44" t="s">
        <v>491</v>
      </c>
      <c r="C413" s="2" t="s">
        <v>118</v>
      </c>
      <c r="D413" s="2" t="s">
        <v>476</v>
      </c>
      <c r="E413" t="s">
        <v>483</v>
      </c>
      <c r="F413" s="2" t="s">
        <v>69</v>
      </c>
      <c r="G413" s="2" t="s">
        <v>29</v>
      </c>
      <c r="H413" s="2"/>
      <c r="I413" s="3">
        <v>298</v>
      </c>
      <c r="J413" s="4">
        <f t="shared" si="8"/>
        <v>3464933753.9432106</v>
      </c>
      <c r="K413" s="4"/>
      <c r="L413" s="44" t="s">
        <v>33</v>
      </c>
      <c r="M413" s="44" t="s">
        <v>520</v>
      </c>
      <c r="N413" s="44" t="s">
        <v>523</v>
      </c>
      <c r="P413" s="6">
        <v>353.312302839116</v>
      </c>
    </row>
    <row r="414" spans="1:16" ht="18" customHeight="1">
      <c r="A414" s="47" t="s">
        <v>500</v>
      </c>
      <c r="B414" s="44" t="s">
        <v>501</v>
      </c>
      <c r="C414" s="2" t="s">
        <v>118</v>
      </c>
      <c r="D414" s="2" t="s">
        <v>476</v>
      </c>
      <c r="E414" t="s">
        <v>483</v>
      </c>
      <c r="F414" s="2" t="s">
        <v>82</v>
      </c>
      <c r="G414" s="2" t="s">
        <v>29</v>
      </c>
      <c r="H414" s="2" t="s">
        <v>467</v>
      </c>
      <c r="I414" s="3">
        <v>298</v>
      </c>
      <c r="J414" s="4">
        <f t="shared" ref="J414:J421" si="9">P414*1000000</f>
        <v>421641791.04477602</v>
      </c>
      <c r="K414" s="4"/>
      <c r="L414" s="44" t="s">
        <v>33</v>
      </c>
      <c r="M414" s="44" t="s">
        <v>521</v>
      </c>
      <c r="N414" s="44" t="s">
        <v>523</v>
      </c>
      <c r="P414" s="6">
        <v>421.64179104477603</v>
      </c>
    </row>
    <row r="415" spans="1:16" ht="18" customHeight="1">
      <c r="A415" s="44" t="s">
        <v>500</v>
      </c>
      <c r="B415" s="44" t="s">
        <v>492</v>
      </c>
      <c r="C415" s="2" t="s">
        <v>118</v>
      </c>
      <c r="D415" s="2" t="s">
        <v>476</v>
      </c>
      <c r="E415" t="s">
        <v>483</v>
      </c>
      <c r="F415" s="2" t="s">
        <v>82</v>
      </c>
      <c r="G415" s="2" t="s">
        <v>29</v>
      </c>
      <c r="H415" s="2" t="s">
        <v>467</v>
      </c>
      <c r="I415" s="3">
        <v>298</v>
      </c>
      <c r="J415" s="4">
        <f t="shared" si="9"/>
        <v>442537313.43283498</v>
      </c>
      <c r="K415" s="4"/>
      <c r="L415" s="44" t="s">
        <v>33</v>
      </c>
      <c r="M415" s="44" t="s">
        <v>521</v>
      </c>
      <c r="N415" s="44" t="s">
        <v>523</v>
      </c>
      <c r="P415" s="6">
        <v>442.53731343283499</v>
      </c>
    </row>
    <row r="416" spans="1:16" ht="18" customHeight="1">
      <c r="A416" s="44" t="s">
        <v>500</v>
      </c>
      <c r="B416" s="44" t="s">
        <v>494</v>
      </c>
      <c r="C416" s="2" t="s">
        <v>118</v>
      </c>
      <c r="D416" s="2" t="s">
        <v>476</v>
      </c>
      <c r="E416" t="s">
        <v>483</v>
      </c>
      <c r="F416" s="2" t="s">
        <v>82</v>
      </c>
      <c r="G416" s="2" t="s">
        <v>29</v>
      </c>
      <c r="H416" s="2" t="s">
        <v>467</v>
      </c>
      <c r="I416" s="3">
        <v>298</v>
      </c>
      <c r="J416" s="4">
        <f t="shared" si="9"/>
        <v>479104477.61194003</v>
      </c>
      <c r="K416" s="4"/>
      <c r="L416" s="44" t="s">
        <v>33</v>
      </c>
      <c r="M416" s="44" t="s">
        <v>521</v>
      </c>
      <c r="N416" s="44" t="s">
        <v>523</v>
      </c>
      <c r="P416" s="6">
        <v>479.10447761194001</v>
      </c>
    </row>
    <row r="417" spans="1:16" ht="18" customHeight="1">
      <c r="A417" s="44" t="s">
        <v>500</v>
      </c>
      <c r="B417" s="44" t="s">
        <v>495</v>
      </c>
      <c r="C417" s="2" t="s">
        <v>118</v>
      </c>
      <c r="D417" s="2" t="s">
        <v>476</v>
      </c>
      <c r="E417" t="s">
        <v>483</v>
      </c>
      <c r="F417" s="2" t="s">
        <v>82</v>
      </c>
      <c r="G417" s="2" t="s">
        <v>29</v>
      </c>
      <c r="H417" s="2" t="s">
        <v>467</v>
      </c>
      <c r="I417" s="3">
        <v>298</v>
      </c>
      <c r="J417" s="4">
        <f t="shared" si="9"/>
        <v>517412935.32338297</v>
      </c>
      <c r="K417" s="4"/>
      <c r="L417" s="44" t="s">
        <v>33</v>
      </c>
      <c r="M417" s="44" t="s">
        <v>521</v>
      </c>
      <c r="N417" s="44" t="s">
        <v>523</v>
      </c>
      <c r="P417" s="6">
        <v>517.41293532338295</v>
      </c>
    </row>
    <row r="418" spans="1:16" ht="18" customHeight="1">
      <c r="A418" s="44" t="s">
        <v>500</v>
      </c>
      <c r="B418" s="44" t="s">
        <v>496</v>
      </c>
      <c r="C418" s="2" t="s">
        <v>118</v>
      </c>
      <c r="D418" s="2" t="s">
        <v>476</v>
      </c>
      <c r="E418" t="s">
        <v>483</v>
      </c>
      <c r="F418" s="2" t="s">
        <v>82</v>
      </c>
      <c r="G418" s="2" t="s">
        <v>29</v>
      </c>
      <c r="H418" s="2" t="s">
        <v>467</v>
      </c>
      <c r="I418" s="3">
        <v>298</v>
      </c>
      <c r="J418" s="4">
        <f t="shared" si="9"/>
        <v>543532338.30845702</v>
      </c>
      <c r="K418" s="4"/>
      <c r="L418" s="44" t="s">
        <v>33</v>
      </c>
      <c r="M418" s="44" t="s">
        <v>521</v>
      </c>
      <c r="N418" s="44" t="s">
        <v>523</v>
      </c>
      <c r="P418" s="6">
        <v>543.53233830845704</v>
      </c>
    </row>
    <row r="419" spans="1:16" ht="18" customHeight="1">
      <c r="A419" s="44" t="s">
        <v>500</v>
      </c>
      <c r="B419" s="44" t="s">
        <v>497</v>
      </c>
      <c r="C419" s="2" t="s">
        <v>118</v>
      </c>
      <c r="D419" s="2" t="s">
        <v>476</v>
      </c>
      <c r="E419" t="s">
        <v>483</v>
      </c>
      <c r="F419" s="2" t="s">
        <v>82</v>
      </c>
      <c r="G419" s="2" t="s">
        <v>29</v>
      </c>
      <c r="H419" s="2" t="s">
        <v>467</v>
      </c>
      <c r="I419" s="3">
        <v>298</v>
      </c>
      <c r="J419" s="4">
        <f t="shared" si="9"/>
        <v>618407960.19900489</v>
      </c>
      <c r="K419" s="4"/>
      <c r="L419" s="44" t="s">
        <v>33</v>
      </c>
      <c r="M419" s="44" t="s">
        <v>521</v>
      </c>
      <c r="N419" s="44" t="s">
        <v>523</v>
      </c>
      <c r="P419" s="6">
        <v>618.40796019900495</v>
      </c>
    </row>
    <row r="420" spans="1:16" ht="18" customHeight="1">
      <c r="A420" s="44" t="s">
        <v>500</v>
      </c>
      <c r="B420" s="44" t="s">
        <v>498</v>
      </c>
      <c r="C420" s="2" t="s">
        <v>118</v>
      </c>
      <c r="D420" s="2" t="s">
        <v>476</v>
      </c>
      <c r="E420" t="s">
        <v>483</v>
      </c>
      <c r="F420" s="2" t="s">
        <v>82</v>
      </c>
      <c r="G420" s="2" t="s">
        <v>29</v>
      </c>
      <c r="H420" s="2" t="s">
        <v>467</v>
      </c>
      <c r="I420" s="3">
        <v>298</v>
      </c>
      <c r="J420" s="4">
        <f t="shared" si="9"/>
        <v>780348258.70646703</v>
      </c>
      <c r="K420" s="4"/>
      <c r="L420" s="44" t="s">
        <v>33</v>
      </c>
      <c r="M420" s="44" t="s">
        <v>521</v>
      </c>
      <c r="N420" s="44" t="s">
        <v>523</v>
      </c>
      <c r="P420" s="6">
        <v>780.34825870646705</v>
      </c>
    </row>
    <row r="421" spans="1:16" ht="18" customHeight="1">
      <c r="A421" s="44" t="s">
        <v>500</v>
      </c>
      <c r="B421" s="44" t="s">
        <v>499</v>
      </c>
      <c r="C421" s="2" t="s">
        <v>118</v>
      </c>
      <c r="D421" s="2" t="s">
        <v>476</v>
      </c>
      <c r="E421" t="s">
        <v>483</v>
      </c>
      <c r="F421" s="2" t="s">
        <v>82</v>
      </c>
      <c r="G421" s="2" t="s">
        <v>29</v>
      </c>
      <c r="H421" s="2" t="s">
        <v>467</v>
      </c>
      <c r="I421" s="3">
        <v>298</v>
      </c>
      <c r="J421" s="4">
        <f t="shared" si="9"/>
        <v>843034825.870646</v>
      </c>
      <c r="K421" s="4"/>
      <c r="L421" s="44" t="s">
        <v>33</v>
      </c>
      <c r="M421" s="44" t="s">
        <v>521</v>
      </c>
      <c r="N421" s="44" t="s">
        <v>523</v>
      </c>
      <c r="P421" s="6">
        <v>843.03482587064605</v>
      </c>
    </row>
    <row r="422" spans="1:16" ht="18" customHeight="1">
      <c r="A422" s="47" t="s">
        <v>500</v>
      </c>
      <c r="B422" s="44" t="s">
        <v>501</v>
      </c>
      <c r="C422" s="2" t="s">
        <v>118</v>
      </c>
      <c r="D422" s="2" t="s">
        <v>476</v>
      </c>
      <c r="E422" t="s">
        <v>483</v>
      </c>
      <c r="F422" s="2" t="s">
        <v>69</v>
      </c>
      <c r="G422" s="2" t="s">
        <v>29</v>
      </c>
      <c r="H422" s="2"/>
      <c r="I422" s="3">
        <v>298</v>
      </c>
      <c r="J422" s="4">
        <f t="shared" ref="J422:J429" si="10">P422*9807000</f>
        <v>1991482822.0858827</v>
      </c>
      <c r="K422" s="4"/>
      <c r="L422" s="44" t="s">
        <v>33</v>
      </c>
      <c r="M422" s="44" t="s">
        <v>521</v>
      </c>
      <c r="N422" s="44" t="s">
        <v>523</v>
      </c>
      <c r="P422" s="6">
        <v>203.06748466257599</v>
      </c>
    </row>
    <row r="423" spans="1:16" ht="18" customHeight="1">
      <c r="A423" s="44" t="s">
        <v>500</v>
      </c>
      <c r="B423" s="44" t="s">
        <v>492</v>
      </c>
      <c r="C423" s="2" t="s">
        <v>118</v>
      </c>
      <c r="D423" s="2" t="s">
        <v>476</v>
      </c>
      <c r="E423" t="s">
        <v>483</v>
      </c>
      <c r="F423" s="2" t="s">
        <v>69</v>
      </c>
      <c r="G423" s="2" t="s">
        <v>29</v>
      </c>
      <c r="H423" s="2"/>
      <c r="I423" s="3">
        <v>298</v>
      </c>
      <c r="J423" s="4">
        <f t="shared" si="10"/>
        <v>2087747852.7607353</v>
      </c>
      <c r="K423" s="4"/>
      <c r="L423" s="44" t="s">
        <v>33</v>
      </c>
      <c r="M423" s="44" t="s">
        <v>521</v>
      </c>
      <c r="N423" s="44" t="s">
        <v>523</v>
      </c>
      <c r="P423" s="6">
        <v>212.88343558282199</v>
      </c>
    </row>
    <row r="424" spans="1:16" ht="18" customHeight="1">
      <c r="A424" s="44" t="s">
        <v>500</v>
      </c>
      <c r="B424" s="44" t="s">
        <v>494</v>
      </c>
      <c r="C424" s="2" t="s">
        <v>118</v>
      </c>
      <c r="D424" s="2" t="s">
        <v>476</v>
      </c>
      <c r="E424" t="s">
        <v>483</v>
      </c>
      <c r="F424" s="2" t="s">
        <v>69</v>
      </c>
      <c r="G424" s="2" t="s">
        <v>29</v>
      </c>
      <c r="H424" s="2"/>
      <c r="I424" s="3">
        <v>298</v>
      </c>
      <c r="J424" s="4">
        <f t="shared" si="10"/>
        <v>2196046012.269937</v>
      </c>
      <c r="K424" s="4"/>
      <c r="L424" s="44" t="s">
        <v>33</v>
      </c>
      <c r="M424" s="44" t="s">
        <v>521</v>
      </c>
      <c r="N424" s="44" t="s">
        <v>523</v>
      </c>
      <c r="P424" s="6">
        <v>223.92638036809799</v>
      </c>
    </row>
    <row r="425" spans="1:16">
      <c r="A425" s="44" t="s">
        <v>500</v>
      </c>
      <c r="B425" s="44" t="s">
        <v>495</v>
      </c>
      <c r="C425" s="2" t="s">
        <v>118</v>
      </c>
      <c r="D425" s="2" t="s">
        <v>476</v>
      </c>
      <c r="E425" t="s">
        <v>483</v>
      </c>
      <c r="F425" s="2" t="s">
        <v>69</v>
      </c>
      <c r="G425" s="2" t="s">
        <v>29</v>
      </c>
      <c r="H425" s="2"/>
      <c r="I425" s="3">
        <v>298</v>
      </c>
      <c r="J425" s="4">
        <f t="shared" si="10"/>
        <v>2370526380.3680887</v>
      </c>
      <c r="K425" s="4"/>
      <c r="L425" s="44" t="s">
        <v>33</v>
      </c>
      <c r="M425" s="44" t="s">
        <v>521</v>
      </c>
      <c r="N425" s="44" t="s">
        <v>523</v>
      </c>
      <c r="P425" s="6">
        <v>241.71779141104199</v>
      </c>
    </row>
    <row r="426" spans="1:16">
      <c r="A426" s="44" t="s">
        <v>500</v>
      </c>
      <c r="B426" s="44" t="s">
        <v>496</v>
      </c>
      <c r="C426" s="2" t="s">
        <v>118</v>
      </c>
      <c r="D426" s="2" t="s">
        <v>476</v>
      </c>
      <c r="E426" t="s">
        <v>483</v>
      </c>
      <c r="F426" s="2" t="s">
        <v>69</v>
      </c>
      <c r="G426" s="2" t="s">
        <v>29</v>
      </c>
      <c r="H426" s="2"/>
      <c r="I426" s="3">
        <v>298</v>
      </c>
      <c r="J426" s="4">
        <f t="shared" si="10"/>
        <v>2526957055.2147169</v>
      </c>
      <c r="K426" s="4"/>
      <c r="L426" s="44" t="s">
        <v>33</v>
      </c>
      <c r="M426" s="44" t="s">
        <v>521</v>
      </c>
      <c r="N426" s="44" t="s">
        <v>523</v>
      </c>
      <c r="P426" s="6">
        <v>257.66871165644102</v>
      </c>
    </row>
    <row r="427" spans="1:16">
      <c r="A427" s="44" t="s">
        <v>500</v>
      </c>
      <c r="B427" s="44" t="s">
        <v>497</v>
      </c>
      <c r="C427" s="2" t="s">
        <v>118</v>
      </c>
      <c r="D427" s="2" t="s">
        <v>476</v>
      </c>
      <c r="E427" t="s">
        <v>483</v>
      </c>
      <c r="F427" s="2" t="s">
        <v>69</v>
      </c>
      <c r="G427" s="2" t="s">
        <v>29</v>
      </c>
      <c r="H427" s="2"/>
      <c r="I427" s="3">
        <v>298</v>
      </c>
      <c r="J427" s="4">
        <f t="shared" si="10"/>
        <v>2725503680.9815869</v>
      </c>
      <c r="K427" s="4"/>
      <c r="L427" s="44" t="s">
        <v>33</v>
      </c>
      <c r="M427" s="44" t="s">
        <v>521</v>
      </c>
      <c r="N427" s="44" t="s">
        <v>523</v>
      </c>
      <c r="P427" s="6">
        <v>277.91411042944702</v>
      </c>
    </row>
    <row r="428" spans="1:16">
      <c r="A428" s="44" t="s">
        <v>500</v>
      </c>
      <c r="B428" s="44" t="s">
        <v>498</v>
      </c>
      <c r="C428" s="2" t="s">
        <v>118</v>
      </c>
      <c r="D428" s="2" t="s">
        <v>476</v>
      </c>
      <c r="E428" t="s">
        <v>483</v>
      </c>
      <c r="F428" s="2" t="s">
        <v>69</v>
      </c>
      <c r="G428" s="2" t="s">
        <v>29</v>
      </c>
      <c r="H428" s="2"/>
      <c r="I428" s="3">
        <v>298</v>
      </c>
      <c r="J428" s="4">
        <f t="shared" si="10"/>
        <v>3092514110.4294438</v>
      </c>
      <c r="K428" s="4"/>
      <c r="L428" s="44" t="s">
        <v>33</v>
      </c>
      <c r="M428" s="44" t="s">
        <v>521</v>
      </c>
      <c r="N428" s="44" t="s">
        <v>523</v>
      </c>
      <c r="P428" s="6">
        <v>315.337423312883</v>
      </c>
    </row>
    <row r="429" spans="1:16">
      <c r="A429" s="44" t="s">
        <v>500</v>
      </c>
      <c r="B429" s="44" t="s">
        <v>499</v>
      </c>
      <c r="C429" s="2" t="s">
        <v>118</v>
      </c>
      <c r="D429" s="2" t="s">
        <v>476</v>
      </c>
      <c r="E429" t="s">
        <v>483</v>
      </c>
      <c r="F429" s="2" t="s">
        <v>69</v>
      </c>
      <c r="G429" s="2" t="s">
        <v>29</v>
      </c>
      <c r="H429" s="2"/>
      <c r="I429" s="3">
        <v>298</v>
      </c>
      <c r="J429" s="4">
        <f t="shared" si="10"/>
        <v>3381309202.4539814</v>
      </c>
      <c r="K429" s="4"/>
      <c r="L429" s="44" t="s">
        <v>33</v>
      </c>
      <c r="M429" s="44" t="s">
        <v>521</v>
      </c>
      <c r="N429" s="44" t="s">
        <v>523</v>
      </c>
      <c r="P429" s="6">
        <v>344.785276073619</v>
      </c>
    </row>
    <row r="430" spans="1:16">
      <c r="A430" s="47" t="s">
        <v>503</v>
      </c>
      <c r="B430" s="44" t="s">
        <v>502</v>
      </c>
      <c r="C430" s="2" t="s">
        <v>118</v>
      </c>
      <c r="D430" s="2" t="s">
        <v>476</v>
      </c>
      <c r="E430" t="s">
        <v>483</v>
      </c>
      <c r="F430" s="2" t="s">
        <v>82</v>
      </c>
      <c r="G430" s="2" t="s">
        <v>29</v>
      </c>
      <c r="H430" s="2" t="s">
        <v>467</v>
      </c>
      <c r="I430" s="3">
        <v>298</v>
      </c>
      <c r="J430" s="4">
        <f t="shared" ref="J430:J437" si="11">P430*1000000</f>
        <v>469010416.66666603</v>
      </c>
      <c r="K430" s="4"/>
      <c r="L430" s="44" t="s">
        <v>33</v>
      </c>
      <c r="M430" s="44" t="s">
        <v>522</v>
      </c>
      <c r="N430" s="44" t="s">
        <v>523</v>
      </c>
      <c r="P430" s="6">
        <v>469.010416666666</v>
      </c>
    </row>
    <row r="431" spans="1:16">
      <c r="A431" s="47" t="s">
        <v>503</v>
      </c>
      <c r="B431" s="44" t="s">
        <v>504</v>
      </c>
      <c r="C431" s="2" t="s">
        <v>118</v>
      </c>
      <c r="D431" s="2" t="s">
        <v>476</v>
      </c>
      <c r="E431" t="s">
        <v>483</v>
      </c>
      <c r="F431" s="2" t="s">
        <v>82</v>
      </c>
      <c r="G431" s="2" t="s">
        <v>29</v>
      </c>
      <c r="H431" s="2" t="s">
        <v>467</v>
      </c>
      <c r="I431" s="3">
        <v>298</v>
      </c>
      <c r="J431" s="4">
        <f t="shared" si="11"/>
        <v>494531250</v>
      </c>
      <c r="K431" s="4"/>
      <c r="L431" s="44" t="s">
        <v>33</v>
      </c>
      <c r="M431" s="44" t="s">
        <v>522</v>
      </c>
      <c r="N431" s="44" t="s">
        <v>523</v>
      </c>
      <c r="P431" s="6">
        <v>494.53125</v>
      </c>
    </row>
    <row r="432" spans="1:16">
      <c r="A432" s="47" t="s">
        <v>503</v>
      </c>
      <c r="B432" s="44" t="s">
        <v>505</v>
      </c>
      <c r="C432" s="2" t="s">
        <v>118</v>
      </c>
      <c r="D432" s="2" t="s">
        <v>476</v>
      </c>
      <c r="E432" t="s">
        <v>483</v>
      </c>
      <c r="F432" s="2" t="s">
        <v>82</v>
      </c>
      <c r="G432" s="2" t="s">
        <v>29</v>
      </c>
      <c r="H432" s="2" t="s">
        <v>467</v>
      </c>
      <c r="I432" s="3">
        <v>298</v>
      </c>
      <c r="J432" s="4">
        <f t="shared" si="11"/>
        <v>556510416.66666591</v>
      </c>
      <c r="K432" s="4"/>
      <c r="L432" s="44" t="s">
        <v>33</v>
      </c>
      <c r="M432" s="44" t="s">
        <v>522</v>
      </c>
      <c r="N432" s="44" t="s">
        <v>523</v>
      </c>
      <c r="P432" s="6">
        <v>556.51041666666595</v>
      </c>
    </row>
    <row r="433" spans="1:16">
      <c r="A433" s="47" t="s">
        <v>503</v>
      </c>
      <c r="B433" s="44" t="s">
        <v>506</v>
      </c>
      <c r="C433" s="2" t="s">
        <v>118</v>
      </c>
      <c r="D433" s="2" t="s">
        <v>476</v>
      </c>
      <c r="E433" t="s">
        <v>483</v>
      </c>
      <c r="F433" s="2" t="s">
        <v>82</v>
      </c>
      <c r="G433" s="2" t="s">
        <v>29</v>
      </c>
      <c r="H433" s="2" t="s">
        <v>467</v>
      </c>
      <c r="I433" s="3">
        <v>298</v>
      </c>
      <c r="J433" s="4">
        <f t="shared" si="11"/>
        <v>582031250</v>
      </c>
      <c r="K433" s="4"/>
      <c r="L433" s="44" t="s">
        <v>33</v>
      </c>
      <c r="M433" s="44" t="s">
        <v>522</v>
      </c>
      <c r="N433" s="44" t="s">
        <v>523</v>
      </c>
      <c r="P433" s="6">
        <v>582.03125</v>
      </c>
    </row>
    <row r="434" spans="1:16">
      <c r="A434" s="47" t="s">
        <v>503</v>
      </c>
      <c r="B434" s="44" t="s">
        <v>507</v>
      </c>
      <c r="C434" s="2" t="s">
        <v>118</v>
      </c>
      <c r="D434" s="2" t="s">
        <v>476</v>
      </c>
      <c r="E434" t="s">
        <v>483</v>
      </c>
      <c r="F434" s="2" t="s">
        <v>82</v>
      </c>
      <c r="G434" s="2" t="s">
        <v>29</v>
      </c>
      <c r="H434" s="2" t="s">
        <v>467</v>
      </c>
      <c r="I434" s="3">
        <v>298</v>
      </c>
      <c r="J434" s="4">
        <f t="shared" si="11"/>
        <v>625781250</v>
      </c>
      <c r="K434" s="4"/>
      <c r="L434" s="44" t="s">
        <v>33</v>
      </c>
      <c r="M434" s="44" t="s">
        <v>522</v>
      </c>
      <c r="N434" s="44" t="s">
        <v>523</v>
      </c>
      <c r="P434" s="6">
        <v>625.78125</v>
      </c>
    </row>
    <row r="435" spans="1:16">
      <c r="A435" s="47" t="s">
        <v>503</v>
      </c>
      <c r="B435" s="44" t="s">
        <v>508</v>
      </c>
      <c r="C435" s="2" t="s">
        <v>118</v>
      </c>
      <c r="D435" s="2" t="s">
        <v>476</v>
      </c>
      <c r="E435" t="s">
        <v>483</v>
      </c>
      <c r="F435" s="2" t="s">
        <v>82</v>
      </c>
      <c r="G435" s="2" t="s">
        <v>29</v>
      </c>
      <c r="H435" s="2" t="s">
        <v>467</v>
      </c>
      <c r="I435" s="3">
        <v>298</v>
      </c>
      <c r="J435" s="4">
        <f t="shared" si="11"/>
        <v>711458333.33333302</v>
      </c>
      <c r="K435" s="4"/>
      <c r="L435" s="44" t="s">
        <v>33</v>
      </c>
      <c r="M435" s="44" t="s">
        <v>522</v>
      </c>
      <c r="N435" s="44" t="s">
        <v>523</v>
      </c>
      <c r="P435" s="6">
        <v>711.45833333333303</v>
      </c>
    </row>
    <row r="436" spans="1:16">
      <c r="A436" s="47" t="s">
        <v>503</v>
      </c>
      <c r="B436" s="44" t="s">
        <v>509</v>
      </c>
      <c r="C436" s="2" t="s">
        <v>118</v>
      </c>
      <c r="D436" s="2" t="s">
        <v>476</v>
      </c>
      <c r="E436" t="s">
        <v>483</v>
      </c>
      <c r="F436" s="2" t="s">
        <v>82</v>
      </c>
      <c r="G436" s="2" t="s">
        <v>29</v>
      </c>
      <c r="H436" s="2" t="s">
        <v>467</v>
      </c>
      <c r="I436" s="3">
        <v>298</v>
      </c>
      <c r="J436" s="4">
        <f t="shared" si="11"/>
        <v>797135416.66666591</v>
      </c>
      <c r="K436" s="4"/>
      <c r="L436" s="44" t="s">
        <v>33</v>
      </c>
      <c r="M436" s="44" t="s">
        <v>522</v>
      </c>
      <c r="N436" s="44" t="s">
        <v>523</v>
      </c>
      <c r="P436" s="6">
        <v>797.13541666666595</v>
      </c>
    </row>
    <row r="437" spans="1:16">
      <c r="A437" s="47" t="s">
        <v>503</v>
      </c>
      <c r="B437" s="44" t="s">
        <v>510</v>
      </c>
      <c r="C437" s="2" t="s">
        <v>118</v>
      </c>
      <c r="D437" s="2" t="s">
        <v>476</v>
      </c>
      <c r="E437" t="s">
        <v>483</v>
      </c>
      <c r="F437" s="2" t="s">
        <v>82</v>
      </c>
      <c r="G437" s="2" t="s">
        <v>29</v>
      </c>
      <c r="H437" s="2" t="s">
        <v>467</v>
      </c>
      <c r="I437" s="3">
        <v>298</v>
      </c>
      <c r="J437" s="4">
        <f t="shared" si="11"/>
        <v>880989583.33333302</v>
      </c>
      <c r="K437" s="4"/>
      <c r="L437" s="44" t="s">
        <v>33</v>
      </c>
      <c r="M437" s="44" t="s">
        <v>522</v>
      </c>
      <c r="N437" s="44" t="s">
        <v>523</v>
      </c>
      <c r="P437" s="6">
        <v>880.98958333333303</v>
      </c>
    </row>
    <row r="438" spans="1:16">
      <c r="A438" s="47" t="s">
        <v>503</v>
      </c>
      <c r="B438" s="44" t="s">
        <v>502</v>
      </c>
      <c r="C438" s="2" t="s">
        <v>118</v>
      </c>
      <c r="D438" s="2" t="s">
        <v>476</v>
      </c>
      <c r="E438" t="s">
        <v>483</v>
      </c>
      <c r="F438" s="2" t="s">
        <v>69</v>
      </c>
      <c r="G438" s="2" t="s">
        <v>29</v>
      </c>
      <c r="H438" s="2"/>
      <c r="I438" s="3">
        <v>298</v>
      </c>
      <c r="J438" s="4">
        <f t="shared" ref="J438:J445" si="12">P438*9807000</f>
        <v>2239170520.2312107</v>
      </c>
      <c r="K438" s="4"/>
      <c r="L438" s="44" t="s">
        <v>33</v>
      </c>
      <c r="M438" s="44" t="s">
        <v>522</v>
      </c>
      <c r="N438" s="44" t="s">
        <v>523</v>
      </c>
      <c r="P438" s="6">
        <v>228.32369942196499</v>
      </c>
    </row>
    <row r="439" spans="1:16">
      <c r="A439" s="47" t="s">
        <v>503</v>
      </c>
      <c r="B439" s="44" t="s">
        <v>504</v>
      </c>
      <c r="C439" s="2" t="s">
        <v>118</v>
      </c>
      <c r="D439" s="2" t="s">
        <v>476</v>
      </c>
      <c r="E439" t="s">
        <v>483</v>
      </c>
      <c r="F439" s="2" t="s">
        <v>69</v>
      </c>
      <c r="G439" s="2" t="s">
        <v>29</v>
      </c>
      <c r="H439" s="2"/>
      <c r="I439" s="3">
        <v>298</v>
      </c>
      <c r="J439" s="4">
        <f t="shared" si="12"/>
        <v>2341208670.5202217</v>
      </c>
      <c r="K439" s="4"/>
      <c r="L439" s="44" t="s">
        <v>33</v>
      </c>
      <c r="M439" s="44" t="s">
        <v>522</v>
      </c>
      <c r="N439" s="44" t="s">
        <v>523</v>
      </c>
      <c r="P439" s="6">
        <v>238.728323699421</v>
      </c>
    </row>
    <row r="440" spans="1:16">
      <c r="A440" s="47" t="s">
        <v>503</v>
      </c>
      <c r="B440" s="44" t="s">
        <v>505</v>
      </c>
      <c r="C440" s="2" t="s">
        <v>118</v>
      </c>
      <c r="D440" s="2" t="s">
        <v>476</v>
      </c>
      <c r="E440" t="s">
        <v>483</v>
      </c>
      <c r="F440" s="2" t="s">
        <v>69</v>
      </c>
      <c r="G440" s="2" t="s">
        <v>29</v>
      </c>
      <c r="H440" s="2"/>
      <c r="I440" s="3">
        <v>298</v>
      </c>
      <c r="J440" s="4">
        <f t="shared" si="12"/>
        <v>2499934682.0809164</v>
      </c>
      <c r="K440" s="4"/>
      <c r="L440" s="44" t="s">
        <v>33</v>
      </c>
      <c r="M440" s="44" t="s">
        <v>522</v>
      </c>
      <c r="N440" s="44" t="s">
        <v>523</v>
      </c>
      <c r="P440" s="6">
        <v>254.913294797687</v>
      </c>
    </row>
    <row r="441" spans="1:16">
      <c r="A441" s="47" t="s">
        <v>503</v>
      </c>
      <c r="B441" s="44" t="s">
        <v>506</v>
      </c>
      <c r="C441" s="2" t="s">
        <v>118</v>
      </c>
      <c r="D441" s="2" t="s">
        <v>476</v>
      </c>
      <c r="E441" t="s">
        <v>483</v>
      </c>
      <c r="F441" s="2" t="s">
        <v>69</v>
      </c>
      <c r="G441" s="2" t="s">
        <v>29</v>
      </c>
      <c r="H441" s="2"/>
      <c r="I441" s="3">
        <v>298</v>
      </c>
      <c r="J441" s="4">
        <f t="shared" si="12"/>
        <v>2573628901.7340956</v>
      </c>
      <c r="K441" s="4"/>
      <c r="L441" s="44" t="s">
        <v>33</v>
      </c>
      <c r="M441" s="44" t="s">
        <v>522</v>
      </c>
      <c r="N441" s="44" t="s">
        <v>523</v>
      </c>
      <c r="P441" s="6">
        <v>262.42774566473901</v>
      </c>
    </row>
    <row r="442" spans="1:16">
      <c r="A442" s="47" t="s">
        <v>503</v>
      </c>
      <c r="B442" s="44" t="s">
        <v>507</v>
      </c>
      <c r="C442" s="2" t="s">
        <v>118</v>
      </c>
      <c r="D442" s="2" t="s">
        <v>476</v>
      </c>
      <c r="E442" t="s">
        <v>483</v>
      </c>
      <c r="F442" s="2" t="s">
        <v>69</v>
      </c>
      <c r="G442" s="2" t="s">
        <v>29</v>
      </c>
      <c r="H442" s="2"/>
      <c r="I442" s="3">
        <v>298</v>
      </c>
      <c r="J442" s="4">
        <f t="shared" si="12"/>
        <v>2783373988.4393058</v>
      </c>
      <c r="K442" s="4"/>
      <c r="L442" s="44" t="s">
        <v>33</v>
      </c>
      <c r="M442" s="44" t="s">
        <v>522</v>
      </c>
      <c r="N442" s="44" t="s">
        <v>523</v>
      </c>
      <c r="P442" s="6">
        <v>283.81502890173402</v>
      </c>
    </row>
    <row r="443" spans="1:16">
      <c r="A443" s="47" t="s">
        <v>503</v>
      </c>
      <c r="B443" s="44" t="s">
        <v>508</v>
      </c>
      <c r="C443" s="2" t="s">
        <v>118</v>
      </c>
      <c r="D443" s="2" t="s">
        <v>476</v>
      </c>
      <c r="E443" t="s">
        <v>483</v>
      </c>
      <c r="F443" s="2" t="s">
        <v>69</v>
      </c>
      <c r="G443" s="2" t="s">
        <v>29</v>
      </c>
      <c r="H443" s="2"/>
      <c r="I443" s="3">
        <v>298</v>
      </c>
      <c r="J443" s="4">
        <f t="shared" si="12"/>
        <v>3027131791.907506</v>
      </c>
      <c r="K443" s="4"/>
      <c r="L443" s="44" t="s">
        <v>33</v>
      </c>
      <c r="M443" s="44" t="s">
        <v>522</v>
      </c>
      <c r="N443" s="44" t="s">
        <v>523</v>
      </c>
      <c r="P443" s="6">
        <v>308.670520231213</v>
      </c>
    </row>
    <row r="444" spans="1:16">
      <c r="A444" s="47" t="s">
        <v>503</v>
      </c>
      <c r="B444" s="44" t="s">
        <v>509</v>
      </c>
      <c r="C444" s="2" t="s">
        <v>118</v>
      </c>
      <c r="D444" s="2" t="s">
        <v>476</v>
      </c>
      <c r="E444" t="s">
        <v>483</v>
      </c>
      <c r="F444" s="2" t="s">
        <v>69</v>
      </c>
      <c r="G444" s="2" t="s">
        <v>29</v>
      </c>
      <c r="H444" s="2"/>
      <c r="I444" s="3">
        <v>298</v>
      </c>
      <c r="J444" s="4">
        <f t="shared" si="12"/>
        <v>3367258959.5375686</v>
      </c>
      <c r="K444" s="4"/>
      <c r="L444" s="44" t="s">
        <v>33</v>
      </c>
      <c r="M444" s="44" t="s">
        <v>522</v>
      </c>
      <c r="N444" s="44" t="s">
        <v>523</v>
      </c>
      <c r="P444" s="6">
        <v>343.352601156069</v>
      </c>
    </row>
    <row r="445" spans="1:16">
      <c r="A445" s="47" t="s">
        <v>503</v>
      </c>
      <c r="B445" s="44" t="s">
        <v>510</v>
      </c>
      <c r="C445" s="2" t="s">
        <v>118</v>
      </c>
      <c r="D445" s="2" t="s">
        <v>476</v>
      </c>
      <c r="E445" t="s">
        <v>483</v>
      </c>
      <c r="F445" s="2" t="s">
        <v>69</v>
      </c>
      <c r="G445" s="2" t="s">
        <v>29</v>
      </c>
      <c r="H445" s="2"/>
      <c r="I445" s="3">
        <v>298</v>
      </c>
      <c r="J445" s="4">
        <f t="shared" si="12"/>
        <v>3673373410.4046211</v>
      </c>
      <c r="K445" s="4"/>
      <c r="L445" s="44" t="s">
        <v>33</v>
      </c>
      <c r="M445" s="44" t="s">
        <v>522</v>
      </c>
      <c r="N445" s="44" t="s">
        <v>523</v>
      </c>
      <c r="P445" s="6">
        <v>374.56647398843899</v>
      </c>
    </row>
    <row r="446" spans="1:16">
      <c r="A446" s="47" t="s">
        <v>512</v>
      </c>
      <c r="B446" s="44" t="s">
        <v>511</v>
      </c>
      <c r="C446" s="2" t="s">
        <v>118</v>
      </c>
      <c r="D446" s="2" t="s">
        <v>476</v>
      </c>
      <c r="E446" t="s">
        <v>483</v>
      </c>
      <c r="F446" s="2" t="s">
        <v>82</v>
      </c>
      <c r="G446" s="2" t="s">
        <v>29</v>
      </c>
      <c r="H446" s="2" t="s">
        <v>467</v>
      </c>
      <c r="I446" s="3">
        <v>298</v>
      </c>
      <c r="J446" s="4">
        <f t="shared" ref="J446:J453" si="13">P446*1000000</f>
        <v>872493573.264781</v>
      </c>
      <c r="K446" s="4"/>
      <c r="L446" s="44" t="s">
        <v>33</v>
      </c>
      <c r="M446" s="44" t="s">
        <v>378</v>
      </c>
      <c r="N446" s="44" t="s">
        <v>523</v>
      </c>
      <c r="P446" s="6">
        <v>872.49357326478105</v>
      </c>
    </row>
    <row r="447" spans="1:16">
      <c r="A447" s="47" t="s">
        <v>512</v>
      </c>
      <c r="B447" s="44" t="s">
        <v>513</v>
      </c>
      <c r="C447" s="2" t="s">
        <v>118</v>
      </c>
      <c r="D447" s="2" t="s">
        <v>476</v>
      </c>
      <c r="E447" t="s">
        <v>483</v>
      </c>
      <c r="F447" s="2" t="s">
        <v>82</v>
      </c>
      <c r="G447" s="2" t="s">
        <v>29</v>
      </c>
      <c r="H447" s="2" t="s">
        <v>467</v>
      </c>
      <c r="I447" s="3">
        <v>298</v>
      </c>
      <c r="J447" s="4">
        <f t="shared" si="13"/>
        <v>820308483.290488</v>
      </c>
      <c r="K447" s="4"/>
      <c r="L447" s="44" t="s">
        <v>33</v>
      </c>
      <c r="M447" s="44" t="s">
        <v>378</v>
      </c>
      <c r="N447" s="44" t="s">
        <v>523</v>
      </c>
      <c r="P447" s="6">
        <v>820.30848329048797</v>
      </c>
    </row>
    <row r="448" spans="1:16">
      <c r="A448" s="47" t="s">
        <v>512</v>
      </c>
      <c r="B448" s="44" t="s">
        <v>514</v>
      </c>
      <c r="C448" s="2" t="s">
        <v>118</v>
      </c>
      <c r="D448" s="2" t="s">
        <v>476</v>
      </c>
      <c r="E448" t="s">
        <v>483</v>
      </c>
      <c r="F448" s="2" t="s">
        <v>82</v>
      </c>
      <c r="G448" s="2" t="s">
        <v>29</v>
      </c>
      <c r="H448" s="2" t="s">
        <v>467</v>
      </c>
      <c r="I448" s="3">
        <v>298</v>
      </c>
      <c r="J448" s="4">
        <f t="shared" si="13"/>
        <v>894087403.59897101</v>
      </c>
      <c r="K448" s="4"/>
      <c r="L448" s="44" t="s">
        <v>33</v>
      </c>
      <c r="M448" s="44" t="s">
        <v>378</v>
      </c>
      <c r="N448" s="44" t="s">
        <v>523</v>
      </c>
      <c r="P448" s="6">
        <v>894.08740359897104</v>
      </c>
    </row>
    <row r="449" spans="1:16">
      <c r="A449" s="47" t="s">
        <v>512</v>
      </c>
      <c r="B449" s="44" t="s">
        <v>515</v>
      </c>
      <c r="C449" s="2" t="s">
        <v>118</v>
      </c>
      <c r="D449" s="2" t="s">
        <v>476</v>
      </c>
      <c r="E449" t="s">
        <v>483</v>
      </c>
      <c r="F449" s="2" t="s">
        <v>82</v>
      </c>
      <c r="G449" s="2" t="s">
        <v>29</v>
      </c>
      <c r="H449" s="2" t="s">
        <v>467</v>
      </c>
      <c r="I449" s="3">
        <v>298</v>
      </c>
      <c r="J449" s="4">
        <f t="shared" si="13"/>
        <v>976863753.21336699</v>
      </c>
      <c r="K449" s="4"/>
      <c r="L449" s="44" t="s">
        <v>33</v>
      </c>
      <c r="M449" s="44" t="s">
        <v>378</v>
      </c>
      <c r="N449" s="44" t="s">
        <v>523</v>
      </c>
      <c r="P449" s="6">
        <v>976.86375321336698</v>
      </c>
    </row>
    <row r="450" spans="1:16">
      <c r="A450" s="47" t="s">
        <v>512</v>
      </c>
      <c r="B450" s="44" t="s">
        <v>516</v>
      </c>
      <c r="C450" s="2" t="s">
        <v>118</v>
      </c>
      <c r="D450" s="2" t="s">
        <v>476</v>
      </c>
      <c r="E450" t="s">
        <v>483</v>
      </c>
      <c r="F450" s="2" t="s">
        <v>82</v>
      </c>
      <c r="G450" s="2" t="s">
        <v>29</v>
      </c>
      <c r="H450" s="2" t="s">
        <v>467</v>
      </c>
      <c r="I450" s="3">
        <v>298</v>
      </c>
      <c r="J450" s="4">
        <f t="shared" si="13"/>
        <v>955269922.87917697</v>
      </c>
      <c r="K450" s="4"/>
      <c r="L450" s="44" t="s">
        <v>33</v>
      </c>
      <c r="M450" s="44" t="s">
        <v>378</v>
      </c>
      <c r="N450" s="44" t="s">
        <v>523</v>
      </c>
      <c r="P450" s="6">
        <v>955.26992287917699</v>
      </c>
    </row>
    <row r="451" spans="1:16">
      <c r="A451" s="47" t="s">
        <v>512</v>
      </c>
      <c r="B451" s="44" t="s">
        <v>517</v>
      </c>
      <c r="C451" s="2" t="s">
        <v>118</v>
      </c>
      <c r="D451" s="2" t="s">
        <v>476</v>
      </c>
      <c r="E451" t="s">
        <v>483</v>
      </c>
      <c r="F451" s="2" t="s">
        <v>82</v>
      </c>
      <c r="G451" s="2" t="s">
        <v>29</v>
      </c>
      <c r="H451" s="2" t="s">
        <v>467</v>
      </c>
      <c r="I451" s="3">
        <v>298</v>
      </c>
      <c r="J451" s="4">
        <f t="shared" si="13"/>
        <v>942673521.85089898</v>
      </c>
      <c r="K451" s="4"/>
      <c r="L451" s="44" t="s">
        <v>33</v>
      </c>
      <c r="M451" s="44" t="s">
        <v>378</v>
      </c>
      <c r="N451" s="44" t="s">
        <v>523</v>
      </c>
      <c r="P451" s="6">
        <v>942.67352185089896</v>
      </c>
    </row>
    <row r="452" spans="1:16">
      <c r="A452" s="47" t="s">
        <v>512</v>
      </c>
      <c r="B452" s="44" t="s">
        <v>518</v>
      </c>
      <c r="C452" s="2" t="s">
        <v>118</v>
      </c>
      <c r="D452" s="2" t="s">
        <v>476</v>
      </c>
      <c r="E452" t="s">
        <v>483</v>
      </c>
      <c r="F452" s="2" t="s">
        <v>82</v>
      </c>
      <c r="G452" s="2" t="s">
        <v>29</v>
      </c>
      <c r="H452" s="2" t="s">
        <v>467</v>
      </c>
      <c r="I452" s="3">
        <v>298</v>
      </c>
      <c r="J452" s="4">
        <f t="shared" si="13"/>
        <v>921079691.51670897</v>
      </c>
      <c r="K452" s="4"/>
      <c r="L452" s="44" t="s">
        <v>33</v>
      </c>
      <c r="M452" s="44" t="s">
        <v>378</v>
      </c>
      <c r="N452" s="44" t="s">
        <v>523</v>
      </c>
      <c r="P452" s="6">
        <v>921.07969151670898</v>
      </c>
    </row>
    <row r="453" spans="1:16">
      <c r="A453" s="47" t="s">
        <v>512</v>
      </c>
      <c r="B453" s="44" t="s">
        <v>519</v>
      </c>
      <c r="C453" s="2" t="s">
        <v>118</v>
      </c>
      <c r="D453" s="2" t="s">
        <v>476</v>
      </c>
      <c r="E453" t="s">
        <v>483</v>
      </c>
      <c r="F453" s="2" t="s">
        <v>82</v>
      </c>
      <c r="G453" s="2" t="s">
        <v>29</v>
      </c>
      <c r="H453" s="2" t="s">
        <v>467</v>
      </c>
      <c r="I453" s="3">
        <v>298</v>
      </c>
      <c r="J453" s="4">
        <f t="shared" si="13"/>
        <v>895886889.46015394</v>
      </c>
      <c r="K453" s="4"/>
      <c r="L453" s="44" t="s">
        <v>33</v>
      </c>
      <c r="M453" s="44" t="s">
        <v>378</v>
      </c>
      <c r="N453" s="44" t="s">
        <v>523</v>
      </c>
      <c r="P453" s="6">
        <v>895.88688946015395</v>
      </c>
    </row>
    <row r="454" spans="1:16">
      <c r="A454" s="47" t="s">
        <v>512</v>
      </c>
      <c r="B454" s="44" t="s">
        <v>511</v>
      </c>
      <c r="C454" s="2" t="s">
        <v>118</v>
      </c>
      <c r="D454" s="2" t="s">
        <v>476</v>
      </c>
      <c r="E454" t="s">
        <v>483</v>
      </c>
      <c r="F454" s="2" t="s">
        <v>69</v>
      </c>
      <c r="G454" s="2" t="s">
        <v>29</v>
      </c>
      <c r="H454" s="2"/>
      <c r="I454" s="3">
        <v>298</v>
      </c>
      <c r="J454" s="4">
        <f t="shared" ref="J454:J461" si="14">P454*9807000</f>
        <v>3531213074.2049384</v>
      </c>
      <c r="K454" s="4"/>
      <c r="L454" s="44" t="s">
        <v>33</v>
      </c>
      <c r="M454" s="44" t="s">
        <v>378</v>
      </c>
      <c r="N454" s="44" t="s">
        <v>523</v>
      </c>
      <c r="P454" s="6">
        <v>360.07067137809099</v>
      </c>
    </row>
    <row r="455" spans="1:16">
      <c r="A455" s="47" t="s">
        <v>512</v>
      </c>
      <c r="B455" s="44" t="s">
        <v>513</v>
      </c>
      <c r="C455" s="2" t="s">
        <v>118</v>
      </c>
      <c r="D455" s="2" t="s">
        <v>476</v>
      </c>
      <c r="E455" t="s">
        <v>483</v>
      </c>
      <c r="F455" s="2" t="s">
        <v>69</v>
      </c>
      <c r="G455" s="2" t="s">
        <v>29</v>
      </c>
      <c r="H455" s="2"/>
      <c r="I455" s="3">
        <v>298</v>
      </c>
      <c r="J455" s="4">
        <f t="shared" si="14"/>
        <v>3655966431.0954065</v>
      </c>
      <c r="K455" s="4"/>
      <c r="L455" s="44" t="s">
        <v>33</v>
      </c>
      <c r="M455" s="44" t="s">
        <v>378</v>
      </c>
      <c r="N455" s="44" t="s">
        <v>523</v>
      </c>
      <c r="P455" s="6">
        <v>372.79151943462898</v>
      </c>
    </row>
    <row r="456" spans="1:16">
      <c r="A456" s="47" t="s">
        <v>512</v>
      </c>
      <c r="B456" s="44" t="s">
        <v>514</v>
      </c>
      <c r="C456" s="2" t="s">
        <v>118</v>
      </c>
      <c r="D456" s="2" t="s">
        <v>476</v>
      </c>
      <c r="E456" t="s">
        <v>483</v>
      </c>
      <c r="F456" s="2" t="s">
        <v>69</v>
      </c>
      <c r="G456" s="2" t="s">
        <v>29</v>
      </c>
      <c r="H456" s="2"/>
      <c r="I456" s="3">
        <v>298</v>
      </c>
      <c r="J456" s="4">
        <f t="shared" si="14"/>
        <v>3541609187.2791519</v>
      </c>
      <c r="K456" s="4"/>
      <c r="L456" s="44" t="s">
        <v>33</v>
      </c>
      <c r="M456" s="44" t="s">
        <v>378</v>
      </c>
      <c r="N456" s="44" t="s">
        <v>523</v>
      </c>
      <c r="P456" s="6">
        <v>361.13074204946997</v>
      </c>
    </row>
    <row r="457" spans="1:16">
      <c r="A457" s="47" t="s">
        <v>512</v>
      </c>
      <c r="B457" s="44" t="s">
        <v>515</v>
      </c>
      <c r="C457" s="2" t="s">
        <v>118</v>
      </c>
      <c r="D457" s="2" t="s">
        <v>476</v>
      </c>
      <c r="E457" t="s">
        <v>483</v>
      </c>
      <c r="F457" s="2" t="s">
        <v>69</v>
      </c>
      <c r="G457" s="2" t="s">
        <v>29</v>
      </c>
      <c r="H457" s="2"/>
      <c r="I457" s="3">
        <v>298</v>
      </c>
      <c r="J457" s="4">
        <f t="shared" si="14"/>
        <v>3619580035.3356824</v>
      </c>
      <c r="K457" s="4"/>
      <c r="L457" s="44" t="s">
        <v>33</v>
      </c>
      <c r="M457" s="44" t="s">
        <v>378</v>
      </c>
      <c r="N457" s="44" t="s">
        <v>523</v>
      </c>
      <c r="P457" s="6">
        <v>369.08127208480499</v>
      </c>
    </row>
    <row r="458" spans="1:16">
      <c r="A458" s="47" t="s">
        <v>512</v>
      </c>
      <c r="B458" s="44" t="s">
        <v>516</v>
      </c>
      <c r="C458" s="2" t="s">
        <v>118</v>
      </c>
      <c r="D458" s="2" t="s">
        <v>476</v>
      </c>
      <c r="E458" t="s">
        <v>483</v>
      </c>
      <c r="F458" s="2" t="s">
        <v>69</v>
      </c>
      <c r="G458" s="2" t="s">
        <v>29</v>
      </c>
      <c r="H458" s="2"/>
      <c r="I458" s="3">
        <v>298</v>
      </c>
      <c r="J458" s="4">
        <f t="shared" si="14"/>
        <v>3713145053.0035286</v>
      </c>
      <c r="K458" s="4"/>
      <c r="L458" s="44" t="s">
        <v>33</v>
      </c>
      <c r="M458" s="44" t="s">
        <v>378</v>
      </c>
      <c r="N458" s="44" t="s">
        <v>523</v>
      </c>
      <c r="P458" s="6">
        <v>378.62190812720797</v>
      </c>
    </row>
    <row r="459" spans="1:16">
      <c r="A459" s="47" t="s">
        <v>512</v>
      </c>
      <c r="B459" s="44" t="s">
        <v>517</v>
      </c>
      <c r="C459" s="2" t="s">
        <v>118</v>
      </c>
      <c r="D459" s="2" t="s">
        <v>476</v>
      </c>
      <c r="E459" t="s">
        <v>483</v>
      </c>
      <c r="F459" s="2" t="s">
        <v>69</v>
      </c>
      <c r="G459" s="2" t="s">
        <v>29</v>
      </c>
      <c r="H459" s="2"/>
      <c r="I459" s="3">
        <v>298</v>
      </c>
      <c r="J459" s="4">
        <f t="shared" si="14"/>
        <v>3697550883.3922224</v>
      </c>
      <c r="K459" s="4"/>
      <c r="L459" s="44" t="s">
        <v>33</v>
      </c>
      <c r="M459" s="44" t="s">
        <v>378</v>
      </c>
      <c r="N459" s="44" t="s">
        <v>523</v>
      </c>
      <c r="P459" s="6">
        <v>377.03180212014098</v>
      </c>
    </row>
    <row r="460" spans="1:16">
      <c r="A460" s="47" t="s">
        <v>512</v>
      </c>
      <c r="B460" s="44" t="s">
        <v>518</v>
      </c>
      <c r="C460" s="2" t="s">
        <v>118</v>
      </c>
      <c r="D460" s="2" t="s">
        <v>476</v>
      </c>
      <c r="E460" t="s">
        <v>483</v>
      </c>
      <c r="F460" s="2" t="s">
        <v>69</v>
      </c>
      <c r="G460" s="2" t="s">
        <v>29</v>
      </c>
      <c r="H460" s="2"/>
      <c r="I460" s="3">
        <v>298</v>
      </c>
      <c r="J460" s="4">
        <f t="shared" si="14"/>
        <v>3645570318.0211926</v>
      </c>
      <c r="K460" s="4"/>
      <c r="L460" s="44" t="s">
        <v>33</v>
      </c>
      <c r="M460" s="44" t="s">
        <v>378</v>
      </c>
      <c r="N460" s="44" t="s">
        <v>523</v>
      </c>
      <c r="P460" s="6">
        <v>371.73144876325</v>
      </c>
    </row>
    <row r="461" spans="1:16">
      <c r="A461" s="47" t="s">
        <v>512</v>
      </c>
      <c r="B461" s="44" t="s">
        <v>519</v>
      </c>
      <c r="C461" s="2" t="s">
        <v>118</v>
      </c>
      <c r="D461" s="2" t="s">
        <v>476</v>
      </c>
      <c r="E461" t="s">
        <v>483</v>
      </c>
      <c r="F461" s="2" t="s">
        <v>69</v>
      </c>
      <c r="G461" s="2" t="s">
        <v>29</v>
      </c>
      <c r="H461" s="2"/>
      <c r="I461" s="3">
        <v>298</v>
      </c>
      <c r="J461" s="4">
        <f t="shared" si="14"/>
        <v>3531213074.2049384</v>
      </c>
      <c r="K461" s="4"/>
      <c r="L461" s="44" t="s">
        <v>33</v>
      </c>
      <c r="M461" s="44" t="s">
        <v>378</v>
      </c>
      <c r="N461" s="44" t="s">
        <v>523</v>
      </c>
      <c r="P461" s="6">
        <v>360.07067137809099</v>
      </c>
    </row>
    <row r="462" spans="1:16">
      <c r="B462" s="44" t="s">
        <v>524</v>
      </c>
      <c r="C462" s="48" t="s">
        <v>311</v>
      </c>
      <c r="D462" s="48" t="s">
        <v>89</v>
      </c>
      <c r="F462" s="48" t="s">
        <v>82</v>
      </c>
      <c r="G462" s="2" t="s">
        <v>29</v>
      </c>
      <c r="H462" s="2" t="s">
        <v>467</v>
      </c>
      <c r="I462" s="3">
        <v>298</v>
      </c>
      <c r="J462" s="50">
        <v>755000000</v>
      </c>
      <c r="L462" s="44" t="s">
        <v>33</v>
      </c>
      <c r="N462" s="51" t="s">
        <v>526</v>
      </c>
    </row>
    <row r="463" spans="1:16">
      <c r="B463" s="44" t="s">
        <v>524</v>
      </c>
      <c r="C463" s="48" t="s">
        <v>311</v>
      </c>
      <c r="D463" s="48" t="s">
        <v>89</v>
      </c>
      <c r="F463" s="48" t="s">
        <v>315</v>
      </c>
      <c r="G463" s="2" t="s">
        <v>29</v>
      </c>
      <c r="H463" s="2" t="s">
        <v>467</v>
      </c>
      <c r="I463" s="3">
        <v>298</v>
      </c>
      <c r="J463" s="50">
        <v>60</v>
      </c>
      <c r="L463" s="51" t="s">
        <v>68</v>
      </c>
      <c r="N463" s="51" t="s">
        <v>526</v>
      </c>
    </row>
    <row r="464" spans="1:16">
      <c r="B464" s="44" t="s">
        <v>524</v>
      </c>
      <c r="C464" s="48" t="s">
        <v>311</v>
      </c>
      <c r="D464" s="48" t="s">
        <v>89</v>
      </c>
      <c r="F464" s="48" t="s">
        <v>525</v>
      </c>
      <c r="G464" s="2" t="s">
        <v>29</v>
      </c>
      <c r="H464" s="2" t="s">
        <v>467</v>
      </c>
      <c r="I464" s="3">
        <v>298</v>
      </c>
      <c r="J464" s="50">
        <v>1502000000</v>
      </c>
      <c r="L464" s="51" t="s">
        <v>33</v>
      </c>
      <c r="N464" s="51" t="s">
        <v>526</v>
      </c>
    </row>
    <row r="465" spans="1:16">
      <c r="B465" s="44" t="s">
        <v>527</v>
      </c>
      <c r="C465" s="48" t="s">
        <v>311</v>
      </c>
      <c r="D465" s="48" t="s">
        <v>88</v>
      </c>
      <c r="F465" s="48" t="s">
        <v>397</v>
      </c>
      <c r="G465" s="2" t="s">
        <v>29</v>
      </c>
      <c r="J465" s="50">
        <v>3.2</v>
      </c>
      <c r="L465" s="51" t="s">
        <v>219</v>
      </c>
      <c r="N465" s="51" t="s">
        <v>528</v>
      </c>
    </row>
    <row r="466" spans="1:16">
      <c r="B466" s="44" t="s">
        <v>527</v>
      </c>
      <c r="C466" s="48" t="s">
        <v>311</v>
      </c>
      <c r="D466" s="48" t="s">
        <v>88</v>
      </c>
      <c r="F466" s="48" t="s">
        <v>80</v>
      </c>
      <c r="G466" s="2" t="s">
        <v>29</v>
      </c>
      <c r="I466" s="49">
        <v>300</v>
      </c>
      <c r="J466" s="50">
        <v>1.8369999999999999E-6</v>
      </c>
      <c r="L466" s="2" t="s">
        <v>81</v>
      </c>
      <c r="N466" s="51" t="s">
        <v>528</v>
      </c>
    </row>
    <row r="467" spans="1:16">
      <c r="A467" s="47" t="s">
        <v>531</v>
      </c>
      <c r="B467" s="44" t="s">
        <v>530</v>
      </c>
      <c r="C467" s="48" t="s">
        <v>311</v>
      </c>
      <c r="D467" s="48" t="s">
        <v>89</v>
      </c>
      <c r="F467" s="48" t="s">
        <v>82</v>
      </c>
      <c r="G467" s="2" t="s">
        <v>29</v>
      </c>
      <c r="H467" s="2" t="s">
        <v>467</v>
      </c>
      <c r="I467" s="49">
        <v>298</v>
      </c>
      <c r="J467" s="50">
        <v>1147000000</v>
      </c>
      <c r="L467" s="51" t="s">
        <v>33</v>
      </c>
      <c r="M467" s="51" t="s">
        <v>422</v>
      </c>
      <c r="N467" s="51" t="s">
        <v>529</v>
      </c>
    </row>
    <row r="468" spans="1:16">
      <c r="A468" s="47" t="s">
        <v>531</v>
      </c>
      <c r="B468" s="44" t="s">
        <v>530</v>
      </c>
      <c r="C468" s="48" t="s">
        <v>311</v>
      </c>
      <c r="D468" s="48" t="s">
        <v>89</v>
      </c>
      <c r="F468" s="48" t="s">
        <v>306</v>
      </c>
      <c r="G468" s="2" t="s">
        <v>29</v>
      </c>
      <c r="H468" s="2" t="s">
        <v>467</v>
      </c>
      <c r="I468" s="49">
        <v>298</v>
      </c>
      <c r="J468" s="50">
        <v>1505000000</v>
      </c>
      <c r="L468" s="51" t="s">
        <v>33</v>
      </c>
      <c r="M468" s="51" t="s">
        <v>422</v>
      </c>
      <c r="N468" s="51" t="s">
        <v>529</v>
      </c>
    </row>
    <row r="469" spans="1:16">
      <c r="A469" s="47" t="s">
        <v>531</v>
      </c>
      <c r="B469" s="44" t="s">
        <v>530</v>
      </c>
      <c r="C469" s="48" t="s">
        <v>311</v>
      </c>
      <c r="D469" s="48" t="s">
        <v>89</v>
      </c>
      <c r="F469" s="48" t="s">
        <v>67</v>
      </c>
      <c r="G469" s="2" t="s">
        <v>29</v>
      </c>
      <c r="H469" s="2" t="s">
        <v>467</v>
      </c>
      <c r="I469" s="49">
        <v>298</v>
      </c>
      <c r="J469" s="50">
        <v>7.7</v>
      </c>
      <c r="L469" s="51" t="s">
        <v>68</v>
      </c>
      <c r="M469" s="51" t="s">
        <v>422</v>
      </c>
      <c r="N469" s="51" t="s">
        <v>529</v>
      </c>
    </row>
    <row r="470" spans="1:16">
      <c r="A470" s="47" t="s">
        <v>532</v>
      </c>
      <c r="B470" s="44" t="s">
        <v>533</v>
      </c>
      <c r="C470" s="48" t="s">
        <v>63</v>
      </c>
      <c r="D470" s="48" t="s">
        <v>89</v>
      </c>
      <c r="F470" s="48" t="s">
        <v>82</v>
      </c>
      <c r="G470" s="2" t="s">
        <v>29</v>
      </c>
      <c r="H470" s="2" t="s">
        <v>467</v>
      </c>
      <c r="I470" s="49">
        <v>298</v>
      </c>
      <c r="J470" s="50">
        <v>985000000</v>
      </c>
      <c r="L470" s="51" t="s">
        <v>33</v>
      </c>
      <c r="M470" s="51" t="s">
        <v>422</v>
      </c>
      <c r="N470" s="51" t="s">
        <v>529</v>
      </c>
    </row>
    <row r="471" spans="1:16">
      <c r="A471" s="47" t="s">
        <v>532</v>
      </c>
      <c r="B471" s="44" t="s">
        <v>533</v>
      </c>
      <c r="C471" s="48" t="s">
        <v>63</v>
      </c>
      <c r="D471" s="48" t="s">
        <v>89</v>
      </c>
      <c r="F471" s="48" t="s">
        <v>306</v>
      </c>
      <c r="G471" s="2" t="s">
        <v>29</v>
      </c>
      <c r="H471" s="2" t="s">
        <v>467</v>
      </c>
      <c r="I471" s="49">
        <v>298</v>
      </c>
      <c r="J471" s="50">
        <v>1812000000</v>
      </c>
      <c r="L471" s="51" t="s">
        <v>33</v>
      </c>
      <c r="M471" s="51" t="s">
        <v>422</v>
      </c>
      <c r="N471" s="51" t="s">
        <v>529</v>
      </c>
    </row>
    <row r="472" spans="1:16">
      <c r="A472" s="47" t="s">
        <v>532</v>
      </c>
      <c r="B472" s="44" t="s">
        <v>533</v>
      </c>
      <c r="C472" s="48" t="s">
        <v>63</v>
      </c>
      <c r="D472" s="48" t="s">
        <v>89</v>
      </c>
      <c r="F472" s="48" t="s">
        <v>67</v>
      </c>
      <c r="G472" s="2" t="s">
        <v>29</v>
      </c>
      <c r="H472" s="2" t="s">
        <v>467</v>
      </c>
      <c r="I472" s="49">
        <v>298</v>
      </c>
      <c r="J472" s="50">
        <v>39.5</v>
      </c>
      <c r="L472" s="51" t="s">
        <v>68</v>
      </c>
      <c r="M472" s="51" t="s">
        <v>422</v>
      </c>
      <c r="N472" s="51" t="s">
        <v>529</v>
      </c>
    </row>
    <row r="473" spans="1:16">
      <c r="A473" s="47" t="s">
        <v>531</v>
      </c>
      <c r="B473" s="44" t="s">
        <v>530</v>
      </c>
      <c r="C473" s="48" t="s">
        <v>311</v>
      </c>
      <c r="D473" s="48" t="s">
        <v>89</v>
      </c>
      <c r="F473" s="48" t="s">
        <v>69</v>
      </c>
      <c r="G473" s="2" t="s">
        <v>29</v>
      </c>
      <c r="I473" s="49">
        <v>298</v>
      </c>
      <c r="J473" s="4">
        <f t="shared" ref="J473" si="15">P473*9807000</f>
        <v>5187903000</v>
      </c>
      <c r="L473" s="51" t="s">
        <v>33</v>
      </c>
      <c r="M473" s="51" t="s">
        <v>86</v>
      </c>
      <c r="N473" s="51" t="s">
        <v>529</v>
      </c>
      <c r="P473" s="6">
        <v>529</v>
      </c>
    </row>
    <row r="474" spans="1:16">
      <c r="B474" s="44" t="s">
        <v>530</v>
      </c>
      <c r="C474" s="48" t="s">
        <v>311</v>
      </c>
      <c r="D474" s="48" t="s">
        <v>89</v>
      </c>
      <c r="F474" s="48" t="s">
        <v>245</v>
      </c>
      <c r="G474" s="2" t="s">
        <v>29</v>
      </c>
      <c r="I474" s="49">
        <v>298</v>
      </c>
      <c r="J474" s="50">
        <v>8440000000</v>
      </c>
      <c r="L474" s="51" t="s">
        <v>33</v>
      </c>
      <c r="M474" s="51" t="s">
        <v>86</v>
      </c>
      <c r="N474" s="51" t="s">
        <v>529</v>
      </c>
    </row>
    <row r="475" spans="1:16">
      <c r="B475" s="44" t="s">
        <v>530</v>
      </c>
      <c r="C475" s="48" t="s">
        <v>311</v>
      </c>
      <c r="D475" s="48" t="s">
        <v>89</v>
      </c>
      <c r="F475" s="48" t="s">
        <v>246</v>
      </c>
      <c r="G475" s="2" t="s">
        <v>29</v>
      </c>
      <c r="I475" s="49">
        <v>298</v>
      </c>
      <c r="J475" s="50">
        <v>171100000000</v>
      </c>
      <c r="L475" s="51" t="s">
        <v>33</v>
      </c>
      <c r="M475" s="51" t="s">
        <v>86</v>
      </c>
      <c r="N475" s="51" t="s">
        <v>529</v>
      </c>
    </row>
    <row r="476" spans="1:16">
      <c r="B476" s="44" t="s">
        <v>535</v>
      </c>
      <c r="C476" s="48" t="s">
        <v>311</v>
      </c>
      <c r="D476" s="48" t="s">
        <v>88</v>
      </c>
      <c r="F476" s="48" t="s">
        <v>69</v>
      </c>
      <c r="G476" s="2" t="s">
        <v>29</v>
      </c>
      <c r="I476" s="49">
        <v>298</v>
      </c>
      <c r="J476" s="4">
        <f>P476*9807000*1.029</f>
        <v>2371479705</v>
      </c>
      <c r="L476" s="51" t="s">
        <v>33</v>
      </c>
      <c r="M476" s="51" t="s">
        <v>418</v>
      </c>
      <c r="N476" s="51" t="s">
        <v>534</v>
      </c>
      <c r="P476" s="6">
        <v>235</v>
      </c>
    </row>
    <row r="477" spans="1:16">
      <c r="B477" s="44" t="s">
        <v>536</v>
      </c>
      <c r="C477" s="48" t="s">
        <v>311</v>
      </c>
      <c r="D477" s="48" t="s">
        <v>88</v>
      </c>
      <c r="F477" s="48" t="s">
        <v>69</v>
      </c>
      <c r="G477" s="2" t="s">
        <v>29</v>
      </c>
      <c r="I477" s="49">
        <v>298</v>
      </c>
      <c r="J477" s="4">
        <f t="shared" ref="J477:J481" si="16">P477*9807000*1.029</f>
        <v>2654038989</v>
      </c>
      <c r="L477" s="51" t="s">
        <v>33</v>
      </c>
      <c r="M477" s="51" t="s">
        <v>418</v>
      </c>
      <c r="N477" s="51" t="s">
        <v>534</v>
      </c>
      <c r="P477" s="6">
        <v>263</v>
      </c>
    </row>
    <row r="478" spans="1:16">
      <c r="B478" s="44" t="s">
        <v>537</v>
      </c>
      <c r="C478" s="48" t="s">
        <v>311</v>
      </c>
      <c r="D478" s="48" t="s">
        <v>88</v>
      </c>
      <c r="F478" s="48" t="s">
        <v>69</v>
      </c>
      <c r="G478" s="2" t="s">
        <v>29</v>
      </c>
      <c r="I478" s="49">
        <v>298</v>
      </c>
      <c r="J478" s="4">
        <f t="shared" si="16"/>
        <v>2129286032.9999998</v>
      </c>
      <c r="L478" s="51" t="s">
        <v>33</v>
      </c>
      <c r="M478" s="51" t="s">
        <v>418</v>
      </c>
      <c r="N478" s="51" t="s">
        <v>534</v>
      </c>
      <c r="P478" s="6">
        <v>211</v>
      </c>
    </row>
    <row r="479" spans="1:16">
      <c r="B479" s="44" t="s">
        <v>538</v>
      </c>
      <c r="C479" s="48" t="s">
        <v>311</v>
      </c>
      <c r="D479" s="48" t="s">
        <v>88</v>
      </c>
      <c r="F479" s="48" t="s">
        <v>69</v>
      </c>
      <c r="G479" s="2" t="s">
        <v>29</v>
      </c>
      <c r="I479" s="49">
        <v>298</v>
      </c>
      <c r="J479" s="4">
        <f t="shared" si="16"/>
        <v>2482485138</v>
      </c>
      <c r="L479" s="51" t="s">
        <v>33</v>
      </c>
      <c r="M479" s="51" t="s">
        <v>418</v>
      </c>
      <c r="N479" s="51" t="s">
        <v>534</v>
      </c>
      <c r="P479" s="6">
        <v>246</v>
      </c>
    </row>
    <row r="480" spans="1:16">
      <c r="B480" s="44" t="s">
        <v>539</v>
      </c>
      <c r="C480" s="48" t="s">
        <v>311</v>
      </c>
      <c r="D480" s="48" t="s">
        <v>88</v>
      </c>
      <c r="F480" s="48" t="s">
        <v>69</v>
      </c>
      <c r="G480" s="2" t="s">
        <v>29</v>
      </c>
      <c r="I480" s="49">
        <v>298</v>
      </c>
      <c r="J480" s="4">
        <f t="shared" si="16"/>
        <v>2452210929</v>
      </c>
      <c r="L480" s="51" t="s">
        <v>33</v>
      </c>
      <c r="M480" s="51" t="s">
        <v>418</v>
      </c>
      <c r="N480" s="51" t="s">
        <v>534</v>
      </c>
      <c r="P480" s="6">
        <v>243</v>
      </c>
    </row>
    <row r="481" spans="2:16">
      <c r="B481" s="44" t="s">
        <v>540</v>
      </c>
      <c r="C481" s="48" t="s">
        <v>311</v>
      </c>
      <c r="D481" s="48" t="s">
        <v>88</v>
      </c>
      <c r="F481" s="48" t="s">
        <v>69</v>
      </c>
      <c r="G481" s="2" t="s">
        <v>29</v>
      </c>
      <c r="I481" s="49">
        <v>298</v>
      </c>
      <c r="J481" s="4">
        <f t="shared" si="16"/>
        <v>2401753914</v>
      </c>
      <c r="L481" s="51" t="s">
        <v>33</v>
      </c>
      <c r="M481" s="51" t="s">
        <v>418</v>
      </c>
      <c r="N481" s="51" t="s">
        <v>534</v>
      </c>
      <c r="P481" s="6">
        <v>238</v>
      </c>
    </row>
    <row r="482" spans="2:16">
      <c r="B482" s="44" t="s">
        <v>535</v>
      </c>
      <c r="C482" s="48" t="s">
        <v>311</v>
      </c>
      <c r="D482" s="48" t="s">
        <v>88</v>
      </c>
      <c r="F482" s="48" t="s">
        <v>82</v>
      </c>
      <c r="G482" s="2" t="s">
        <v>29</v>
      </c>
      <c r="I482" s="49">
        <v>298</v>
      </c>
      <c r="J482" s="50">
        <v>863000000</v>
      </c>
      <c r="L482" s="51" t="s">
        <v>33</v>
      </c>
      <c r="M482" s="51" t="s">
        <v>418</v>
      </c>
      <c r="N482" s="51" t="s">
        <v>534</v>
      </c>
    </row>
    <row r="483" spans="2:16">
      <c r="B483" s="44" t="s">
        <v>536</v>
      </c>
      <c r="C483" s="48" t="s">
        <v>311</v>
      </c>
      <c r="D483" s="48" t="s">
        <v>88</v>
      </c>
      <c r="F483" s="48" t="s">
        <v>82</v>
      </c>
      <c r="G483" s="2" t="s">
        <v>29</v>
      </c>
      <c r="I483" s="49">
        <v>298</v>
      </c>
      <c r="J483" s="50">
        <v>883000000</v>
      </c>
      <c r="L483" s="51" t="s">
        <v>33</v>
      </c>
      <c r="M483" s="51" t="s">
        <v>418</v>
      </c>
      <c r="N483" s="51" t="s">
        <v>534</v>
      </c>
    </row>
    <row r="484" spans="2:16">
      <c r="B484" s="44" t="s">
        <v>537</v>
      </c>
      <c r="C484" s="48" t="s">
        <v>311</v>
      </c>
      <c r="D484" s="48" t="s">
        <v>88</v>
      </c>
      <c r="F484" s="48" t="s">
        <v>82</v>
      </c>
      <c r="G484" s="2" t="s">
        <v>29</v>
      </c>
      <c r="I484" s="49">
        <v>298</v>
      </c>
      <c r="J484" s="50">
        <v>748000000</v>
      </c>
      <c r="L484" s="51" t="s">
        <v>33</v>
      </c>
      <c r="M484" s="51" t="s">
        <v>418</v>
      </c>
      <c r="N484" s="51" t="s">
        <v>534</v>
      </c>
    </row>
    <row r="485" spans="2:16">
      <c r="B485" s="44" t="s">
        <v>538</v>
      </c>
      <c r="C485" s="48" t="s">
        <v>311</v>
      </c>
      <c r="D485" s="48" t="s">
        <v>88</v>
      </c>
      <c r="F485" s="48" t="s">
        <v>82</v>
      </c>
      <c r="G485" s="2" t="s">
        <v>29</v>
      </c>
      <c r="I485" s="49">
        <v>298</v>
      </c>
      <c r="J485" s="50">
        <v>793000000</v>
      </c>
      <c r="L485" s="51" t="s">
        <v>33</v>
      </c>
      <c r="M485" s="51" t="s">
        <v>418</v>
      </c>
      <c r="N485" s="51" t="s">
        <v>534</v>
      </c>
    </row>
    <row r="486" spans="2:16">
      <c r="B486" s="44" t="s">
        <v>539</v>
      </c>
      <c r="C486" s="48" t="s">
        <v>311</v>
      </c>
      <c r="D486" s="48" t="s">
        <v>88</v>
      </c>
      <c r="F486" s="48" t="s">
        <v>82</v>
      </c>
      <c r="G486" s="2" t="s">
        <v>29</v>
      </c>
      <c r="I486" s="49">
        <v>298</v>
      </c>
      <c r="J486" s="50">
        <v>858000000</v>
      </c>
      <c r="L486" s="51" t="s">
        <v>33</v>
      </c>
      <c r="M486" s="51" t="s">
        <v>418</v>
      </c>
      <c r="N486" s="51" t="s">
        <v>534</v>
      </c>
    </row>
    <row r="487" spans="2:16">
      <c r="B487" s="44" t="s">
        <v>540</v>
      </c>
      <c r="C487" s="48" t="s">
        <v>311</v>
      </c>
      <c r="D487" s="48" t="s">
        <v>88</v>
      </c>
      <c r="F487" s="48" t="s">
        <v>82</v>
      </c>
      <c r="G487" s="2" t="s">
        <v>29</v>
      </c>
      <c r="I487" s="49">
        <v>298</v>
      </c>
      <c r="J487" s="50">
        <v>755000000</v>
      </c>
      <c r="L487" s="51" t="s">
        <v>33</v>
      </c>
      <c r="M487" s="51" t="s">
        <v>418</v>
      </c>
      <c r="N487" s="51" t="s">
        <v>534</v>
      </c>
    </row>
    <row r="488" spans="2:16">
      <c r="B488" s="44" t="s">
        <v>541</v>
      </c>
      <c r="C488" s="48" t="s">
        <v>311</v>
      </c>
      <c r="D488" s="48" t="s">
        <v>88</v>
      </c>
      <c r="F488" s="48" t="s">
        <v>69</v>
      </c>
      <c r="G488" s="2" t="s">
        <v>29</v>
      </c>
      <c r="I488" s="49">
        <v>298</v>
      </c>
      <c r="J488" s="4">
        <f t="shared" ref="J488:J493" si="17">P488*9807000*1.029</f>
        <v>2351296899</v>
      </c>
      <c r="L488" s="51" t="s">
        <v>33</v>
      </c>
      <c r="M488" s="51" t="s">
        <v>419</v>
      </c>
      <c r="N488" s="51" t="s">
        <v>534</v>
      </c>
      <c r="P488" s="6">
        <v>233</v>
      </c>
    </row>
    <row r="489" spans="2:16">
      <c r="B489" s="44" t="s">
        <v>542</v>
      </c>
      <c r="C489" s="48" t="s">
        <v>311</v>
      </c>
      <c r="D489" s="48" t="s">
        <v>88</v>
      </c>
      <c r="F489" s="48" t="s">
        <v>69</v>
      </c>
      <c r="G489" s="2" t="s">
        <v>29</v>
      </c>
      <c r="I489" s="49">
        <v>298</v>
      </c>
      <c r="J489" s="4">
        <f t="shared" si="17"/>
        <v>2220108660</v>
      </c>
      <c r="L489" s="51" t="s">
        <v>33</v>
      </c>
      <c r="M489" s="51" t="s">
        <v>419</v>
      </c>
      <c r="N489" s="51" t="s">
        <v>534</v>
      </c>
      <c r="P489" s="6">
        <v>220</v>
      </c>
    </row>
    <row r="490" spans="2:16">
      <c r="B490" s="44" t="s">
        <v>543</v>
      </c>
      <c r="C490" s="48" t="s">
        <v>63</v>
      </c>
      <c r="D490" s="48" t="s">
        <v>88</v>
      </c>
      <c r="F490" s="48" t="s">
        <v>69</v>
      </c>
      <c r="G490" s="2" t="s">
        <v>29</v>
      </c>
      <c r="I490" s="49">
        <v>298</v>
      </c>
      <c r="J490" s="4">
        <f t="shared" si="17"/>
        <v>2159560242</v>
      </c>
      <c r="L490" s="51" t="s">
        <v>33</v>
      </c>
      <c r="M490" s="51" t="s">
        <v>419</v>
      </c>
      <c r="N490" s="51" t="s">
        <v>534</v>
      </c>
      <c r="P490" s="6">
        <v>214</v>
      </c>
    </row>
    <row r="491" spans="2:16">
      <c r="B491" s="44" t="s">
        <v>544</v>
      </c>
      <c r="C491" s="48" t="s">
        <v>311</v>
      </c>
      <c r="D491" s="48" t="s">
        <v>88</v>
      </c>
      <c r="F491" s="48" t="s">
        <v>69</v>
      </c>
      <c r="G491" s="2" t="s">
        <v>29</v>
      </c>
      <c r="I491" s="49">
        <v>298</v>
      </c>
      <c r="J491" s="4">
        <f t="shared" si="17"/>
        <v>2916415466.9999995</v>
      </c>
      <c r="L491" s="51" t="s">
        <v>33</v>
      </c>
      <c r="M491" s="51" t="s">
        <v>419</v>
      </c>
      <c r="N491" s="51" t="s">
        <v>534</v>
      </c>
      <c r="P491" s="6">
        <v>289</v>
      </c>
    </row>
    <row r="492" spans="2:16">
      <c r="B492" s="44" t="s">
        <v>545</v>
      </c>
      <c r="C492" s="48" t="s">
        <v>311</v>
      </c>
      <c r="D492" s="48" t="s">
        <v>88</v>
      </c>
      <c r="F492" s="48" t="s">
        <v>69</v>
      </c>
      <c r="G492" s="2" t="s">
        <v>29</v>
      </c>
      <c r="I492" s="49">
        <v>298</v>
      </c>
      <c r="J492" s="4">
        <f t="shared" si="17"/>
        <v>3077877914.9999995</v>
      </c>
      <c r="L492" s="51" t="s">
        <v>33</v>
      </c>
      <c r="M492" s="51" t="s">
        <v>419</v>
      </c>
      <c r="N492" s="51" t="s">
        <v>534</v>
      </c>
      <c r="P492" s="6">
        <v>305</v>
      </c>
    </row>
    <row r="493" spans="2:16">
      <c r="B493" s="44" t="s">
        <v>546</v>
      </c>
      <c r="C493" s="48" t="s">
        <v>63</v>
      </c>
      <c r="D493" s="48" t="s">
        <v>88</v>
      </c>
      <c r="F493" s="48" t="s">
        <v>69</v>
      </c>
      <c r="G493" s="2" t="s">
        <v>29</v>
      </c>
      <c r="I493" s="49">
        <v>298</v>
      </c>
      <c r="J493" s="4">
        <f t="shared" si="17"/>
        <v>3703544900.9999995</v>
      </c>
      <c r="L493" s="51" t="s">
        <v>33</v>
      </c>
      <c r="M493" s="51" t="s">
        <v>419</v>
      </c>
      <c r="N493" s="51" t="s">
        <v>534</v>
      </c>
      <c r="P493" s="6">
        <v>367</v>
      </c>
    </row>
    <row r="494" spans="2:16">
      <c r="B494" s="44" t="s">
        <v>541</v>
      </c>
      <c r="C494" s="48" t="s">
        <v>311</v>
      </c>
      <c r="D494" s="48" t="s">
        <v>88</v>
      </c>
      <c r="F494" s="48" t="s">
        <v>82</v>
      </c>
      <c r="G494" s="2" t="s">
        <v>29</v>
      </c>
      <c r="I494" s="49">
        <v>298</v>
      </c>
      <c r="J494" s="50">
        <v>760000000</v>
      </c>
      <c r="L494" s="51" t="s">
        <v>33</v>
      </c>
      <c r="M494" s="51" t="s">
        <v>419</v>
      </c>
      <c r="N494" s="51" t="s">
        <v>534</v>
      </c>
    </row>
    <row r="495" spans="2:16">
      <c r="B495" s="44" t="s">
        <v>542</v>
      </c>
      <c r="C495" s="48" t="s">
        <v>311</v>
      </c>
      <c r="D495" s="48" t="s">
        <v>88</v>
      </c>
      <c r="F495" s="48" t="s">
        <v>82</v>
      </c>
      <c r="G495" s="2" t="s">
        <v>29</v>
      </c>
      <c r="I495" s="49">
        <v>298</v>
      </c>
      <c r="J495" s="50">
        <v>881000000</v>
      </c>
      <c r="L495" s="51" t="s">
        <v>33</v>
      </c>
      <c r="M495" s="51" t="s">
        <v>419</v>
      </c>
      <c r="N495" s="51" t="s">
        <v>534</v>
      </c>
    </row>
    <row r="496" spans="2:16">
      <c r="B496" s="44" t="s">
        <v>543</v>
      </c>
      <c r="C496" s="48" t="s">
        <v>63</v>
      </c>
      <c r="D496" s="48" t="s">
        <v>88</v>
      </c>
      <c r="F496" s="48" t="s">
        <v>82</v>
      </c>
      <c r="G496" s="2" t="s">
        <v>29</v>
      </c>
      <c r="I496" s="49">
        <v>298</v>
      </c>
      <c r="J496" s="50">
        <v>754000000</v>
      </c>
      <c r="L496" s="51" t="s">
        <v>33</v>
      </c>
      <c r="M496" s="51" t="s">
        <v>419</v>
      </c>
      <c r="N496" s="51" t="s">
        <v>534</v>
      </c>
    </row>
    <row r="497" spans="2:17">
      <c r="B497" s="44" t="s">
        <v>545</v>
      </c>
      <c r="C497" s="48" t="s">
        <v>311</v>
      </c>
      <c r="D497" s="48" t="s">
        <v>88</v>
      </c>
      <c r="F497" s="48" t="s">
        <v>82</v>
      </c>
      <c r="G497" s="2" t="s">
        <v>29</v>
      </c>
      <c r="I497" s="49">
        <v>298</v>
      </c>
      <c r="J497" s="50">
        <v>1452000000</v>
      </c>
      <c r="L497" s="51" t="s">
        <v>33</v>
      </c>
      <c r="M497" s="51" t="s">
        <v>419</v>
      </c>
      <c r="N497" s="51" t="s">
        <v>534</v>
      </c>
    </row>
    <row r="498" spans="2:17">
      <c r="B498" s="44" t="s">
        <v>546</v>
      </c>
      <c r="C498" s="48" t="s">
        <v>63</v>
      </c>
      <c r="D498" s="48" t="s">
        <v>88</v>
      </c>
      <c r="F498" s="48" t="s">
        <v>82</v>
      </c>
      <c r="G498" s="2" t="s">
        <v>29</v>
      </c>
      <c r="I498" s="49">
        <v>298</v>
      </c>
      <c r="J498" s="50">
        <v>1669000000</v>
      </c>
      <c r="L498" s="51" t="s">
        <v>33</v>
      </c>
      <c r="M498" s="51" t="s">
        <v>419</v>
      </c>
      <c r="N498" s="51" t="s">
        <v>534</v>
      </c>
    </row>
    <row r="499" spans="2:17">
      <c r="B499" s="44" t="s">
        <v>547</v>
      </c>
      <c r="C499" s="48" t="s">
        <v>311</v>
      </c>
      <c r="D499" s="48" t="s">
        <v>88</v>
      </c>
      <c r="F499" s="48" t="s">
        <v>69</v>
      </c>
      <c r="G499" s="2" t="s">
        <v>29</v>
      </c>
      <c r="I499" s="49">
        <v>298</v>
      </c>
      <c r="J499" s="4">
        <f t="shared" ref="J499:J500" si="18">P499*9807000*1.029</f>
        <v>2997146690.9999995</v>
      </c>
      <c r="L499" s="51" t="s">
        <v>33</v>
      </c>
      <c r="M499" s="51" t="s">
        <v>420</v>
      </c>
      <c r="N499" s="51" t="s">
        <v>534</v>
      </c>
      <c r="P499" s="6">
        <v>297</v>
      </c>
    </row>
    <row r="500" spans="2:17">
      <c r="B500" s="44" t="s">
        <v>548</v>
      </c>
      <c r="C500" s="48" t="s">
        <v>63</v>
      </c>
      <c r="D500" s="48" t="s">
        <v>88</v>
      </c>
      <c r="F500" s="48" t="s">
        <v>69</v>
      </c>
      <c r="G500" s="2" t="s">
        <v>29</v>
      </c>
      <c r="I500" s="49">
        <v>298</v>
      </c>
      <c r="J500" s="4">
        <f t="shared" si="18"/>
        <v>3531991049.9999995</v>
      </c>
      <c r="L500" s="51" t="s">
        <v>33</v>
      </c>
      <c r="M500" s="51" t="s">
        <v>420</v>
      </c>
      <c r="N500" s="51" t="s">
        <v>534</v>
      </c>
      <c r="P500" s="6">
        <v>350</v>
      </c>
    </row>
    <row r="501" spans="2:17">
      <c r="B501" s="44" t="s">
        <v>547</v>
      </c>
      <c r="C501" s="48" t="s">
        <v>311</v>
      </c>
      <c r="D501" s="48" t="s">
        <v>88</v>
      </c>
      <c r="F501" s="48" t="s">
        <v>82</v>
      </c>
      <c r="G501" s="2" t="s">
        <v>29</v>
      </c>
      <c r="I501" s="49">
        <v>298</v>
      </c>
      <c r="J501" s="50">
        <v>1157000000</v>
      </c>
      <c r="L501" s="51" t="s">
        <v>33</v>
      </c>
      <c r="M501" s="51" t="s">
        <v>420</v>
      </c>
      <c r="N501" s="51" t="s">
        <v>534</v>
      </c>
    </row>
    <row r="502" spans="2:17">
      <c r="B502" s="44" t="s">
        <v>548</v>
      </c>
      <c r="C502" s="48" t="s">
        <v>63</v>
      </c>
      <c r="D502" s="48" t="s">
        <v>88</v>
      </c>
      <c r="F502" s="48" t="s">
        <v>82</v>
      </c>
      <c r="G502" s="2" t="s">
        <v>29</v>
      </c>
      <c r="I502" s="49">
        <v>298</v>
      </c>
      <c r="J502" s="50">
        <v>1215000000</v>
      </c>
      <c r="L502" s="51" t="s">
        <v>33</v>
      </c>
      <c r="M502" s="51" t="s">
        <v>420</v>
      </c>
      <c r="N502" s="51" t="s">
        <v>534</v>
      </c>
    </row>
    <row r="503" spans="2:17">
      <c r="B503" s="44" t="s">
        <v>550</v>
      </c>
      <c r="C503" s="48" t="s">
        <v>554</v>
      </c>
      <c r="D503" s="48" t="s">
        <v>88</v>
      </c>
      <c r="E503" s="48" t="s">
        <v>555</v>
      </c>
      <c r="N503" s="51" t="s">
        <v>549</v>
      </c>
    </row>
    <row r="504" spans="2:17">
      <c r="B504" s="44" t="s">
        <v>551</v>
      </c>
      <c r="C504" s="48" t="s">
        <v>63</v>
      </c>
      <c r="D504" s="48" t="s">
        <v>88</v>
      </c>
      <c r="E504" s="48" t="s">
        <v>556</v>
      </c>
      <c r="N504" s="51" t="s">
        <v>549</v>
      </c>
    </row>
    <row r="505" spans="2:17">
      <c r="B505" s="44" t="s">
        <v>552</v>
      </c>
      <c r="C505" s="48" t="s">
        <v>63</v>
      </c>
      <c r="D505" s="48" t="s">
        <v>88</v>
      </c>
      <c r="E505" s="48" t="s">
        <v>557</v>
      </c>
      <c r="N505" s="51" t="s">
        <v>549</v>
      </c>
    </row>
    <row r="506" spans="2:17">
      <c r="B506" s="44" t="s">
        <v>553</v>
      </c>
      <c r="C506" s="48" t="s">
        <v>63</v>
      </c>
      <c r="D506" s="48" t="s">
        <v>88</v>
      </c>
      <c r="E506" s="48" t="s">
        <v>558</v>
      </c>
      <c r="N506" s="51" t="s">
        <v>549</v>
      </c>
    </row>
    <row r="507" spans="2:17">
      <c r="B507" s="44" t="s">
        <v>559</v>
      </c>
      <c r="C507" s="48" t="s">
        <v>118</v>
      </c>
      <c r="D507" s="48" t="s">
        <v>185</v>
      </c>
      <c r="E507" s="48" t="s">
        <v>560</v>
      </c>
      <c r="N507" s="51" t="s">
        <v>561</v>
      </c>
    </row>
    <row r="508" spans="2:17">
      <c r="B508" s="44" t="s">
        <v>565</v>
      </c>
      <c r="C508" s="48" t="s">
        <v>118</v>
      </c>
      <c r="D508" s="48" t="s">
        <v>563</v>
      </c>
      <c r="E508" s="48" t="s">
        <v>564</v>
      </c>
      <c r="F508" s="48" t="s">
        <v>69</v>
      </c>
      <c r="G508" s="48" t="s">
        <v>29</v>
      </c>
      <c r="I508" s="49">
        <v>298</v>
      </c>
      <c r="J508" s="4">
        <f t="shared" ref="J508:K511" si="19">P508*9807000</f>
        <v>1078770000</v>
      </c>
      <c r="K508" s="4">
        <f t="shared" si="19"/>
        <v>29421000</v>
      </c>
      <c r="L508" s="51" t="s">
        <v>33</v>
      </c>
      <c r="M508" s="51" t="s">
        <v>70</v>
      </c>
      <c r="N508" s="51" t="s">
        <v>562</v>
      </c>
      <c r="P508" s="6">
        <v>110</v>
      </c>
      <c r="Q508" s="6">
        <v>3</v>
      </c>
    </row>
    <row r="509" spans="2:17">
      <c r="B509" t="s">
        <v>566</v>
      </c>
      <c r="C509" s="48" t="s">
        <v>118</v>
      </c>
      <c r="D509" s="48" t="s">
        <v>563</v>
      </c>
      <c r="E509" s="48" t="s">
        <v>564</v>
      </c>
      <c r="F509" s="48" t="s">
        <v>69</v>
      </c>
      <c r="G509" s="48" t="s">
        <v>29</v>
      </c>
      <c r="I509" s="49">
        <v>298</v>
      </c>
      <c r="J509" s="4">
        <f t="shared" si="19"/>
        <v>1108191000</v>
      </c>
      <c r="K509" s="4">
        <f t="shared" si="19"/>
        <v>29421000</v>
      </c>
      <c r="L509" s="51" t="s">
        <v>33</v>
      </c>
      <c r="M509" s="51" t="s">
        <v>70</v>
      </c>
      <c r="N509" s="51" t="s">
        <v>562</v>
      </c>
      <c r="P509" s="6">
        <v>113</v>
      </c>
      <c r="Q509" s="6">
        <v>3</v>
      </c>
    </row>
    <row r="510" spans="2:17">
      <c r="B510" t="s">
        <v>567</v>
      </c>
      <c r="C510" s="48" t="s">
        <v>118</v>
      </c>
      <c r="D510" s="48" t="s">
        <v>563</v>
      </c>
      <c r="E510" s="48" t="s">
        <v>564</v>
      </c>
      <c r="F510" s="48" t="s">
        <v>69</v>
      </c>
      <c r="G510" s="48" t="s">
        <v>29</v>
      </c>
      <c r="I510" s="49">
        <v>298</v>
      </c>
      <c r="J510" s="4">
        <f t="shared" si="19"/>
        <v>1157226000</v>
      </c>
      <c r="K510" s="4">
        <f t="shared" si="19"/>
        <v>29421000</v>
      </c>
      <c r="L510" s="51" t="s">
        <v>33</v>
      </c>
      <c r="M510" s="51" t="s">
        <v>70</v>
      </c>
      <c r="N510" s="51" t="s">
        <v>562</v>
      </c>
      <c r="P510" s="6">
        <v>118</v>
      </c>
      <c r="Q510" s="6">
        <v>3</v>
      </c>
    </row>
    <row r="511" spans="2:17">
      <c r="B511" t="s">
        <v>568</v>
      </c>
      <c r="C511" s="48" t="s">
        <v>118</v>
      </c>
      <c r="D511" s="48" t="s">
        <v>563</v>
      </c>
      <c r="E511" s="48" t="s">
        <v>564</v>
      </c>
      <c r="F511" s="48" t="s">
        <v>69</v>
      </c>
      <c r="G511" s="48" t="s">
        <v>29</v>
      </c>
      <c r="I511" s="49">
        <v>298</v>
      </c>
      <c r="J511" s="4">
        <f t="shared" si="19"/>
        <v>1167033000</v>
      </c>
      <c r="K511" s="4">
        <f t="shared" si="19"/>
        <v>19614000</v>
      </c>
      <c r="L511" s="51" t="s">
        <v>33</v>
      </c>
      <c r="M511" s="51" t="s">
        <v>70</v>
      </c>
      <c r="N511" s="51" t="s">
        <v>562</v>
      </c>
      <c r="P511" s="6">
        <v>119</v>
      </c>
      <c r="Q511" s="6">
        <v>2</v>
      </c>
    </row>
    <row r="512" spans="2:17">
      <c r="B512" s="44" t="s">
        <v>565</v>
      </c>
      <c r="C512" s="48" t="s">
        <v>118</v>
      </c>
      <c r="D512" s="48" t="s">
        <v>563</v>
      </c>
      <c r="E512" s="48" t="s">
        <v>564</v>
      </c>
      <c r="F512" s="48" t="s">
        <v>569</v>
      </c>
      <c r="G512" s="48" t="s">
        <v>29</v>
      </c>
      <c r="H512" s="48" t="s">
        <v>379</v>
      </c>
      <c r="I512" s="49">
        <v>298</v>
      </c>
      <c r="J512" s="50">
        <v>214000000000</v>
      </c>
      <c r="K512" s="50">
        <v>11000000000</v>
      </c>
      <c r="L512" s="51" t="s">
        <v>33</v>
      </c>
      <c r="M512" s="51" t="s">
        <v>70</v>
      </c>
      <c r="N512" s="51" t="s">
        <v>562</v>
      </c>
    </row>
    <row r="513" spans="2:16">
      <c r="B513" t="s">
        <v>566</v>
      </c>
      <c r="C513" s="48" t="s">
        <v>118</v>
      </c>
      <c r="D513" s="48" t="s">
        <v>563</v>
      </c>
      <c r="E513" s="48" t="s">
        <v>564</v>
      </c>
      <c r="F513" s="48" t="s">
        <v>569</v>
      </c>
      <c r="G513" s="48" t="s">
        <v>29</v>
      </c>
      <c r="H513" s="48" t="s">
        <v>379</v>
      </c>
      <c r="I513" s="49">
        <v>298</v>
      </c>
      <c r="J513" s="50">
        <v>217000000000</v>
      </c>
      <c r="K513" s="50">
        <v>8000000000</v>
      </c>
      <c r="L513" s="51" t="s">
        <v>33</v>
      </c>
      <c r="M513" s="51" t="s">
        <v>70</v>
      </c>
      <c r="N513" s="51" t="s">
        <v>562</v>
      </c>
    </row>
    <row r="514" spans="2:16">
      <c r="B514" t="s">
        <v>567</v>
      </c>
      <c r="C514" s="48" t="s">
        <v>118</v>
      </c>
      <c r="D514" s="48" t="s">
        <v>563</v>
      </c>
      <c r="E514" s="48" t="s">
        <v>564</v>
      </c>
      <c r="F514" s="48" t="s">
        <v>569</v>
      </c>
      <c r="G514" s="48" t="s">
        <v>29</v>
      </c>
      <c r="H514" s="48" t="s">
        <v>379</v>
      </c>
      <c r="I514" s="49">
        <v>298</v>
      </c>
      <c r="J514" s="50">
        <v>218000000000</v>
      </c>
      <c r="K514" s="50">
        <v>10000000000</v>
      </c>
      <c r="L514" s="51" t="s">
        <v>33</v>
      </c>
      <c r="M514" s="51" t="s">
        <v>70</v>
      </c>
      <c r="N514" s="51" t="s">
        <v>562</v>
      </c>
    </row>
    <row r="515" spans="2:16">
      <c r="B515" t="s">
        <v>568</v>
      </c>
      <c r="C515" s="48" t="s">
        <v>118</v>
      </c>
      <c r="D515" s="48" t="s">
        <v>563</v>
      </c>
      <c r="E515" s="48" t="s">
        <v>564</v>
      </c>
      <c r="F515" s="48" t="s">
        <v>569</v>
      </c>
      <c r="G515" s="48" t="s">
        <v>29</v>
      </c>
      <c r="H515" s="48" t="s">
        <v>379</v>
      </c>
      <c r="I515" s="49">
        <v>298</v>
      </c>
      <c r="J515" s="50">
        <v>217000000000</v>
      </c>
      <c r="K515" s="50">
        <v>13000000000</v>
      </c>
      <c r="L515" s="51" t="s">
        <v>33</v>
      </c>
      <c r="M515" s="51" t="s">
        <v>70</v>
      </c>
      <c r="N515" s="51" t="s">
        <v>562</v>
      </c>
    </row>
    <row r="516" spans="2:16">
      <c r="B516" s="44" t="s">
        <v>565</v>
      </c>
      <c r="C516" s="48" t="s">
        <v>118</v>
      </c>
      <c r="D516" s="48" t="s">
        <v>563</v>
      </c>
      <c r="E516" s="48" t="s">
        <v>564</v>
      </c>
      <c r="F516" s="48" t="s">
        <v>570</v>
      </c>
      <c r="G516" s="48" t="s">
        <v>29</v>
      </c>
      <c r="H516" s="48" t="s">
        <v>379</v>
      </c>
      <c r="I516" s="49">
        <v>298</v>
      </c>
      <c r="J516" s="50">
        <v>209000000</v>
      </c>
      <c r="K516" s="50">
        <v>8000000</v>
      </c>
      <c r="L516" s="51" t="s">
        <v>33</v>
      </c>
      <c r="M516" s="51" t="s">
        <v>70</v>
      </c>
      <c r="N516" s="51" t="s">
        <v>562</v>
      </c>
    </row>
    <row r="517" spans="2:16">
      <c r="B517" t="s">
        <v>566</v>
      </c>
      <c r="C517" s="48" t="s">
        <v>118</v>
      </c>
      <c r="D517" s="48" t="s">
        <v>563</v>
      </c>
      <c r="E517" s="48" t="s">
        <v>564</v>
      </c>
      <c r="F517" s="48" t="s">
        <v>570</v>
      </c>
      <c r="G517" s="48" t="s">
        <v>29</v>
      </c>
      <c r="H517" s="48" t="s">
        <v>379</v>
      </c>
      <c r="I517" s="49">
        <v>298</v>
      </c>
      <c r="J517" s="50">
        <v>213000000</v>
      </c>
      <c r="K517" s="50">
        <v>9000000</v>
      </c>
      <c r="L517" s="51" t="s">
        <v>33</v>
      </c>
      <c r="M517" s="51" t="s">
        <v>70</v>
      </c>
      <c r="N517" s="51" t="s">
        <v>562</v>
      </c>
    </row>
    <row r="518" spans="2:16">
      <c r="B518" t="s">
        <v>567</v>
      </c>
      <c r="C518" s="48" t="s">
        <v>118</v>
      </c>
      <c r="D518" s="48" t="s">
        <v>563</v>
      </c>
      <c r="E518" s="48" t="s">
        <v>564</v>
      </c>
      <c r="F518" s="48" t="s">
        <v>570</v>
      </c>
      <c r="G518" s="48" t="s">
        <v>29</v>
      </c>
      <c r="H518" s="48" t="s">
        <v>379</v>
      </c>
      <c r="I518" s="49">
        <v>298</v>
      </c>
      <c r="J518" s="50">
        <v>218000000</v>
      </c>
      <c r="K518" s="50">
        <v>12000000</v>
      </c>
      <c r="L518" s="51" t="s">
        <v>33</v>
      </c>
      <c r="M518" s="51" t="s">
        <v>70</v>
      </c>
      <c r="N518" s="51" t="s">
        <v>562</v>
      </c>
    </row>
    <row r="519" spans="2:16">
      <c r="B519" t="s">
        <v>568</v>
      </c>
      <c r="C519" s="48" t="s">
        <v>118</v>
      </c>
      <c r="D519" s="48" t="s">
        <v>563</v>
      </c>
      <c r="E519" s="48" t="s">
        <v>564</v>
      </c>
      <c r="F519" s="48" t="s">
        <v>570</v>
      </c>
      <c r="G519" s="48" t="s">
        <v>29</v>
      </c>
      <c r="H519" s="48" t="s">
        <v>379</v>
      </c>
      <c r="I519" s="49">
        <v>298</v>
      </c>
      <c r="J519" s="50">
        <v>223000000</v>
      </c>
      <c r="K519" s="50">
        <v>3000000</v>
      </c>
      <c r="L519" s="51" t="s">
        <v>33</v>
      </c>
      <c r="M519" s="51" t="s">
        <v>70</v>
      </c>
      <c r="N519" s="51" t="s">
        <v>562</v>
      </c>
    </row>
    <row r="520" spans="2:16">
      <c r="B520" s="44" t="s">
        <v>565</v>
      </c>
      <c r="C520" s="48" t="s">
        <v>118</v>
      </c>
      <c r="D520" s="48" t="s">
        <v>563</v>
      </c>
      <c r="E520" s="48" t="s">
        <v>564</v>
      </c>
      <c r="F520" s="48" t="s">
        <v>229</v>
      </c>
      <c r="G520" s="48" t="s">
        <v>29</v>
      </c>
      <c r="H520" s="48" t="s">
        <v>379</v>
      </c>
      <c r="I520" s="49">
        <v>298</v>
      </c>
      <c r="J520" s="50">
        <v>590000000</v>
      </c>
      <c r="K520" s="50">
        <v>16000000</v>
      </c>
      <c r="L520" s="51" t="s">
        <v>33</v>
      </c>
      <c r="M520" s="51" t="s">
        <v>70</v>
      </c>
      <c r="N520" s="51" t="s">
        <v>562</v>
      </c>
    </row>
    <row r="521" spans="2:16">
      <c r="B521" t="s">
        <v>566</v>
      </c>
      <c r="C521" s="48" t="s">
        <v>118</v>
      </c>
      <c r="D521" s="48" t="s">
        <v>563</v>
      </c>
      <c r="E521" s="48" t="s">
        <v>564</v>
      </c>
      <c r="F521" s="48" t="s">
        <v>229</v>
      </c>
      <c r="G521" s="48" t="s">
        <v>29</v>
      </c>
      <c r="H521" s="48" t="s">
        <v>379</v>
      </c>
      <c r="I521" s="49">
        <v>298</v>
      </c>
      <c r="J521" s="50">
        <v>592000000</v>
      </c>
      <c r="K521" s="50">
        <v>20000000</v>
      </c>
      <c r="L521" s="51" t="s">
        <v>33</v>
      </c>
      <c r="M521" s="51" t="s">
        <v>70</v>
      </c>
      <c r="N521" s="51" t="s">
        <v>562</v>
      </c>
    </row>
    <row r="522" spans="2:16">
      <c r="B522" t="s">
        <v>567</v>
      </c>
      <c r="C522" s="48" t="s">
        <v>118</v>
      </c>
      <c r="D522" s="48" t="s">
        <v>563</v>
      </c>
      <c r="E522" s="48" t="s">
        <v>564</v>
      </c>
      <c r="F522" s="48" t="s">
        <v>229</v>
      </c>
      <c r="G522" s="48" t="s">
        <v>29</v>
      </c>
      <c r="H522" s="48" t="s">
        <v>379</v>
      </c>
      <c r="I522" s="49">
        <v>298</v>
      </c>
      <c r="J522" s="50">
        <v>596000000</v>
      </c>
      <c r="K522" s="50">
        <v>13000000</v>
      </c>
      <c r="L522" s="51" t="s">
        <v>33</v>
      </c>
      <c r="M522" s="51" t="s">
        <v>70</v>
      </c>
      <c r="N522" s="51" t="s">
        <v>562</v>
      </c>
    </row>
    <row r="523" spans="2:16">
      <c r="B523" t="s">
        <v>568</v>
      </c>
      <c r="C523" s="48" t="s">
        <v>118</v>
      </c>
      <c r="D523" s="48" t="s">
        <v>563</v>
      </c>
      <c r="E523" s="48" t="s">
        <v>564</v>
      </c>
      <c r="F523" s="48" t="s">
        <v>229</v>
      </c>
      <c r="G523" s="48" t="s">
        <v>29</v>
      </c>
      <c r="H523" s="48" t="s">
        <v>379</v>
      </c>
      <c r="I523" s="49">
        <v>298</v>
      </c>
      <c r="J523" s="50">
        <v>617000000</v>
      </c>
      <c r="K523" s="50">
        <v>17000000</v>
      </c>
      <c r="L523" s="51" t="s">
        <v>33</v>
      </c>
      <c r="M523" s="51" t="s">
        <v>70</v>
      </c>
      <c r="N523" s="51" t="s">
        <v>562</v>
      </c>
    </row>
    <row r="524" spans="2:16">
      <c r="B524" s="44" t="s">
        <v>565</v>
      </c>
      <c r="C524" s="48" t="s">
        <v>118</v>
      </c>
      <c r="D524" s="48" t="s">
        <v>563</v>
      </c>
      <c r="E524" s="48" t="s">
        <v>564</v>
      </c>
      <c r="F524" s="48" t="s">
        <v>230</v>
      </c>
      <c r="G524" s="48" t="s">
        <v>29</v>
      </c>
      <c r="H524" s="48" t="s">
        <v>379</v>
      </c>
      <c r="I524" s="49">
        <v>298</v>
      </c>
      <c r="J524" s="50">
        <v>60</v>
      </c>
      <c r="K524" s="50">
        <v>3.2</v>
      </c>
      <c r="L524" s="51" t="s">
        <v>68</v>
      </c>
      <c r="M524" s="51" t="s">
        <v>70</v>
      </c>
      <c r="N524" s="51" t="s">
        <v>562</v>
      </c>
    </row>
    <row r="525" spans="2:16">
      <c r="B525" t="s">
        <v>566</v>
      </c>
      <c r="C525" s="48" t="s">
        <v>118</v>
      </c>
      <c r="D525" s="48" t="s">
        <v>563</v>
      </c>
      <c r="E525" s="48" t="s">
        <v>564</v>
      </c>
      <c r="F525" s="48" t="s">
        <v>230</v>
      </c>
      <c r="G525" s="48" t="s">
        <v>29</v>
      </c>
      <c r="H525" s="48" t="s">
        <v>379</v>
      </c>
      <c r="I525" s="49">
        <v>298</v>
      </c>
      <c r="J525" s="50">
        <v>60.2</v>
      </c>
      <c r="K525" s="50">
        <v>2.5</v>
      </c>
      <c r="L525" s="51" t="s">
        <v>68</v>
      </c>
      <c r="M525" s="51" t="s">
        <v>70</v>
      </c>
      <c r="N525" s="51" t="s">
        <v>562</v>
      </c>
    </row>
    <row r="526" spans="2:16">
      <c r="B526" t="s">
        <v>567</v>
      </c>
      <c r="C526" s="48" t="s">
        <v>118</v>
      </c>
      <c r="D526" s="48" t="s">
        <v>563</v>
      </c>
      <c r="E526" s="48" t="s">
        <v>564</v>
      </c>
      <c r="F526" s="48" t="s">
        <v>230</v>
      </c>
      <c r="G526" s="48" t="s">
        <v>29</v>
      </c>
      <c r="H526" s="48" t="s">
        <v>379</v>
      </c>
      <c r="I526" s="49">
        <v>298</v>
      </c>
      <c r="J526" s="50">
        <v>62.8</v>
      </c>
      <c r="K526" s="50">
        <v>2.1</v>
      </c>
      <c r="L526" s="51" t="s">
        <v>68</v>
      </c>
      <c r="M526" s="51" t="s">
        <v>70</v>
      </c>
      <c r="N526" s="51" t="s">
        <v>562</v>
      </c>
    </row>
    <row r="527" spans="2:16">
      <c r="B527" t="s">
        <v>568</v>
      </c>
      <c r="C527" s="48" t="s">
        <v>118</v>
      </c>
      <c r="D527" s="48" t="s">
        <v>563</v>
      </c>
      <c r="E527" s="48" t="s">
        <v>564</v>
      </c>
      <c r="F527" s="48" t="s">
        <v>230</v>
      </c>
      <c r="G527" s="48" t="s">
        <v>29</v>
      </c>
      <c r="H527" s="48" t="s">
        <v>379</v>
      </c>
      <c r="I527" s="49">
        <v>298</v>
      </c>
      <c r="J527" s="50">
        <v>63.2</v>
      </c>
      <c r="K527" s="50">
        <v>4.5</v>
      </c>
      <c r="L527" s="51" t="s">
        <v>68</v>
      </c>
      <c r="M527" s="51" t="s">
        <v>70</v>
      </c>
      <c r="N527" s="51" t="s">
        <v>562</v>
      </c>
    </row>
    <row r="528" spans="2:16">
      <c r="B528" t="s">
        <v>572</v>
      </c>
      <c r="C528" s="48" t="s">
        <v>578</v>
      </c>
      <c r="D528" s="48" t="s">
        <v>64</v>
      </c>
      <c r="E528" s="48" t="s">
        <v>580</v>
      </c>
      <c r="F528" s="48" t="s">
        <v>586</v>
      </c>
      <c r="G528" s="48" t="s">
        <v>29</v>
      </c>
      <c r="H528" s="48" t="s">
        <v>587</v>
      </c>
      <c r="J528" s="50">
        <f>P528+273.15</f>
        <v>361.65</v>
      </c>
      <c r="L528" s="51" t="s">
        <v>219</v>
      </c>
      <c r="M528" s="51" t="s">
        <v>588</v>
      </c>
      <c r="N528" s="51" t="s">
        <v>589</v>
      </c>
      <c r="P528" s="6">
        <v>88.5</v>
      </c>
    </row>
    <row r="529" spans="2:17">
      <c r="B529" t="s">
        <v>573</v>
      </c>
      <c r="C529" s="48" t="s">
        <v>579</v>
      </c>
      <c r="D529" s="48" t="s">
        <v>64</v>
      </c>
      <c r="E529" s="48" t="s">
        <v>581</v>
      </c>
      <c r="F529" s="48" t="s">
        <v>586</v>
      </c>
      <c r="G529" s="48" t="s">
        <v>29</v>
      </c>
      <c r="H529" s="48" t="s">
        <v>587</v>
      </c>
      <c r="J529" s="50">
        <f t="shared" ref="J529:J533" si="20">P529+273.15</f>
        <v>365.45</v>
      </c>
      <c r="L529" s="51" t="s">
        <v>219</v>
      </c>
      <c r="M529" s="51" t="s">
        <v>588</v>
      </c>
      <c r="N529" s="51" t="s">
        <v>589</v>
      </c>
      <c r="P529" s="6">
        <v>92.3</v>
      </c>
    </row>
    <row r="530" spans="2:17">
      <c r="B530" t="s">
        <v>574</v>
      </c>
      <c r="C530" s="48" t="s">
        <v>579</v>
      </c>
      <c r="D530" s="48" t="s">
        <v>64</v>
      </c>
      <c r="E530" s="48" t="s">
        <v>582</v>
      </c>
      <c r="F530" s="48" t="s">
        <v>586</v>
      </c>
      <c r="G530" s="48" t="s">
        <v>29</v>
      </c>
      <c r="H530" s="48" t="s">
        <v>587</v>
      </c>
      <c r="J530" s="50">
        <f t="shared" si="20"/>
        <v>366.75</v>
      </c>
      <c r="L530" s="51" t="s">
        <v>219</v>
      </c>
      <c r="M530" s="51" t="s">
        <v>588</v>
      </c>
      <c r="N530" s="51" t="s">
        <v>589</v>
      </c>
      <c r="P530" s="6">
        <v>93.6</v>
      </c>
    </row>
    <row r="531" spans="2:17">
      <c r="B531" t="s">
        <v>575</v>
      </c>
      <c r="C531" s="48" t="s">
        <v>579</v>
      </c>
      <c r="D531" s="48" t="s">
        <v>64</v>
      </c>
      <c r="E531" s="48" t="s">
        <v>583</v>
      </c>
      <c r="F531" s="48" t="s">
        <v>586</v>
      </c>
      <c r="G531" s="48" t="s">
        <v>29</v>
      </c>
      <c r="H531" s="48" t="s">
        <v>587</v>
      </c>
      <c r="J531" s="50">
        <f t="shared" si="20"/>
        <v>370.95</v>
      </c>
      <c r="L531" s="51" t="s">
        <v>219</v>
      </c>
      <c r="M531" s="51" t="s">
        <v>588</v>
      </c>
      <c r="N531" s="51" t="s">
        <v>589</v>
      </c>
      <c r="P531" s="6">
        <v>97.8</v>
      </c>
    </row>
    <row r="532" spans="2:17">
      <c r="B532" t="s">
        <v>576</v>
      </c>
      <c r="C532" s="48" t="s">
        <v>579</v>
      </c>
      <c r="D532" s="48" t="s">
        <v>64</v>
      </c>
      <c r="E532" s="48" t="s">
        <v>584</v>
      </c>
      <c r="F532" s="48" t="s">
        <v>586</v>
      </c>
      <c r="G532" s="48" t="s">
        <v>29</v>
      </c>
      <c r="H532" s="48" t="s">
        <v>587</v>
      </c>
      <c r="J532" s="50">
        <f t="shared" si="20"/>
        <v>374.34999999999997</v>
      </c>
      <c r="L532" s="51" t="s">
        <v>219</v>
      </c>
      <c r="M532" s="51" t="s">
        <v>588</v>
      </c>
      <c r="N532" s="51" t="s">
        <v>589</v>
      </c>
      <c r="P532" s="6">
        <v>101.2</v>
      </c>
    </row>
    <row r="533" spans="2:17">
      <c r="B533" t="s">
        <v>577</v>
      </c>
      <c r="C533" s="48" t="s">
        <v>579</v>
      </c>
      <c r="D533" s="48" t="s">
        <v>64</v>
      </c>
      <c r="E533" s="48" t="s">
        <v>585</v>
      </c>
      <c r="F533" s="48" t="s">
        <v>586</v>
      </c>
      <c r="G533" s="48" t="s">
        <v>29</v>
      </c>
      <c r="H533" s="48" t="s">
        <v>587</v>
      </c>
      <c r="J533" s="50">
        <f t="shared" si="20"/>
        <v>380.45</v>
      </c>
      <c r="L533" s="51" t="s">
        <v>219</v>
      </c>
      <c r="M533" s="51" t="s">
        <v>588</v>
      </c>
      <c r="N533" s="51" t="s">
        <v>589</v>
      </c>
      <c r="P533" s="6">
        <v>107.3</v>
      </c>
    </row>
    <row r="534" spans="2:17">
      <c r="B534" t="s">
        <v>572</v>
      </c>
      <c r="C534" s="48" t="s">
        <v>578</v>
      </c>
      <c r="D534" s="48" t="s">
        <v>64</v>
      </c>
      <c r="E534" s="48" t="s">
        <v>580</v>
      </c>
      <c r="F534" s="48" t="s">
        <v>82</v>
      </c>
      <c r="G534" s="48" t="s">
        <v>29</v>
      </c>
      <c r="I534" s="49">
        <v>298</v>
      </c>
      <c r="J534" s="50">
        <v>38800000</v>
      </c>
      <c r="L534" s="51" t="s">
        <v>33</v>
      </c>
      <c r="M534" s="51" t="s">
        <v>590</v>
      </c>
      <c r="N534" s="51" t="s">
        <v>589</v>
      </c>
    </row>
    <row r="535" spans="2:17">
      <c r="B535" t="s">
        <v>573</v>
      </c>
      <c r="C535" s="48" t="s">
        <v>579</v>
      </c>
      <c r="D535" s="48" t="s">
        <v>64</v>
      </c>
      <c r="E535" s="48" t="s">
        <v>581</v>
      </c>
      <c r="F535" s="48" t="s">
        <v>82</v>
      </c>
      <c r="G535" s="48" t="s">
        <v>29</v>
      </c>
      <c r="I535" s="49">
        <v>298</v>
      </c>
      <c r="J535" s="50">
        <v>48600000</v>
      </c>
      <c r="L535" s="51" t="s">
        <v>33</v>
      </c>
      <c r="M535" s="51" t="s">
        <v>590</v>
      </c>
      <c r="N535" s="51" t="s">
        <v>589</v>
      </c>
    </row>
    <row r="536" spans="2:17">
      <c r="B536" t="s">
        <v>574</v>
      </c>
      <c r="C536" s="48" t="s">
        <v>579</v>
      </c>
      <c r="D536" s="48" t="s">
        <v>64</v>
      </c>
      <c r="E536" s="48" t="s">
        <v>582</v>
      </c>
      <c r="F536" s="48" t="s">
        <v>82</v>
      </c>
      <c r="G536" s="48" t="s">
        <v>29</v>
      </c>
      <c r="I536" s="49">
        <v>298</v>
      </c>
      <c r="J536" s="50">
        <v>51600000</v>
      </c>
      <c r="L536" s="51" t="s">
        <v>33</v>
      </c>
      <c r="M536" s="51" t="s">
        <v>590</v>
      </c>
      <c r="N536" s="51" t="s">
        <v>589</v>
      </c>
    </row>
    <row r="537" spans="2:17">
      <c r="B537" t="s">
        <v>575</v>
      </c>
      <c r="C537" s="48" t="s">
        <v>579</v>
      </c>
      <c r="D537" s="48" t="s">
        <v>64</v>
      </c>
      <c r="E537" s="48" t="s">
        <v>583</v>
      </c>
      <c r="F537" s="48" t="s">
        <v>82</v>
      </c>
      <c r="G537" s="48" t="s">
        <v>29</v>
      </c>
      <c r="I537" s="49">
        <v>298</v>
      </c>
      <c r="J537" s="50">
        <v>67500000</v>
      </c>
      <c r="L537" s="51" t="s">
        <v>33</v>
      </c>
      <c r="M537" s="51" t="s">
        <v>590</v>
      </c>
      <c r="N537" s="51" t="s">
        <v>589</v>
      </c>
    </row>
    <row r="538" spans="2:17">
      <c r="B538" t="s">
        <v>576</v>
      </c>
      <c r="C538" s="48" t="s">
        <v>579</v>
      </c>
      <c r="D538" s="48" t="s">
        <v>64</v>
      </c>
      <c r="E538" s="48" t="s">
        <v>584</v>
      </c>
      <c r="F538" s="48" t="s">
        <v>82</v>
      </c>
      <c r="G538" s="48" t="s">
        <v>29</v>
      </c>
      <c r="I538" s="49">
        <v>298</v>
      </c>
      <c r="J538" s="50">
        <v>63100000</v>
      </c>
      <c r="L538" s="51" t="s">
        <v>33</v>
      </c>
      <c r="M538" s="51" t="s">
        <v>590</v>
      </c>
      <c r="N538" s="51" t="s">
        <v>589</v>
      </c>
    </row>
    <row r="539" spans="2:17">
      <c r="B539" t="s">
        <v>577</v>
      </c>
      <c r="C539" s="48" t="s">
        <v>579</v>
      </c>
      <c r="D539" s="48" t="s">
        <v>64</v>
      </c>
      <c r="E539" s="48" t="s">
        <v>585</v>
      </c>
      <c r="F539" s="48" t="s">
        <v>82</v>
      </c>
      <c r="G539" s="48" t="s">
        <v>29</v>
      </c>
      <c r="I539" s="49">
        <v>298</v>
      </c>
      <c r="J539" s="50">
        <v>55200000</v>
      </c>
      <c r="L539" s="51" t="s">
        <v>33</v>
      </c>
      <c r="M539" s="51" t="s">
        <v>590</v>
      </c>
      <c r="N539" s="51" t="s">
        <v>589</v>
      </c>
    </row>
    <row r="540" spans="2:17">
      <c r="B540" t="s">
        <v>572</v>
      </c>
      <c r="C540" s="48" t="s">
        <v>578</v>
      </c>
      <c r="D540" s="48" t="s">
        <v>64</v>
      </c>
      <c r="E540" s="48" t="s">
        <v>580</v>
      </c>
      <c r="F540" s="48" t="s">
        <v>69</v>
      </c>
      <c r="G540" s="48" t="s">
        <v>29</v>
      </c>
      <c r="I540" s="49">
        <v>298</v>
      </c>
      <c r="J540" s="4">
        <f t="shared" ref="J540:K540" si="21">P540*9807000</f>
        <v>59528490</v>
      </c>
      <c r="K540" s="4">
        <f t="shared" si="21"/>
        <v>1961400</v>
      </c>
      <c r="L540" s="51" t="s">
        <v>33</v>
      </c>
      <c r="M540" s="51" t="s">
        <v>591</v>
      </c>
      <c r="N540" s="51" t="s">
        <v>589</v>
      </c>
      <c r="P540" s="6">
        <v>6.07</v>
      </c>
      <c r="Q540" s="6">
        <v>0.2</v>
      </c>
    </row>
    <row r="541" spans="2:17">
      <c r="B541" t="s">
        <v>573</v>
      </c>
      <c r="C541" s="48" t="s">
        <v>579</v>
      </c>
      <c r="D541" s="48" t="s">
        <v>64</v>
      </c>
      <c r="E541" s="48" t="s">
        <v>581</v>
      </c>
      <c r="F541" s="48" t="s">
        <v>69</v>
      </c>
      <c r="G541" s="48" t="s">
        <v>29</v>
      </c>
      <c r="I541" s="49">
        <v>298</v>
      </c>
      <c r="J541" s="4">
        <f t="shared" ref="J541:J545" si="22">P541*9807000</f>
        <v>66001110.000000007</v>
      </c>
      <c r="K541" s="4">
        <f t="shared" ref="K541:K545" si="23">Q541*9807000</f>
        <v>1961400</v>
      </c>
      <c r="L541" s="51" t="s">
        <v>33</v>
      </c>
      <c r="M541" s="51" t="s">
        <v>591</v>
      </c>
      <c r="N541" s="51" t="s">
        <v>589</v>
      </c>
      <c r="P541" s="6">
        <v>6.73</v>
      </c>
      <c r="Q541" s="6">
        <v>0.2</v>
      </c>
    </row>
    <row r="542" spans="2:17">
      <c r="B542" t="s">
        <v>574</v>
      </c>
      <c r="C542" s="48" t="s">
        <v>579</v>
      </c>
      <c r="D542" s="48" t="s">
        <v>64</v>
      </c>
      <c r="E542" s="48" t="s">
        <v>582</v>
      </c>
      <c r="F542" s="48" t="s">
        <v>69</v>
      </c>
      <c r="G542" s="48" t="s">
        <v>29</v>
      </c>
      <c r="I542" s="49">
        <v>298</v>
      </c>
      <c r="J542" s="4">
        <f t="shared" si="22"/>
        <v>67668300</v>
      </c>
      <c r="K542" s="4">
        <f t="shared" si="23"/>
        <v>2451750</v>
      </c>
      <c r="L542" s="51" t="s">
        <v>33</v>
      </c>
      <c r="M542" s="51" t="s">
        <v>591</v>
      </c>
      <c r="N542" s="51" t="s">
        <v>589</v>
      </c>
      <c r="P542" s="6">
        <v>6.9</v>
      </c>
      <c r="Q542" s="6">
        <v>0.25</v>
      </c>
    </row>
    <row r="543" spans="2:17">
      <c r="B543" t="s">
        <v>575</v>
      </c>
      <c r="C543" s="48" t="s">
        <v>579</v>
      </c>
      <c r="D543" s="48" t="s">
        <v>64</v>
      </c>
      <c r="E543" s="48" t="s">
        <v>583</v>
      </c>
      <c r="F543" s="48" t="s">
        <v>69</v>
      </c>
      <c r="G543" s="48" t="s">
        <v>29</v>
      </c>
      <c r="I543" s="49">
        <v>298</v>
      </c>
      <c r="J543" s="4">
        <f t="shared" si="22"/>
        <v>75513900</v>
      </c>
      <c r="K543" s="4">
        <f t="shared" si="23"/>
        <v>1961400</v>
      </c>
      <c r="L543" s="51" t="s">
        <v>33</v>
      </c>
      <c r="M543" s="51" t="s">
        <v>591</v>
      </c>
      <c r="N543" s="51" t="s">
        <v>589</v>
      </c>
      <c r="P543" s="6">
        <v>7.7</v>
      </c>
      <c r="Q543" s="6">
        <v>0.2</v>
      </c>
    </row>
    <row r="544" spans="2:17">
      <c r="B544" t="s">
        <v>576</v>
      </c>
      <c r="C544" s="48" t="s">
        <v>579</v>
      </c>
      <c r="D544" s="48" t="s">
        <v>64</v>
      </c>
      <c r="E544" s="48" t="s">
        <v>584</v>
      </c>
      <c r="F544" s="48" t="s">
        <v>69</v>
      </c>
      <c r="G544" s="48" t="s">
        <v>29</v>
      </c>
      <c r="I544" s="49">
        <v>298</v>
      </c>
      <c r="J544" s="4">
        <f t="shared" si="22"/>
        <v>77867580</v>
      </c>
      <c r="K544" s="4">
        <f t="shared" si="23"/>
        <v>1471050</v>
      </c>
      <c r="L544" s="51" t="s">
        <v>33</v>
      </c>
      <c r="M544" s="51" t="s">
        <v>591</v>
      </c>
      <c r="N544" s="51" t="s">
        <v>589</v>
      </c>
      <c r="P544" s="6">
        <v>7.94</v>
      </c>
      <c r="Q544" s="6">
        <v>0.15</v>
      </c>
    </row>
    <row r="545" spans="2:17">
      <c r="B545" t="s">
        <v>577</v>
      </c>
      <c r="C545" s="48" t="s">
        <v>579</v>
      </c>
      <c r="D545" s="48" t="s">
        <v>64</v>
      </c>
      <c r="E545" s="48" t="s">
        <v>585</v>
      </c>
      <c r="F545" s="48" t="s">
        <v>69</v>
      </c>
      <c r="G545" s="48" t="s">
        <v>29</v>
      </c>
      <c r="I545" s="49">
        <v>298</v>
      </c>
      <c r="J545" s="4">
        <f t="shared" si="22"/>
        <v>85320900</v>
      </c>
      <c r="K545" s="4">
        <f t="shared" si="23"/>
        <v>2451750</v>
      </c>
      <c r="L545" s="51" t="s">
        <v>33</v>
      </c>
      <c r="M545" s="51" t="s">
        <v>591</v>
      </c>
      <c r="N545" s="51" t="s">
        <v>589</v>
      </c>
      <c r="P545" s="6">
        <v>8.6999999999999993</v>
      </c>
      <c r="Q545" s="6">
        <v>0.25</v>
      </c>
    </row>
    <row r="546" spans="2:17">
      <c r="B546" s="96" t="s">
        <v>572</v>
      </c>
      <c r="C546" s="97" t="s">
        <v>578</v>
      </c>
      <c r="D546" s="97" t="s">
        <v>64</v>
      </c>
      <c r="E546" s="97" t="s">
        <v>580</v>
      </c>
      <c r="F546" s="48" t="s">
        <v>315</v>
      </c>
      <c r="G546" s="48" t="s">
        <v>29</v>
      </c>
      <c r="I546" s="49">
        <v>298</v>
      </c>
      <c r="J546" s="50">
        <v>50</v>
      </c>
      <c r="L546" s="51" t="s">
        <v>68</v>
      </c>
      <c r="M546" s="51" t="s">
        <v>592</v>
      </c>
      <c r="N546" s="51" t="s">
        <v>589</v>
      </c>
    </row>
    <row r="547" spans="2:17">
      <c r="B547" s="96" t="s">
        <v>573</v>
      </c>
      <c r="C547" s="97" t="s">
        <v>579</v>
      </c>
      <c r="D547" s="97" t="s">
        <v>64</v>
      </c>
      <c r="E547" s="97" t="s">
        <v>581</v>
      </c>
      <c r="F547" s="48" t="s">
        <v>315</v>
      </c>
      <c r="G547" s="48" t="s">
        <v>29</v>
      </c>
      <c r="I547" s="49">
        <v>298</v>
      </c>
      <c r="J547" s="50">
        <v>50</v>
      </c>
      <c r="L547" s="51" t="s">
        <v>68</v>
      </c>
      <c r="M547" s="51" t="s">
        <v>592</v>
      </c>
      <c r="N547" s="51" t="s">
        <v>589</v>
      </c>
    </row>
    <row r="548" spans="2:17">
      <c r="B548" s="96" t="s">
        <v>574</v>
      </c>
      <c r="C548" s="97" t="s">
        <v>579</v>
      </c>
      <c r="D548" s="97" t="s">
        <v>64</v>
      </c>
      <c r="E548" s="97" t="s">
        <v>582</v>
      </c>
      <c r="F548" s="48" t="s">
        <v>315</v>
      </c>
      <c r="G548" s="48" t="s">
        <v>29</v>
      </c>
      <c r="I548" s="49">
        <v>298</v>
      </c>
      <c r="J548" s="50">
        <v>50</v>
      </c>
      <c r="L548" s="51" t="s">
        <v>68</v>
      </c>
      <c r="M548" s="51" t="s">
        <v>592</v>
      </c>
      <c r="N548" s="51" t="s">
        <v>589</v>
      </c>
    </row>
    <row r="549" spans="2:17">
      <c r="B549" s="96" t="s">
        <v>575</v>
      </c>
      <c r="C549" s="97" t="s">
        <v>579</v>
      </c>
      <c r="D549" s="97" t="s">
        <v>64</v>
      </c>
      <c r="E549" s="97" t="s">
        <v>583</v>
      </c>
      <c r="F549" s="48" t="s">
        <v>315</v>
      </c>
      <c r="G549" s="48" t="s">
        <v>29</v>
      </c>
      <c r="I549" s="49">
        <v>298</v>
      </c>
      <c r="J549" s="50">
        <v>50</v>
      </c>
      <c r="L549" s="51" t="s">
        <v>68</v>
      </c>
      <c r="M549" s="51" t="s">
        <v>592</v>
      </c>
      <c r="N549" s="51" t="s">
        <v>589</v>
      </c>
    </row>
    <row r="550" spans="2:17">
      <c r="B550" s="96" t="s">
        <v>576</v>
      </c>
      <c r="C550" s="97" t="s">
        <v>579</v>
      </c>
      <c r="D550" s="97" t="s">
        <v>64</v>
      </c>
      <c r="E550" s="97" t="s">
        <v>584</v>
      </c>
      <c r="F550" s="48" t="s">
        <v>315</v>
      </c>
      <c r="G550" s="48" t="s">
        <v>29</v>
      </c>
      <c r="I550" s="49">
        <v>298</v>
      </c>
      <c r="J550" s="50">
        <v>50</v>
      </c>
      <c r="L550" s="51" t="s">
        <v>68</v>
      </c>
      <c r="M550" s="51" t="s">
        <v>592</v>
      </c>
      <c r="N550" s="51" t="s">
        <v>589</v>
      </c>
    </row>
    <row r="551" spans="2:17">
      <c r="B551" s="96" t="s">
        <v>577</v>
      </c>
      <c r="C551" s="97" t="s">
        <v>579</v>
      </c>
      <c r="D551" s="97" t="s">
        <v>64</v>
      </c>
      <c r="E551" s="97" t="s">
        <v>585</v>
      </c>
      <c r="F551" s="48" t="s">
        <v>315</v>
      </c>
      <c r="G551" s="48" t="s">
        <v>29</v>
      </c>
      <c r="I551" s="49">
        <v>298</v>
      </c>
      <c r="J551" s="50">
        <v>50</v>
      </c>
      <c r="L551" s="51" t="s">
        <v>68</v>
      </c>
      <c r="M551" s="51" t="s">
        <v>592</v>
      </c>
      <c r="N551" s="51" t="s">
        <v>589</v>
      </c>
    </row>
    <row r="552" spans="2:17">
      <c r="B552" s="96" t="s">
        <v>572</v>
      </c>
      <c r="C552" s="97" t="s">
        <v>578</v>
      </c>
      <c r="D552" s="97" t="s">
        <v>64</v>
      </c>
      <c r="E552" s="97" t="s">
        <v>580</v>
      </c>
      <c r="F552" s="48" t="s">
        <v>593</v>
      </c>
      <c r="G552" s="48" t="s">
        <v>29</v>
      </c>
      <c r="I552" s="49">
        <v>298</v>
      </c>
      <c r="J552" s="50">
        <v>38.799999999999997</v>
      </c>
      <c r="K552" s="50">
        <v>0.6</v>
      </c>
      <c r="L552" s="51" t="s">
        <v>594</v>
      </c>
      <c r="M552" s="51" t="s">
        <v>595</v>
      </c>
      <c r="N552" s="51" t="s">
        <v>589</v>
      </c>
    </row>
    <row r="553" spans="2:17">
      <c r="B553" s="96" t="s">
        <v>573</v>
      </c>
      <c r="C553" s="97" t="s">
        <v>579</v>
      </c>
      <c r="D553" s="97" t="s">
        <v>64</v>
      </c>
      <c r="E553" s="97" t="s">
        <v>581</v>
      </c>
      <c r="F553" s="48" t="s">
        <v>593</v>
      </c>
      <c r="G553" s="48" t="s">
        <v>29</v>
      </c>
      <c r="I553" s="49">
        <v>298</v>
      </c>
      <c r="J553" s="50">
        <v>40.9</v>
      </c>
      <c r="K553" s="50">
        <v>0.5</v>
      </c>
      <c r="L553" s="51" t="s">
        <v>594</v>
      </c>
      <c r="M553" s="51" t="s">
        <v>595</v>
      </c>
      <c r="N553" s="51" t="s">
        <v>589</v>
      </c>
    </row>
    <row r="554" spans="2:17">
      <c r="B554" s="96" t="s">
        <v>574</v>
      </c>
      <c r="C554" s="97" t="s">
        <v>579</v>
      </c>
      <c r="D554" s="97" t="s">
        <v>64</v>
      </c>
      <c r="E554" s="97" t="s">
        <v>582</v>
      </c>
      <c r="F554" s="48" t="s">
        <v>593</v>
      </c>
      <c r="G554" s="48" t="s">
        <v>29</v>
      </c>
      <c r="I554" s="49">
        <v>298</v>
      </c>
      <c r="J554" s="50">
        <v>42.6</v>
      </c>
      <c r="K554" s="50">
        <v>0.3</v>
      </c>
      <c r="L554" s="51" t="s">
        <v>594</v>
      </c>
      <c r="M554" s="51" t="s">
        <v>595</v>
      </c>
      <c r="N554" s="51" t="s">
        <v>589</v>
      </c>
    </row>
    <row r="555" spans="2:17">
      <c r="B555" s="96" t="s">
        <v>575</v>
      </c>
      <c r="C555" s="97" t="s">
        <v>579</v>
      </c>
      <c r="D555" s="97" t="s">
        <v>64</v>
      </c>
      <c r="E555" s="97" t="s">
        <v>583</v>
      </c>
      <c r="F555" s="48" t="s">
        <v>593</v>
      </c>
      <c r="G555" s="48" t="s">
        <v>29</v>
      </c>
      <c r="I555" s="49">
        <v>298</v>
      </c>
      <c r="J555" s="50">
        <v>48.3</v>
      </c>
      <c r="K555" s="50">
        <v>0.4</v>
      </c>
      <c r="L555" s="51" t="s">
        <v>594</v>
      </c>
      <c r="M555" s="51" t="s">
        <v>595</v>
      </c>
      <c r="N555" s="51" t="s">
        <v>589</v>
      </c>
    </row>
    <row r="556" spans="2:17">
      <c r="B556" s="96" t="s">
        <v>576</v>
      </c>
      <c r="C556" s="97" t="s">
        <v>579</v>
      </c>
      <c r="D556" s="97" t="s">
        <v>64</v>
      </c>
      <c r="E556" s="97" t="s">
        <v>584</v>
      </c>
      <c r="F556" s="48" t="s">
        <v>593</v>
      </c>
      <c r="G556" s="48" t="s">
        <v>29</v>
      </c>
      <c r="I556" s="49">
        <v>298</v>
      </c>
      <c r="J556" s="50">
        <v>57</v>
      </c>
      <c r="K556" s="50">
        <v>0.5</v>
      </c>
      <c r="L556" s="51" t="s">
        <v>594</v>
      </c>
      <c r="M556" s="51" t="s">
        <v>595</v>
      </c>
      <c r="N556" s="51" t="s">
        <v>589</v>
      </c>
    </row>
    <row r="557" spans="2:17">
      <c r="B557" s="96" t="s">
        <v>577</v>
      </c>
      <c r="C557" s="97" t="s">
        <v>579</v>
      </c>
      <c r="D557" s="97" t="s">
        <v>64</v>
      </c>
      <c r="E557" s="97" t="s">
        <v>585</v>
      </c>
      <c r="F557" s="48" t="s">
        <v>593</v>
      </c>
      <c r="G557" s="48" t="s">
        <v>29</v>
      </c>
      <c r="I557" s="49">
        <v>298</v>
      </c>
      <c r="J557" s="50">
        <v>61.5</v>
      </c>
      <c r="K557" s="50">
        <v>0.5</v>
      </c>
      <c r="L557" s="51" t="s">
        <v>594</v>
      </c>
      <c r="M557" s="51" t="s">
        <v>595</v>
      </c>
      <c r="N557" s="51" t="s">
        <v>589</v>
      </c>
    </row>
    <row r="558" spans="2:17">
      <c r="B558" s="98" t="s">
        <v>596</v>
      </c>
      <c r="C558" s="48" t="s">
        <v>597</v>
      </c>
      <c r="D558" s="48" t="s">
        <v>89</v>
      </c>
      <c r="E558" s="99" t="s">
        <v>598</v>
      </c>
      <c r="F558" s="48" t="s">
        <v>281</v>
      </c>
      <c r="G558" s="48" t="s">
        <v>29</v>
      </c>
      <c r="H558" s="48" t="s">
        <v>599</v>
      </c>
      <c r="J558" s="50">
        <v>1.99</v>
      </c>
      <c r="L558" s="51" t="s">
        <v>282</v>
      </c>
      <c r="N558" s="51" t="s">
        <v>600</v>
      </c>
    </row>
    <row r="559" spans="2:17">
      <c r="B559" s="98" t="s">
        <v>596</v>
      </c>
      <c r="C559" s="48" t="s">
        <v>597</v>
      </c>
      <c r="D559" s="48" t="s">
        <v>89</v>
      </c>
      <c r="E559" s="99" t="s">
        <v>598</v>
      </c>
      <c r="F559" s="48" t="s">
        <v>280</v>
      </c>
      <c r="G559" s="48" t="s">
        <v>29</v>
      </c>
      <c r="J559" s="50">
        <v>413</v>
      </c>
      <c r="L559" s="51" t="s">
        <v>219</v>
      </c>
      <c r="N559" s="51" t="s">
        <v>600</v>
      </c>
    </row>
    <row r="560" spans="2:17">
      <c r="B560" s="98" t="s">
        <v>602</v>
      </c>
      <c r="C560" s="48" t="s">
        <v>311</v>
      </c>
      <c r="D560" s="48" t="s">
        <v>89</v>
      </c>
      <c r="E560" s="99" t="s">
        <v>604</v>
      </c>
      <c r="F560" s="48" t="s">
        <v>281</v>
      </c>
      <c r="G560" s="48" t="s">
        <v>29</v>
      </c>
      <c r="H560" s="48" t="s">
        <v>599</v>
      </c>
      <c r="J560" s="50">
        <v>0.504</v>
      </c>
      <c r="L560" s="51" t="s">
        <v>282</v>
      </c>
      <c r="N560" s="51" t="s">
        <v>605</v>
      </c>
    </row>
    <row r="561" spans="1:16">
      <c r="B561" s="98" t="s">
        <v>602</v>
      </c>
      <c r="C561" s="48" t="s">
        <v>311</v>
      </c>
      <c r="D561" s="48" t="s">
        <v>603</v>
      </c>
      <c r="E561" s="99" t="s">
        <v>604</v>
      </c>
      <c r="F561" s="48" t="s">
        <v>281</v>
      </c>
      <c r="G561" s="48" t="s">
        <v>29</v>
      </c>
      <c r="H561" s="48" t="s">
        <v>599</v>
      </c>
      <c r="J561" s="50">
        <v>1.26</v>
      </c>
      <c r="L561" s="51" t="s">
        <v>282</v>
      </c>
      <c r="N561" s="51" t="s">
        <v>605</v>
      </c>
    </row>
    <row r="562" spans="1:16">
      <c r="B562" s="98" t="s">
        <v>602</v>
      </c>
      <c r="C562" s="48" t="s">
        <v>311</v>
      </c>
      <c r="D562" s="48" t="s">
        <v>89</v>
      </c>
      <c r="E562" s="99" t="s">
        <v>604</v>
      </c>
      <c r="F562" s="48" t="s">
        <v>280</v>
      </c>
      <c r="G562" s="48" t="s">
        <v>29</v>
      </c>
      <c r="J562" s="50">
        <v>322</v>
      </c>
      <c r="L562" s="51" t="s">
        <v>219</v>
      </c>
      <c r="N562" s="51" t="s">
        <v>605</v>
      </c>
    </row>
    <row r="563" spans="1:16">
      <c r="B563" s="98" t="s">
        <v>602</v>
      </c>
      <c r="C563" s="48" t="s">
        <v>311</v>
      </c>
      <c r="D563" s="48" t="s">
        <v>603</v>
      </c>
      <c r="E563" s="99" t="s">
        <v>604</v>
      </c>
      <c r="F563" s="48" t="s">
        <v>280</v>
      </c>
      <c r="G563" s="48" t="s">
        <v>29</v>
      </c>
      <c r="J563" s="50">
        <v>334</v>
      </c>
      <c r="L563" s="51" t="s">
        <v>219</v>
      </c>
      <c r="N563" s="51" t="s">
        <v>605</v>
      </c>
    </row>
    <row r="564" spans="1:16">
      <c r="A564" s="47" t="s">
        <v>612</v>
      </c>
      <c r="B564" s="98" t="s">
        <v>607</v>
      </c>
      <c r="C564" s="48" t="s">
        <v>617</v>
      </c>
      <c r="D564" s="48" t="s">
        <v>64</v>
      </c>
      <c r="E564" s="99" t="s">
        <v>622</v>
      </c>
      <c r="F564" s="48" t="s">
        <v>80</v>
      </c>
      <c r="G564" s="48" t="s">
        <v>29</v>
      </c>
      <c r="I564" s="49">
        <v>298</v>
      </c>
      <c r="J564" s="50">
        <f>(1/P564)*0.000001</f>
        <v>2.1383928571428609E-7</v>
      </c>
      <c r="L564" s="2" t="s">
        <v>81</v>
      </c>
      <c r="N564" s="51" t="s">
        <v>606</v>
      </c>
      <c r="P564" s="6">
        <v>4.6764091858037498</v>
      </c>
    </row>
    <row r="565" spans="1:16">
      <c r="A565" s="47" t="s">
        <v>613</v>
      </c>
      <c r="B565" s="98" t="s">
        <v>608</v>
      </c>
      <c r="C565" s="48" t="s">
        <v>618</v>
      </c>
      <c r="D565" s="48" t="s">
        <v>64</v>
      </c>
      <c r="E565" s="99" t="s">
        <v>622</v>
      </c>
      <c r="F565" s="48" t="s">
        <v>80</v>
      </c>
      <c r="G565" s="48" t="s">
        <v>29</v>
      </c>
      <c r="I565" s="49">
        <v>298</v>
      </c>
      <c r="J565" s="50">
        <f t="shared" ref="J565:J568" si="24">(1/P565)*0.000001</f>
        <v>2.0789930555555562E-7</v>
      </c>
      <c r="L565" s="2" t="s">
        <v>81</v>
      </c>
      <c r="N565" s="51" t="s">
        <v>606</v>
      </c>
      <c r="P565" s="6">
        <v>4.8100208768267203</v>
      </c>
    </row>
    <row r="566" spans="1:16">
      <c r="A566" s="47" t="s">
        <v>614</v>
      </c>
      <c r="B566" s="98" t="s">
        <v>609</v>
      </c>
      <c r="C566" s="48" t="s">
        <v>620</v>
      </c>
      <c r="D566" s="48" t="s">
        <v>64</v>
      </c>
      <c r="E566" s="99" t="s">
        <v>622</v>
      </c>
      <c r="F566" s="48" t="s">
        <v>80</v>
      </c>
      <c r="G566" s="48" t="s">
        <v>29</v>
      </c>
      <c r="I566" s="49">
        <v>298</v>
      </c>
      <c r="J566" s="50">
        <f t="shared" si="24"/>
        <v>1.7819940476190474E-7</v>
      </c>
      <c r="L566" s="2" t="s">
        <v>81</v>
      </c>
      <c r="N566" s="51" t="s">
        <v>606</v>
      </c>
      <c r="P566" s="6">
        <v>5.6116910229645098</v>
      </c>
    </row>
    <row r="567" spans="1:16">
      <c r="A567" s="47" t="s">
        <v>615</v>
      </c>
      <c r="B567" s="96" t="s">
        <v>610</v>
      </c>
      <c r="C567" s="48" t="s">
        <v>621</v>
      </c>
      <c r="D567" s="48" t="s">
        <v>64</v>
      </c>
      <c r="E567" s="99" t="s">
        <v>622</v>
      </c>
      <c r="F567" s="48" t="s">
        <v>80</v>
      </c>
      <c r="G567" s="48" t="s">
        <v>29</v>
      </c>
      <c r="I567" s="49">
        <v>298</v>
      </c>
      <c r="J567" s="50">
        <f t="shared" si="24"/>
        <v>1.7009943181818207E-7</v>
      </c>
      <c r="L567" s="2" t="s">
        <v>81</v>
      </c>
      <c r="N567" s="51" t="s">
        <v>606</v>
      </c>
      <c r="P567" s="6">
        <v>5.8789144050104296</v>
      </c>
    </row>
    <row r="568" spans="1:16">
      <c r="A568" s="47" t="s">
        <v>616</v>
      </c>
      <c r="B568" s="96" t="s">
        <v>611</v>
      </c>
      <c r="C568" s="48" t="s">
        <v>619</v>
      </c>
      <c r="D568" s="48" t="s">
        <v>64</v>
      </c>
      <c r="E568" s="99" t="s">
        <v>622</v>
      </c>
      <c r="F568" s="48" t="s">
        <v>80</v>
      </c>
      <c r="G568" s="48" t="s">
        <v>29</v>
      </c>
      <c r="I568" s="49">
        <v>298</v>
      </c>
      <c r="J568" s="50">
        <f t="shared" si="24"/>
        <v>1.5839947089947098E-7</v>
      </c>
      <c r="L568" s="2" t="s">
        <v>81</v>
      </c>
      <c r="N568" s="51" t="s">
        <v>606</v>
      </c>
      <c r="P568" s="6">
        <v>6.3131524008350697</v>
      </c>
    </row>
    <row r="569" spans="1:16">
      <c r="B569" s="98" t="s">
        <v>623</v>
      </c>
      <c r="C569" s="48" t="s">
        <v>231</v>
      </c>
      <c r="D569" s="48" t="s">
        <v>64</v>
      </c>
      <c r="E569" s="99" t="s">
        <v>624</v>
      </c>
      <c r="F569" s="48" t="s">
        <v>586</v>
      </c>
      <c r="G569" s="48" t="s">
        <v>29</v>
      </c>
      <c r="J569" s="50">
        <f>81.5+273.15</f>
        <v>354.65</v>
      </c>
      <c r="L569" s="51" t="s">
        <v>219</v>
      </c>
      <c r="M569" s="51" t="s">
        <v>228</v>
      </c>
      <c r="N569" s="51" t="s">
        <v>233</v>
      </c>
    </row>
    <row r="570" spans="1:16">
      <c r="B570" s="98" t="s">
        <v>623</v>
      </c>
      <c r="C570" s="48" t="s">
        <v>231</v>
      </c>
      <c r="D570" s="48" t="s">
        <v>64</v>
      </c>
      <c r="E570" s="99" t="s">
        <v>624</v>
      </c>
      <c r="F570" s="48" t="s">
        <v>229</v>
      </c>
      <c r="G570" s="48" t="s">
        <v>29</v>
      </c>
      <c r="I570" s="49">
        <v>298</v>
      </c>
      <c r="J570" s="50">
        <v>38400000</v>
      </c>
      <c r="L570" s="51" t="s">
        <v>33</v>
      </c>
      <c r="M570" s="51" t="s">
        <v>125</v>
      </c>
      <c r="N570" s="51" t="s">
        <v>233</v>
      </c>
    </row>
    <row r="571" spans="1:16">
      <c r="B571" s="98" t="s">
        <v>623</v>
      </c>
      <c r="C571" s="48" t="s">
        <v>231</v>
      </c>
      <c r="D571" s="48" t="s">
        <v>64</v>
      </c>
      <c r="E571" s="99" t="s">
        <v>624</v>
      </c>
      <c r="F571" s="48" t="s">
        <v>230</v>
      </c>
      <c r="G571" s="48" t="s">
        <v>29</v>
      </c>
      <c r="I571" s="49">
        <v>298</v>
      </c>
      <c r="J571" s="50">
        <v>65</v>
      </c>
      <c r="K571" s="50">
        <v>5</v>
      </c>
      <c r="L571" s="51" t="s">
        <v>68</v>
      </c>
      <c r="M571" s="51" t="s">
        <v>125</v>
      </c>
      <c r="N571" s="51" t="s">
        <v>233</v>
      </c>
    </row>
    <row r="572" spans="1:16">
      <c r="B572" s="98" t="s">
        <v>623</v>
      </c>
      <c r="C572" s="48" t="s">
        <v>231</v>
      </c>
      <c r="D572" s="48" t="s">
        <v>64</v>
      </c>
      <c r="E572" s="99" t="s">
        <v>624</v>
      </c>
      <c r="F572" s="48" t="s">
        <v>593</v>
      </c>
      <c r="G572" s="48" t="s">
        <v>29</v>
      </c>
      <c r="I572" s="49">
        <v>298</v>
      </c>
      <c r="J572" s="50">
        <v>40</v>
      </c>
      <c r="K572" s="50">
        <v>1</v>
      </c>
      <c r="L572" s="51" t="s">
        <v>594</v>
      </c>
      <c r="N572" s="51" t="s">
        <v>233</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2024-12-04T11:40:58Z</dcterms:modified>
</cp:coreProperties>
</file>