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7"/>
  <workbookPr/>
  <mc:AlternateContent xmlns:mc="http://schemas.openxmlformats.org/markup-compatibility/2006">
    <mc:Choice Requires="x15">
      <x15ac:absPath xmlns:x15ac="http://schemas.microsoft.com/office/spreadsheetml/2010/11/ac" url="/Users/adam/VSCode Projects/ULTERA-contribute-amkrajewski/"/>
    </mc:Choice>
  </mc:AlternateContent>
  <xr:revisionPtr revIDLastSave="0" documentId="13_ncr:1_{B9D9847F-4AF4-D14C-BE86-BEDA6FDF7C93}" xr6:coauthVersionLast="47" xr6:coauthVersionMax="47" xr10:uidLastSave="{00000000-0000-0000-0000-000000000000}"/>
  <bookViews>
    <workbookView xWindow="120" yWindow="4740" windowWidth="31040" windowHeight="1482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88" i="1" l="1"/>
  <c r="K89" i="1"/>
  <c r="K90" i="1"/>
  <c r="K87" i="1"/>
  <c r="J88" i="1"/>
  <c r="J89" i="1"/>
  <c r="J90" i="1"/>
  <c r="J87" i="1"/>
  <c r="J76" i="1"/>
  <c r="J77" i="1"/>
  <c r="J78" i="1"/>
  <c r="J79" i="1"/>
  <c r="J75" i="1"/>
  <c r="J16" i="1"/>
  <c r="J17" i="1"/>
  <c r="J18" i="1"/>
  <c r="J19" i="1"/>
  <c r="J20" i="1"/>
  <c r="J21" i="1"/>
  <c r="J22" i="1"/>
  <c r="J23" i="1"/>
  <c r="J24" i="1"/>
  <c r="J15" i="1"/>
  <c r="J45" i="1"/>
  <c r="J46" i="1"/>
  <c r="J47" i="1"/>
  <c r="J48" i="1"/>
  <c r="J49" i="1"/>
  <c r="J50" i="1"/>
  <c r="J51" i="1"/>
  <c r="J44" i="1"/>
  <c r="K68" i="1"/>
  <c r="K70" i="1"/>
  <c r="K71" i="1"/>
  <c r="K72" i="1"/>
  <c r="K73" i="1"/>
  <c r="K74" i="1"/>
  <c r="J67" i="1"/>
  <c r="K67" i="1" s="1"/>
  <c r="J68" i="1"/>
  <c r="J69" i="1"/>
  <c r="K69" i="1" s="1"/>
  <c r="J70" i="1"/>
  <c r="J71" i="1"/>
  <c r="J72" i="1"/>
  <c r="J73" i="1"/>
  <c r="J74" i="1"/>
  <c r="J66" i="1"/>
  <c r="K66" i="1" s="1"/>
  <c r="K57" i="1"/>
  <c r="K58" i="1"/>
  <c r="K59" i="1"/>
  <c r="K60" i="1"/>
  <c r="K61" i="1"/>
  <c r="K63" i="1"/>
  <c r="K64" i="1"/>
  <c r="K65" i="1"/>
  <c r="K56" i="1"/>
  <c r="J57" i="1"/>
  <c r="J58" i="1"/>
  <c r="J59" i="1"/>
  <c r="J60" i="1"/>
  <c r="J61" i="1"/>
  <c r="J63" i="1"/>
  <c r="J64" i="1"/>
  <c r="J65" i="1"/>
  <c r="J56" i="1"/>
  <c r="J14" i="1"/>
  <c r="K41" i="1"/>
  <c r="K42" i="1"/>
  <c r="K43" i="1"/>
  <c r="K40" i="1"/>
  <c r="K11" i="1"/>
  <c r="K12" i="1"/>
  <c r="K13" i="1"/>
  <c r="K14" i="1"/>
  <c r="K10" i="1"/>
  <c r="J11" i="1"/>
  <c r="J12" i="1"/>
  <c r="J13" i="1"/>
  <c r="J10" i="1"/>
</calcChain>
</file>

<file path=xl/sharedStrings.xml><?xml version="1.0" encoding="utf-8"?>
<sst xmlns="http://schemas.openxmlformats.org/spreadsheetml/2006/main" count="936" uniqueCount="144">
  <si>
    <r>
      <rPr>
        <b/>
        <sz val="12"/>
        <color indexed="8"/>
        <rFont val="Calibri"/>
        <family val="2"/>
      </rPr>
      <t>Metadata</t>
    </r>
  </si>
  <si>
    <t>Name:</t>
  </si>
  <si>
    <t>Adam Krajewski</t>
  </si>
  <si>
    <t>Optional Upload Comments:</t>
  </si>
  <si>
    <t>Email:</t>
  </si>
  <si>
    <t>ak@psu.edu</t>
  </si>
  <si>
    <t>Direct:</t>
  </si>
  <si>
    <t>T</t>
  </si>
  <si>
    <t>HandFetched:</t>
  </si>
  <si>
    <t>phase1+phase2        no space between</t>
  </si>
  <si>
    <t>process1+process2  no space between</t>
  </si>
  <si>
    <t>optional information</t>
  </si>
  <si>
    <t>popular abbreviation or "full property name"</t>
  </si>
  <si>
    <t>ML/EXP/EM/DFT/THM</t>
  </si>
  <si>
    <t>Standardized parameters for the property.</t>
  </si>
  <si>
    <t>Absolute Temperature [K]</t>
  </si>
  <si>
    <t>Base SI Units s/Pa/m/kg</t>
  </si>
  <si>
    <t>Uncertainty in Value</t>
  </si>
  <si>
    <r>
      <rPr>
        <sz val="11"/>
        <color indexed="13"/>
        <rFont val="Calibri"/>
        <family val="2"/>
      </rPr>
      <t>T</t>
    </r>
    <r>
      <rPr>
        <sz val="8"/>
        <color indexed="13"/>
        <rFont val="Calibri"/>
        <family val="2"/>
      </rPr>
      <t xml:space="preserve">able </t>
    </r>
    <r>
      <rPr>
        <sz val="11"/>
        <color indexed="13"/>
        <rFont val="Calibri"/>
        <family val="2"/>
      </rPr>
      <t>/ F</t>
    </r>
    <r>
      <rPr>
        <sz val="8"/>
        <color indexed="13"/>
        <rFont val="Calibri"/>
        <family val="2"/>
      </rPr>
      <t xml:space="preserve">igure </t>
    </r>
    <r>
      <rPr>
        <sz val="11"/>
        <color indexed="13"/>
        <rFont val="Calibri"/>
        <family val="2"/>
      </rPr>
      <t>/ A</t>
    </r>
    <r>
      <rPr>
        <sz val="8"/>
        <color indexed="13"/>
        <rFont val="Calibri"/>
        <family val="2"/>
      </rPr>
      <t>ppendix</t>
    </r>
    <r>
      <rPr>
        <sz val="11"/>
        <color indexed="13"/>
        <rFont val="Calibri"/>
        <family val="2"/>
      </rPr>
      <t xml:space="preserve"> P</t>
    </r>
    <r>
      <rPr>
        <sz val="8"/>
        <color indexed="13"/>
        <rFont val="Calibri (Body)"/>
      </rPr>
      <t>age</t>
    </r>
    <r>
      <rPr>
        <sz val="11"/>
        <color indexed="13"/>
        <rFont val="Calibri"/>
        <family val="2"/>
      </rPr>
      <t xml:space="preserve"> / S</t>
    </r>
    <r>
      <rPr>
        <sz val="8"/>
        <color indexed="13"/>
        <rFont val="Calibri"/>
        <family val="2"/>
      </rPr>
      <t>upplemental</t>
    </r>
  </si>
  <si>
    <t>only DOI, no http etc                                                      (if no DOI) Author_Year_ThreeFirstTitleWords</t>
  </si>
  <si>
    <t>This special cell will allow running special upload functions in the future, such as (1) POSCAR, (2) TDB, (3) FIGURE, by typing the word In the cell below to engage upload script function</t>
  </si>
  <si>
    <t>QuickGuide</t>
  </si>
  <si>
    <t>ElementFraction(space)…</t>
  </si>
  <si>
    <t>Example</t>
  </si>
  <si>
    <t xml:space="preserve">Fe60 Ni20 Cr10 Zr10 </t>
  </si>
  <si>
    <t>BCC+FCC+2?</t>
  </si>
  <si>
    <t>VC+HIP+A</t>
  </si>
  <si>
    <t>none</t>
  </si>
  <si>
    <t>UTS / creep rate</t>
  </si>
  <si>
    <t>EXP</t>
  </si>
  <si>
    <t>MaxStress 120e6 Pa, …</t>
  </si>
  <si>
    <t>750e6</t>
  </si>
  <si>
    <t>25e6</t>
  </si>
  <si>
    <t>Pa</t>
  </si>
  <si>
    <t>T7 / F6 / P13</t>
  </si>
  <si>
    <t>10.1557/jmr.2018.153</t>
  </si>
  <si>
    <t>UTS in lb/in^2</t>
  </si>
  <si>
    <t>Temperature in F</t>
  </si>
  <si>
    <t>Some Notes</t>
  </si>
  <si>
    <t>Material</t>
  </si>
  <si>
    <t>Property</t>
  </si>
  <si>
    <t>Reference</t>
  </si>
  <si>
    <t>Special Cell</t>
  </si>
  <si>
    <t>Scratch (NOT UPLOADED)</t>
  </si>
  <si>
    <t>id/nickname</t>
  </si>
  <si>
    <t>Composition</t>
  </si>
  <si>
    <t>Structure</t>
  </si>
  <si>
    <t>Processing</t>
  </si>
  <si>
    <t>Material Comment</t>
  </si>
  <si>
    <t>Name</t>
  </si>
  <si>
    <t>Source</t>
  </si>
  <si>
    <t>Property Parameters</t>
  </si>
  <si>
    <t>Temperature [K]</t>
  </si>
  <si>
    <t>Value [SI]</t>
  </si>
  <si>
    <t>Uncertainty [SI]</t>
  </si>
  <si>
    <t>Unit [SI]</t>
  </si>
  <si>
    <t>Pointer</t>
  </si>
  <si>
    <t>DOI</t>
  </si>
  <si>
    <t>Col1</t>
  </si>
  <si>
    <t>Col2</t>
  </si>
  <si>
    <t>Col3</t>
  </si>
  <si>
    <t>Col4</t>
  </si>
  <si>
    <t>Col5</t>
  </si>
  <si>
    <t>hardness</t>
  </si>
  <si>
    <t>nanohardness</t>
  </si>
  <si>
    <t>F11</t>
  </si>
  <si>
    <t>AAM</t>
  </si>
  <si>
    <t>T2</t>
  </si>
  <si>
    <t>BCC</t>
  </si>
  <si>
    <t>compressive yield stress</t>
  </si>
  <si>
    <t>compressive ductility</t>
  </si>
  <si>
    <t>%</t>
  </si>
  <si>
    <t>AAM+A</t>
  </si>
  <si>
    <t>UCS</t>
  </si>
  <si>
    <t>VAM</t>
  </si>
  <si>
    <t>T5</t>
  </si>
  <si>
    <t>minimum compressive ductility</t>
  </si>
  <si>
    <t>F7b</t>
  </si>
  <si>
    <t>tensile yield stress</t>
  </si>
  <si>
    <t>tensile ductility</t>
  </si>
  <si>
    <t>UTS</t>
  </si>
  <si>
    <t>F8</t>
  </si>
  <si>
    <t>10.1016/j.jmrt.2024.12.256</t>
  </si>
  <si>
    <t>NbTaTiV</t>
  </si>
  <si>
    <t>NbTaTiVHf0.25</t>
  </si>
  <si>
    <t>NbTaTiVHf0.5</t>
  </si>
  <si>
    <t>NbTaTiVHf0.75</t>
  </si>
  <si>
    <t>NbTaTiVHf</t>
  </si>
  <si>
    <t>AAM+CR+A</t>
  </si>
  <si>
    <t>annealed at 1473K for 45min</t>
  </si>
  <si>
    <t>DFT</t>
  </si>
  <si>
    <t>B/G ratio</t>
  </si>
  <si>
    <t>NbTaTiVHf0.21</t>
  </si>
  <si>
    <t>NbTaTiVHf0.44</t>
  </si>
  <si>
    <t>NbTaTiVHf0.71</t>
  </si>
  <si>
    <t>160-atom SQS supercell</t>
  </si>
  <si>
    <t>VASP DFT with GGA-PBE and PAW over SQS</t>
  </si>
  <si>
    <t>poissons ratio</t>
  </si>
  <si>
    <t>Al0.3NbTi3VZr1.5</t>
  </si>
  <si>
    <t>AM DED followed by tempering at 873K for 2h to remove residual stress; homogenized at 1473K for 1h and quenched in water</t>
  </si>
  <si>
    <t>DED+T+H+WQ</t>
  </si>
  <si>
    <t>AM DED followed by tempering at 873K for 2h to remove residual stress; homogenized at 1473K for 1h and quenched in water; cold-rolled to 70% thickness reduction</t>
  </si>
  <si>
    <t>DED+T+H+WQ+CR</t>
  </si>
  <si>
    <t>10.1016/j.ijplas.2024.104237</t>
  </si>
  <si>
    <t>F7a</t>
  </si>
  <si>
    <t>F9b</t>
  </si>
  <si>
    <t>HT</t>
  </si>
  <si>
    <t>CR</t>
  </si>
  <si>
    <t>AM DED followed by tempering at 873K for 2h to remove residual stress; homogenized at 1473K for 1h and quenched in water; cold-rolled to 70% thickness reduction; recrystallized at 1173K for 1h and quenched</t>
  </si>
  <si>
    <t>DED+T+H+WQ+CR+RX+WQ</t>
  </si>
  <si>
    <t>DED+T+H+WQ+CR+RX+WQ+AT</t>
  </si>
  <si>
    <t>AM DED followed by tempering at 873K for 2h to remove residual stress; homogenized at 1473K for 1h and quenched in water; cold-rolled to 70% thickness reduction; recrystallized at 1173K for 1h and quenched; aged at 573K for 7 days</t>
  </si>
  <si>
    <t>RA</t>
  </si>
  <si>
    <t>AT</t>
  </si>
  <si>
    <t>BCC+C14</t>
  </si>
  <si>
    <t>F6b</t>
  </si>
  <si>
    <t>F7c</t>
  </si>
  <si>
    <t>TiZrNbTa</t>
  </si>
  <si>
    <t>(TiZrNbTa)24.75 O1</t>
  </si>
  <si>
    <t>(TiZrNbTa)24.625 O1.5</t>
  </si>
  <si>
    <t>(TiZrNbTa)24.5 O2</t>
  </si>
  <si>
    <t>(TiZrNbTa)24.375 O2.5</t>
  </si>
  <si>
    <t>(TiZrNbTa)24.25 O3</t>
  </si>
  <si>
    <t>(TiZrNbTa)24.125 O3.5</t>
  </si>
  <si>
    <t>(TiZrNbTa)24 O4</t>
  </si>
  <si>
    <t>(TiZrNbTa)23.75 O5</t>
  </si>
  <si>
    <t>(TiZrNbTa)23.5 O6</t>
  </si>
  <si>
    <t>BCC+oxide</t>
  </si>
  <si>
    <t>F12</t>
  </si>
  <si>
    <t>F9a</t>
  </si>
  <si>
    <t>10.1016/j.msea.2025.147800</t>
  </si>
  <si>
    <t>NbMoZrTi</t>
  </si>
  <si>
    <t>annealed at 873K in Ar for 10h and furnace cooled</t>
  </si>
  <si>
    <t>annealed at 1073K in Ar for 10h and furnace cooled</t>
  </si>
  <si>
    <t>annealed at 1273K in Ar for 10h and furnace cooled</t>
  </si>
  <si>
    <t>HT0</t>
  </si>
  <si>
    <t>HT600</t>
  </si>
  <si>
    <t>HT800</t>
  </si>
  <si>
    <t>HT1000</t>
  </si>
  <si>
    <t>10.1016/j.ijrmhm.2025.107039</t>
  </si>
  <si>
    <t>Al6.3 Ti34.28 Zr25.81 Nb16.9 Ta16.71</t>
  </si>
  <si>
    <t>DED</t>
  </si>
  <si>
    <t>LDED with laser power of 1200-1800W scanning 300-600 mm/min at powder feed 4 g/min in protective gas flow rate of 4-8 L/min rising height of 1.5 mm and alternating scanning strategy between layers; properties averaged for 2 directions</t>
  </si>
  <si>
    <t>10.1016/j.msea.2025.147831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</si>
</sst>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
  </numFmts>
  <fonts count="16">
    <font>
      <sz val="11"/>
      <color indexed="8"/>
      <name val="Calibri"/>
    </font>
    <font>
      <b/>
      <sz val="12"/>
      <color indexed="8"/>
      <name val="Calibri"/>
      <family val="2"/>
    </font>
    <font>
      <sz val="14"/>
      <color indexed="8"/>
      <name val="Calibri"/>
      <family val="2"/>
    </font>
    <font>
      <sz val="12"/>
      <color indexed="8"/>
      <name val="Calibri"/>
      <family val="2"/>
    </font>
    <font>
      <u/>
      <sz val="14"/>
      <color indexed="8"/>
      <name val="Calibri"/>
      <family val="2"/>
    </font>
    <font>
      <sz val="11"/>
      <color indexed="13"/>
      <name val="Calibri"/>
      <family val="2"/>
    </font>
    <font>
      <sz val="8"/>
      <color indexed="13"/>
      <name val="Calibri"/>
      <family val="2"/>
    </font>
    <font>
      <sz val="8"/>
      <color indexed="13"/>
      <name val="Calibri (Body)"/>
    </font>
    <font>
      <sz val="10"/>
      <color indexed="13"/>
      <name val="Calibri"/>
      <family val="2"/>
    </font>
    <font>
      <sz val="12"/>
      <color indexed="20"/>
      <name val="AdvOT863180fb"/>
    </font>
    <font>
      <sz val="11"/>
      <color indexed="21"/>
      <name val="Calibri"/>
      <family val="2"/>
    </font>
    <font>
      <sz val="12"/>
      <color indexed="21"/>
      <name val="Calibri"/>
      <family val="2"/>
    </font>
    <font>
      <sz val="12"/>
      <color indexed="8"/>
      <name val="Calibri (Corpo)"/>
    </font>
    <font>
      <sz val="11"/>
      <color indexed="8"/>
      <name val="Calibri"/>
      <family val="2"/>
    </font>
    <font>
      <sz val="8"/>
      <name val="Calibri"/>
      <family val="2"/>
    </font>
    <font>
      <sz val="12"/>
      <color rgb="FF000000"/>
      <name val="Calibri"/>
      <family val="2"/>
    </font>
  </fonts>
  <fills count="11">
    <fill>
      <patternFill patternType="none"/>
    </fill>
    <fill>
      <patternFill patternType="gray125"/>
    </fill>
    <fill>
      <patternFill patternType="solid">
        <fgColor indexed="9"/>
        <bgColor auto="1"/>
      </patternFill>
    </fill>
    <fill>
      <patternFill patternType="solid">
        <fgColor indexed="11"/>
        <bgColor auto="1"/>
      </patternFill>
    </fill>
    <fill>
      <patternFill patternType="solid">
        <fgColor indexed="14"/>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19"/>
        <bgColor auto="1"/>
      </patternFill>
    </fill>
    <fill>
      <patternFill patternType="solid">
        <fgColor rgb="FFFFFFFF"/>
        <bgColor rgb="FF000000"/>
      </patternFill>
    </fill>
  </fills>
  <borders count="45">
    <border>
      <left/>
      <right/>
      <top/>
      <bottom/>
      <diagonal/>
    </border>
    <border>
      <left style="thick">
        <color indexed="8"/>
      </left>
      <right style="thick">
        <color indexed="8"/>
      </right>
      <top style="thick">
        <color indexed="8"/>
      </top>
      <bottom style="thick">
        <color indexed="8"/>
      </bottom>
      <diagonal/>
    </border>
    <border>
      <left style="thick">
        <color indexed="8"/>
      </left>
      <right style="thin">
        <color indexed="10"/>
      </right>
      <top style="thin">
        <color indexed="10"/>
      </top>
      <bottom style="thick">
        <color indexed="8"/>
      </bottom>
      <diagonal/>
    </border>
    <border>
      <left style="thin">
        <color indexed="10"/>
      </left>
      <right style="thin">
        <color indexed="10"/>
      </right>
      <top style="thin">
        <color indexed="10"/>
      </top>
      <bottom style="thin">
        <color indexed="10"/>
      </bottom>
      <diagonal/>
    </border>
    <border>
      <left style="thin">
        <color indexed="10"/>
      </left>
      <right style="thin">
        <color indexed="10"/>
      </right>
      <top style="thin">
        <color indexed="10"/>
      </top>
      <bottom style="medium">
        <color indexed="8"/>
      </bottom>
      <diagonal/>
    </border>
    <border>
      <left style="thick">
        <color indexed="8"/>
      </left>
      <right style="thin">
        <color indexed="8"/>
      </right>
      <top style="thick">
        <color indexed="8"/>
      </top>
      <bottom style="thin">
        <color indexed="8"/>
      </bottom>
      <diagonal/>
    </border>
    <border>
      <left style="thin">
        <color indexed="8"/>
      </left>
      <right style="thick">
        <color indexed="8"/>
      </right>
      <top style="thick">
        <color indexed="8"/>
      </top>
      <bottom style="thin">
        <color indexed="8"/>
      </bottom>
      <diagonal/>
    </border>
    <border>
      <left style="thick">
        <color indexed="8"/>
      </left>
      <right style="medium">
        <color indexed="8"/>
      </right>
      <top style="thin">
        <color indexed="10"/>
      </top>
      <bottom style="thin">
        <color indexed="10"/>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style="medium">
        <color indexed="8"/>
      </left>
      <right style="thin">
        <color indexed="10"/>
      </right>
      <top style="thin">
        <color indexed="10"/>
      </top>
      <bottom style="thin">
        <color indexed="10"/>
      </bottom>
      <diagonal/>
    </border>
    <border>
      <left style="thick">
        <color indexed="8"/>
      </left>
      <right style="thin">
        <color indexed="8"/>
      </right>
      <top style="thin">
        <color indexed="8"/>
      </top>
      <bottom style="thin">
        <color indexed="8"/>
      </bottom>
      <diagonal/>
    </border>
    <border>
      <left style="thin">
        <color indexed="8"/>
      </left>
      <right style="thick">
        <color indexed="8"/>
      </right>
      <top style="thin">
        <color indexed="8"/>
      </top>
      <bottom style="thin">
        <color indexed="8"/>
      </bottom>
      <diagonal/>
    </border>
    <border>
      <left style="medium">
        <color indexed="8"/>
      </left>
      <right style="thin">
        <color indexed="8"/>
      </right>
      <top style="thin">
        <color indexed="8"/>
      </top>
      <bottom style="medium">
        <color indexed="8"/>
      </bottom>
      <diagonal/>
    </border>
    <border>
      <left style="thin">
        <color indexed="8"/>
      </left>
      <right style="thin">
        <color indexed="8"/>
      </right>
      <top style="thin">
        <color indexed="8"/>
      </top>
      <bottom style="medium">
        <color indexed="8"/>
      </bottom>
      <diagonal/>
    </border>
    <border>
      <left style="thin">
        <color indexed="8"/>
      </left>
      <right style="medium">
        <color indexed="8"/>
      </right>
      <top style="thin">
        <color indexed="8"/>
      </top>
      <bottom style="medium">
        <color indexed="8"/>
      </bottom>
      <diagonal/>
    </border>
    <border>
      <left style="thick">
        <color indexed="8"/>
      </left>
      <right style="thin">
        <color indexed="10"/>
      </right>
      <top style="thin">
        <color indexed="10"/>
      </top>
      <bottom style="thin">
        <color indexed="8"/>
      </bottom>
      <diagonal/>
    </border>
    <border>
      <left style="thin">
        <color indexed="10"/>
      </left>
      <right style="thin">
        <color indexed="10"/>
      </right>
      <top style="medium">
        <color indexed="8"/>
      </top>
      <bottom style="thin">
        <color indexed="8"/>
      </bottom>
      <diagonal/>
    </border>
    <border>
      <left style="thin">
        <color indexed="10"/>
      </left>
      <right style="thin">
        <color indexed="10"/>
      </right>
      <top style="thin">
        <color indexed="10"/>
      </top>
      <bottom style="thin">
        <color indexed="8"/>
      </bottom>
      <diagonal/>
    </border>
    <border>
      <left style="thick">
        <color indexed="8"/>
      </left>
      <right style="thin">
        <color indexed="8"/>
      </right>
      <top style="thin">
        <color indexed="8"/>
      </top>
      <bottom style="thin">
        <color indexed="12"/>
      </bottom>
      <diagonal/>
    </border>
    <border>
      <left style="thin">
        <color indexed="8"/>
      </left>
      <right style="thick">
        <color indexed="8"/>
      </right>
      <top style="thin">
        <color indexed="8"/>
      </top>
      <bottom style="thick">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10"/>
      </bottom>
      <diagonal/>
    </border>
    <border>
      <left style="thin">
        <color indexed="8"/>
      </left>
      <right style="thin">
        <color indexed="10"/>
      </right>
      <top style="thin">
        <color indexed="10"/>
      </top>
      <bottom style="thin">
        <color indexed="10"/>
      </bottom>
      <diagonal/>
    </border>
    <border>
      <left style="thin">
        <color indexed="8"/>
      </left>
      <right style="thin">
        <color indexed="8"/>
      </right>
      <top style="thin">
        <color indexed="12"/>
      </top>
      <bottom style="thin">
        <color indexed="8"/>
      </bottom>
      <diagonal/>
    </border>
    <border>
      <left style="thin">
        <color indexed="8"/>
      </left>
      <right style="thin">
        <color indexed="8"/>
      </right>
      <top style="thick">
        <color indexed="8"/>
      </top>
      <bottom style="thin">
        <color indexed="8"/>
      </bottom>
      <diagonal/>
    </border>
    <border>
      <left style="thin">
        <color indexed="8"/>
      </left>
      <right style="thin">
        <color indexed="8"/>
      </right>
      <top style="thin">
        <color indexed="10"/>
      </top>
      <bottom style="thin">
        <color indexed="8"/>
      </bottom>
      <diagonal/>
    </border>
    <border>
      <left style="thin">
        <color indexed="8"/>
      </left>
      <right style="thin">
        <color indexed="8"/>
      </right>
      <top style="thin">
        <color indexed="8"/>
      </top>
      <bottom style="thick">
        <color indexed="8"/>
      </bottom>
      <diagonal/>
    </border>
    <border>
      <left style="thin">
        <color indexed="8"/>
      </left>
      <right style="thin">
        <color indexed="8"/>
      </right>
      <top style="thin">
        <color indexed="10"/>
      </top>
      <bottom style="medium">
        <color indexed="8"/>
      </bottom>
      <diagonal/>
    </border>
    <border>
      <left style="thin">
        <color indexed="8"/>
      </left>
      <right style="thin">
        <color indexed="10"/>
      </right>
      <top style="thin">
        <color indexed="10"/>
      </top>
      <bottom style="medium">
        <color indexed="8"/>
      </bottom>
      <diagonal/>
    </border>
    <border>
      <left style="thin">
        <color indexed="10"/>
      </left>
      <right style="thick">
        <color indexed="8"/>
      </right>
      <top style="thin">
        <color indexed="8"/>
      </top>
      <bottom style="medium">
        <color indexed="8"/>
      </bottom>
      <diagonal/>
    </border>
    <border>
      <left style="thin">
        <color indexed="8"/>
      </left>
      <right style="medium">
        <color indexed="8"/>
      </right>
      <top style="thick">
        <color indexed="8"/>
      </top>
      <bottom style="thin">
        <color indexed="8"/>
      </bottom>
      <diagonal/>
    </border>
    <border>
      <left style="medium">
        <color indexed="8"/>
      </left>
      <right style="thin">
        <color indexed="12"/>
      </right>
      <top style="medium">
        <color indexed="8"/>
      </top>
      <bottom style="thin">
        <color indexed="8"/>
      </bottom>
      <diagonal/>
    </border>
    <border>
      <left style="thin">
        <color indexed="12"/>
      </left>
      <right style="thin">
        <color indexed="8"/>
      </right>
      <top style="medium">
        <color indexed="8"/>
      </top>
      <bottom style="thin">
        <color indexed="8"/>
      </bottom>
      <diagonal/>
    </border>
    <border>
      <left style="medium">
        <color indexed="8"/>
      </left>
      <right style="thick">
        <color indexed="8"/>
      </right>
      <top style="medium">
        <color indexed="8"/>
      </top>
      <bottom style="medium">
        <color indexed="8"/>
      </bottom>
      <diagonal/>
    </border>
    <border>
      <left style="thick">
        <color indexed="8"/>
      </left>
      <right style="thin">
        <color indexed="8"/>
      </right>
      <top style="thin">
        <color indexed="8"/>
      </top>
      <bottom style="thick">
        <color indexed="8"/>
      </bottom>
      <diagonal/>
    </border>
    <border>
      <left style="thin">
        <color indexed="8"/>
      </left>
      <right style="medium">
        <color indexed="8"/>
      </right>
      <top style="thin">
        <color indexed="8"/>
      </top>
      <bottom style="thick">
        <color indexed="8"/>
      </bottom>
      <diagonal/>
    </border>
    <border>
      <left style="medium">
        <color indexed="8"/>
      </left>
      <right style="thin">
        <color indexed="12"/>
      </right>
      <top style="thin">
        <color indexed="8"/>
      </top>
      <bottom style="medium">
        <color indexed="8"/>
      </bottom>
      <diagonal/>
    </border>
    <border>
      <left style="thin">
        <color indexed="12"/>
      </left>
      <right style="thin">
        <color indexed="8"/>
      </right>
      <top style="thin">
        <color indexed="8"/>
      </top>
      <bottom style="medium">
        <color indexed="8"/>
      </bottom>
      <diagonal/>
    </border>
    <border>
      <left style="thin">
        <color indexed="10"/>
      </left>
      <right style="thin">
        <color indexed="10"/>
      </right>
      <top style="medium">
        <color indexed="8"/>
      </top>
      <bottom style="thin">
        <color indexed="10"/>
      </bottom>
      <diagonal/>
    </border>
    <border>
      <left style="thin">
        <color rgb="FFAAAAAA"/>
      </left>
      <right style="thin">
        <color rgb="FFAAAAAA"/>
      </right>
      <top style="thin">
        <color rgb="FFAAAAAA"/>
      </top>
      <bottom style="thin">
        <color rgb="FFAAAAAA"/>
      </bottom>
      <diagonal/>
    </border>
    <border>
      <left/>
      <right style="thin">
        <color rgb="FFAAAAAA"/>
      </right>
      <top style="thin">
        <color rgb="FFAAAAAA"/>
      </top>
      <bottom style="thin">
        <color rgb="FFAAAAAA"/>
      </bottom>
      <diagonal/>
    </border>
    <border>
      <left style="thin">
        <color rgb="FFAAAAAA"/>
      </left>
      <right style="thin">
        <color rgb="FFAAAAAA"/>
      </right>
      <top/>
      <bottom style="thin">
        <color rgb="FFAAAAAA"/>
      </bottom>
      <diagonal/>
    </border>
    <border>
      <left/>
      <right style="thin">
        <color rgb="FFAAAAAA"/>
      </right>
      <top/>
      <bottom style="thin">
        <color rgb="FFAAAAAA"/>
      </bottom>
      <diagonal/>
    </border>
  </borders>
  <cellStyleXfs count="1">
    <xf numFmtId="0" fontId="0" fillId="0" borderId="0" applyNumberFormat="0" applyFill="0" applyBorder="0" applyProtection="0"/>
  </cellStyleXfs>
  <cellXfs count="120">
    <xf numFmtId="0" fontId="0" fillId="0" borderId="0" xfId="0"/>
    <xf numFmtId="0" fontId="0" fillId="0" borderId="0" xfId="0" applyNumberFormat="1"/>
    <xf numFmtId="49" fontId="1" fillId="2" borderId="1" xfId="0" applyNumberFormat="1" applyFont="1" applyFill="1" applyBorder="1" applyAlignment="1">
      <alignment horizontal="left"/>
    </xf>
    <xf numFmtId="0" fontId="0" fillId="0" borderId="2" xfId="0" applyBorder="1"/>
    <xf numFmtId="0" fontId="0" fillId="3" borderId="3" xfId="0" applyFill="1" applyBorder="1"/>
    <xf numFmtId="0" fontId="0" fillId="3" borderId="4" xfId="0" applyFill="1" applyBorder="1"/>
    <xf numFmtId="0" fontId="0" fillId="0" borderId="4" xfId="0" applyBorder="1"/>
    <xf numFmtId="4" fontId="0" fillId="3" borderId="4" xfId="0" applyNumberFormat="1" applyFill="1" applyBorder="1"/>
    <xf numFmtId="164" fontId="0" fillId="3" borderId="4" xfId="0" applyNumberFormat="1" applyFill="1" applyBorder="1"/>
    <xf numFmtId="0" fontId="0" fillId="0" borderId="3" xfId="0" applyBorder="1"/>
    <xf numFmtId="49" fontId="1" fillId="2" borderId="5" xfId="0" applyNumberFormat="1" applyFont="1" applyFill="1" applyBorder="1" applyAlignment="1">
      <alignment horizontal="center"/>
    </xf>
    <xf numFmtId="49" fontId="2" fillId="0" borderId="6" xfId="0" applyNumberFormat="1" applyFont="1" applyBorder="1" applyAlignment="1">
      <alignment horizontal="center"/>
    </xf>
    <xf numFmtId="0" fontId="0" fillId="3" borderId="7" xfId="0" applyFill="1" applyBorder="1"/>
    <xf numFmtId="0" fontId="0" fillId="0" borderId="11" xfId="0" applyBorder="1" applyAlignment="1">
      <alignment horizontal="left"/>
    </xf>
    <xf numFmtId="49" fontId="1" fillId="2" borderId="12" xfId="0" applyNumberFormat="1" applyFont="1" applyFill="1" applyBorder="1" applyAlignment="1">
      <alignment horizontal="center"/>
    </xf>
    <xf numFmtId="49" fontId="4" fillId="0" borderId="13" xfId="0" applyNumberFormat="1" applyFont="1" applyBorder="1" applyAlignment="1">
      <alignment horizontal="center"/>
    </xf>
    <xf numFmtId="49" fontId="1" fillId="0" borderId="13" xfId="0" applyNumberFormat="1" applyFont="1" applyBorder="1" applyAlignment="1">
      <alignment horizontal="center"/>
    </xf>
    <xf numFmtId="0" fontId="0" fillId="3" borderId="17" xfId="0" applyFill="1" applyBorder="1"/>
    <xf numFmtId="0" fontId="0" fillId="3" borderId="18" xfId="0" applyFill="1" applyBorder="1"/>
    <xf numFmtId="0" fontId="0" fillId="0" borderId="18" xfId="0" applyBorder="1"/>
    <xf numFmtId="4" fontId="0" fillId="3" borderId="18" xfId="0" applyNumberFormat="1" applyFill="1" applyBorder="1"/>
    <xf numFmtId="164" fontId="0" fillId="3" borderId="18" xfId="0" applyNumberFormat="1" applyFill="1" applyBorder="1"/>
    <xf numFmtId="0" fontId="0" fillId="0" borderId="19" xfId="0" applyBorder="1"/>
    <xf numFmtId="49" fontId="1" fillId="2" borderId="20" xfId="0" applyNumberFormat="1" applyFont="1" applyFill="1" applyBorder="1" applyAlignment="1">
      <alignment horizontal="center"/>
    </xf>
    <xf numFmtId="49" fontId="1" fillId="0" borderId="21" xfId="0" applyNumberFormat="1" applyFont="1" applyBorder="1" applyAlignment="1">
      <alignment horizontal="center"/>
    </xf>
    <xf numFmtId="0" fontId="0" fillId="3" borderId="24" xfId="0" applyFill="1" applyBorder="1"/>
    <xf numFmtId="49" fontId="1" fillId="4" borderId="25" xfId="0" applyNumberFormat="1" applyFont="1" applyFill="1" applyBorder="1" applyAlignment="1">
      <alignment horizontal="center"/>
    </xf>
    <xf numFmtId="49" fontId="5" fillId="0" borderId="26" xfId="0" applyNumberFormat="1" applyFont="1" applyBorder="1" applyAlignment="1">
      <alignment horizontal="center"/>
    </xf>
    <xf numFmtId="49" fontId="1" fillId="4" borderId="22" xfId="0" applyNumberFormat="1" applyFont="1" applyFill="1" applyBorder="1" applyAlignment="1">
      <alignment horizontal="center"/>
    </xf>
    <xf numFmtId="49" fontId="5" fillId="0" borderId="28" xfId="0" applyNumberFormat="1" applyFont="1" applyBorder="1" applyAlignment="1">
      <alignment horizontal="center"/>
    </xf>
    <xf numFmtId="49" fontId="5" fillId="3" borderId="28" xfId="0" applyNumberFormat="1" applyFont="1" applyFill="1" applyBorder="1" applyAlignment="1">
      <alignment horizontal="center"/>
    </xf>
    <xf numFmtId="3" fontId="5" fillId="3" borderId="28" xfId="0" applyNumberFormat="1" applyFont="1" applyFill="1" applyBorder="1" applyAlignment="1">
      <alignment horizontal="center"/>
    </xf>
    <xf numFmtId="49" fontId="5" fillId="3" borderId="15" xfId="0" applyNumberFormat="1" applyFont="1" applyFill="1" applyBorder="1" applyAlignment="1">
      <alignment horizontal="center"/>
    </xf>
    <xf numFmtId="49" fontId="5" fillId="3" borderId="29" xfId="0" applyNumberFormat="1" applyFont="1" applyFill="1" applyBorder="1" applyAlignment="1">
      <alignment horizontal="center"/>
    </xf>
    <xf numFmtId="49" fontId="5" fillId="0" borderId="29" xfId="0" applyNumberFormat="1" applyFont="1" applyBorder="1" applyAlignment="1">
      <alignment horizontal="center"/>
    </xf>
    <xf numFmtId="0" fontId="0" fillId="0" borderId="30" xfId="0" applyBorder="1"/>
    <xf numFmtId="3" fontId="0" fillId="3" borderId="31" xfId="0" applyNumberFormat="1" applyFill="1" applyBorder="1" applyAlignment="1">
      <alignment horizontal="left"/>
    </xf>
    <xf numFmtId="49" fontId="1" fillId="8" borderId="33" xfId="0" applyNumberFormat="1" applyFont="1" applyFill="1" applyBorder="1" applyAlignment="1">
      <alignment horizontal="center"/>
    </xf>
    <xf numFmtId="49" fontId="3" fillId="3" borderId="35" xfId="0" applyNumberFormat="1" applyFont="1" applyFill="1" applyBorder="1" applyAlignment="1">
      <alignment horizontal="center"/>
    </xf>
    <xf numFmtId="49" fontId="3" fillId="5" borderId="36" xfId="0" applyNumberFormat="1" applyFont="1" applyFill="1" applyBorder="1" applyAlignment="1">
      <alignment horizontal="center"/>
    </xf>
    <xf numFmtId="49" fontId="3" fillId="5" borderId="28" xfId="0" applyNumberFormat="1" applyFont="1" applyFill="1" applyBorder="1" applyAlignment="1">
      <alignment horizontal="center"/>
    </xf>
    <xf numFmtId="49" fontId="3" fillId="5" borderId="21" xfId="0" applyNumberFormat="1" applyFont="1" applyFill="1" applyBorder="1" applyAlignment="1">
      <alignment horizontal="center"/>
    </xf>
    <xf numFmtId="49" fontId="3" fillId="6" borderId="36" xfId="0" applyNumberFormat="1" applyFont="1" applyFill="1" applyBorder="1" applyAlignment="1">
      <alignment horizontal="center"/>
    </xf>
    <xf numFmtId="49" fontId="3" fillId="6" borderId="28" xfId="0" applyNumberFormat="1" applyFont="1" applyFill="1" applyBorder="1" applyAlignment="1">
      <alignment horizontal="center"/>
    </xf>
    <xf numFmtId="49" fontId="3" fillId="6" borderId="37" xfId="0" applyNumberFormat="1" applyFont="1" applyFill="1" applyBorder="1" applyAlignment="1">
      <alignment horizontal="center"/>
    </xf>
    <xf numFmtId="49" fontId="3" fillId="7" borderId="14" xfId="0" applyNumberFormat="1" applyFont="1" applyFill="1" applyBorder="1" applyAlignment="1">
      <alignment horizontal="center"/>
    </xf>
    <xf numFmtId="49" fontId="3" fillId="7" borderId="16" xfId="0" applyNumberFormat="1" applyFont="1" applyFill="1" applyBorder="1" applyAlignment="1">
      <alignment horizontal="center"/>
    </xf>
    <xf numFmtId="0" fontId="3" fillId="8" borderId="38" xfId="0" applyFont="1" applyFill="1" applyBorder="1" applyAlignment="1">
      <alignment horizontal="center"/>
    </xf>
    <xf numFmtId="49" fontId="3" fillId="9" borderId="39" xfId="0" applyNumberFormat="1" applyFont="1" applyFill="1" applyBorder="1" applyAlignment="1">
      <alignment horizontal="center"/>
    </xf>
    <xf numFmtId="49" fontId="3" fillId="9" borderId="15" xfId="0" applyNumberFormat="1" applyFont="1" applyFill="1" applyBorder="1" applyAlignment="1">
      <alignment horizontal="center"/>
    </xf>
    <xf numFmtId="49" fontId="3" fillId="9" borderId="16" xfId="0" applyNumberFormat="1" applyFont="1" applyFill="1" applyBorder="1" applyAlignment="1">
      <alignment horizontal="center"/>
    </xf>
    <xf numFmtId="0" fontId="0" fillId="0" borderId="40" xfId="0" applyBorder="1"/>
    <xf numFmtId="49" fontId="0" fillId="3" borderId="3" xfId="0" applyNumberFormat="1" applyFill="1" applyBorder="1"/>
    <xf numFmtId="4" fontId="0" fillId="3" borderId="3" xfId="0" applyNumberFormat="1" applyFill="1" applyBorder="1"/>
    <xf numFmtId="0" fontId="3" fillId="3" borderId="3" xfId="0" applyFont="1" applyFill="1" applyBorder="1"/>
    <xf numFmtId="49" fontId="3" fillId="0" borderId="3" xfId="0" applyNumberFormat="1" applyFont="1" applyBorder="1"/>
    <xf numFmtId="49" fontId="3" fillId="3" borderId="3" xfId="0" applyNumberFormat="1" applyFont="1" applyFill="1" applyBorder="1"/>
    <xf numFmtId="49" fontId="3" fillId="3" borderId="3" xfId="0" applyNumberFormat="1" applyFont="1" applyFill="1" applyBorder="1" applyAlignment="1">
      <alignment horizontal="center" vertical="center"/>
    </xf>
    <xf numFmtId="2" fontId="3" fillId="3" borderId="3" xfId="0" applyNumberFormat="1" applyFont="1" applyFill="1" applyBorder="1"/>
    <xf numFmtId="11" fontId="3" fillId="3" borderId="3" xfId="0" applyNumberFormat="1" applyFont="1" applyFill="1" applyBorder="1"/>
    <xf numFmtId="0" fontId="9" fillId="3" borderId="3" xfId="0" applyFont="1" applyFill="1" applyBorder="1"/>
    <xf numFmtId="0" fontId="10" fillId="3" borderId="3" xfId="0" applyFont="1" applyFill="1" applyBorder="1"/>
    <xf numFmtId="0" fontId="10" fillId="0" borderId="3" xfId="0" applyFont="1" applyBorder="1"/>
    <xf numFmtId="0" fontId="3" fillId="0" borderId="3" xfId="0" applyFont="1" applyBorder="1"/>
    <xf numFmtId="3" fontId="3" fillId="3" borderId="3" xfId="0" applyNumberFormat="1" applyFont="1" applyFill="1" applyBorder="1"/>
    <xf numFmtId="0" fontId="3" fillId="3" borderId="3" xfId="0" applyFont="1" applyFill="1" applyBorder="1" applyAlignment="1">
      <alignment horizontal="center"/>
    </xf>
    <xf numFmtId="164" fontId="3" fillId="3" borderId="3" xfId="0" applyNumberFormat="1" applyFont="1" applyFill="1" applyBorder="1" applyAlignment="1">
      <alignment horizontal="right"/>
    </xf>
    <xf numFmtId="0" fontId="11" fillId="3" borderId="3" xfId="0" applyFont="1" applyFill="1" applyBorder="1"/>
    <xf numFmtId="0" fontId="3" fillId="3" borderId="3" xfId="0" applyFont="1" applyFill="1" applyBorder="1" applyAlignment="1">
      <alignment horizontal="right"/>
    </xf>
    <xf numFmtId="4" fontId="3" fillId="3" borderId="3" xfId="0" applyNumberFormat="1" applyFont="1" applyFill="1" applyBorder="1" applyAlignment="1">
      <alignment horizontal="center"/>
    </xf>
    <xf numFmtId="3" fontId="3" fillId="3" borderId="3" xfId="0" applyNumberFormat="1" applyFont="1" applyFill="1" applyBorder="1" applyAlignment="1">
      <alignment horizontal="right"/>
    </xf>
    <xf numFmtId="49" fontId="0" fillId="0" borderId="3" xfId="0" applyNumberFormat="1" applyBorder="1"/>
    <xf numFmtId="11" fontId="0" fillId="3" borderId="3" xfId="0" applyNumberFormat="1" applyFill="1" applyBorder="1"/>
    <xf numFmtId="11" fontId="11" fillId="3" borderId="3" xfId="0" applyNumberFormat="1" applyFont="1" applyFill="1" applyBorder="1"/>
    <xf numFmtId="0" fontId="12" fillId="3" borderId="3" xfId="0" applyFont="1" applyFill="1" applyBorder="1"/>
    <xf numFmtId="49" fontId="3" fillId="3" borderId="3" xfId="0" applyNumberFormat="1" applyFont="1" applyFill="1" applyBorder="1" applyAlignment="1">
      <alignment horizontal="left" vertical="center"/>
    </xf>
    <xf numFmtId="0" fontId="13" fillId="3" borderId="3" xfId="0" applyFont="1" applyFill="1" applyBorder="1"/>
    <xf numFmtId="49" fontId="3" fillId="3" borderId="8" xfId="0" applyNumberFormat="1" applyFont="1" applyFill="1" applyBorder="1" applyAlignment="1">
      <alignment horizontal="center" vertical="top" wrapText="1"/>
    </xf>
    <xf numFmtId="0" fontId="3" fillId="3" borderId="9" xfId="0" applyFont="1" applyFill="1" applyBorder="1" applyAlignment="1">
      <alignment horizontal="center" wrapText="1"/>
    </xf>
    <xf numFmtId="0" fontId="3" fillId="3" borderId="14" xfId="0" applyFont="1" applyFill="1" applyBorder="1" applyAlignment="1">
      <alignment horizontal="center" wrapText="1"/>
    </xf>
    <xf numFmtId="0" fontId="3" fillId="3" borderId="15" xfId="0" applyFont="1" applyFill="1" applyBorder="1" applyAlignment="1">
      <alignment horizontal="center" wrapText="1"/>
    </xf>
    <xf numFmtId="0" fontId="0" fillId="3" borderId="9" xfId="0" applyFill="1" applyBorder="1" applyAlignment="1">
      <alignment horizontal="left" vertical="top"/>
    </xf>
    <xf numFmtId="0" fontId="0" fillId="3" borderId="9" xfId="0" applyFill="1" applyBorder="1" applyAlignment="1">
      <alignment horizontal="left"/>
    </xf>
    <xf numFmtId="4" fontId="0" fillId="3" borderId="9" xfId="0" applyNumberFormat="1" applyFill="1" applyBorder="1" applyAlignment="1">
      <alignment horizontal="left"/>
    </xf>
    <xf numFmtId="164" fontId="0" fillId="3" borderId="9" xfId="0" applyNumberFormat="1" applyFill="1" applyBorder="1" applyAlignment="1">
      <alignment horizontal="left"/>
    </xf>
    <xf numFmtId="0" fontId="0" fillId="3" borderId="10" xfId="0" applyFill="1" applyBorder="1" applyAlignment="1">
      <alignment horizontal="left"/>
    </xf>
    <xf numFmtId="0" fontId="0" fillId="3" borderId="15" xfId="0" applyFill="1" applyBorder="1" applyAlignment="1">
      <alignment horizontal="left"/>
    </xf>
    <xf numFmtId="4" fontId="0" fillId="3" borderId="15" xfId="0" applyNumberFormat="1" applyFill="1" applyBorder="1" applyAlignment="1">
      <alignment horizontal="left"/>
    </xf>
    <xf numFmtId="164" fontId="0" fillId="3" borderId="15" xfId="0" applyNumberFormat="1" applyFill="1" applyBorder="1" applyAlignment="1">
      <alignment horizontal="left"/>
    </xf>
    <xf numFmtId="0" fontId="0" fillId="3" borderId="16" xfId="0" applyFill="1" applyBorder="1" applyAlignment="1">
      <alignment horizontal="left"/>
    </xf>
    <xf numFmtId="49" fontId="5" fillId="3" borderId="12" xfId="0" applyNumberFormat="1" applyFont="1" applyFill="1" applyBorder="1" applyAlignment="1">
      <alignment horizontal="center" vertical="top" wrapText="1"/>
    </xf>
    <xf numFmtId="0" fontId="5" fillId="3" borderId="22" xfId="0" applyFont="1" applyFill="1" applyBorder="1" applyAlignment="1">
      <alignment horizontal="center" wrapText="1"/>
    </xf>
    <xf numFmtId="49" fontId="5" fillId="3" borderId="22" xfId="0" applyNumberFormat="1" applyFont="1" applyFill="1" applyBorder="1" applyAlignment="1">
      <alignment horizontal="center" vertical="top" wrapText="1"/>
    </xf>
    <xf numFmtId="49" fontId="5" fillId="3" borderId="23" xfId="0" applyNumberFormat="1" applyFont="1" applyFill="1" applyBorder="1" applyAlignment="1">
      <alignment horizontal="center" vertical="top" wrapText="1"/>
    </xf>
    <xf numFmtId="0" fontId="5" fillId="3" borderId="27" xfId="0" applyFont="1" applyFill="1" applyBorder="1" applyAlignment="1">
      <alignment horizontal="center" wrapText="1"/>
    </xf>
    <xf numFmtId="4" fontId="5" fillId="3" borderId="22" xfId="0" applyNumberFormat="1" applyFont="1" applyFill="1" applyBorder="1" applyAlignment="1">
      <alignment horizontal="center" wrapText="1"/>
    </xf>
    <xf numFmtId="164" fontId="5" fillId="3" borderId="22" xfId="0" applyNumberFormat="1" applyFont="1" applyFill="1" applyBorder="1" applyAlignment="1">
      <alignment horizontal="center" wrapText="1"/>
    </xf>
    <xf numFmtId="49" fontId="8" fillId="3" borderId="22" xfId="0" applyNumberFormat="1" applyFont="1" applyFill="1" applyBorder="1" applyAlignment="1">
      <alignment horizontal="left" vertical="top" wrapText="1"/>
    </xf>
    <xf numFmtId="0" fontId="5" fillId="3" borderId="22" xfId="0" applyFont="1" applyFill="1" applyBorder="1" applyAlignment="1">
      <alignment horizontal="left" wrapText="1"/>
    </xf>
    <xf numFmtId="0" fontId="5" fillId="3" borderId="15" xfId="0" applyFont="1" applyFill="1" applyBorder="1" applyAlignment="1">
      <alignment horizontal="left" wrapText="1"/>
    </xf>
    <xf numFmtId="49" fontId="1" fillId="5" borderId="5" xfId="0" applyNumberFormat="1" applyFont="1" applyFill="1" applyBorder="1" applyAlignment="1">
      <alignment horizontal="center"/>
    </xf>
    <xf numFmtId="0" fontId="1" fillId="5" borderId="26" xfId="0" applyFont="1" applyFill="1" applyBorder="1" applyAlignment="1">
      <alignment horizontal="center"/>
    </xf>
    <xf numFmtId="0" fontId="1" fillId="5" borderId="6" xfId="0" applyFont="1" applyFill="1" applyBorder="1" applyAlignment="1">
      <alignment horizontal="center"/>
    </xf>
    <xf numFmtId="49" fontId="1" fillId="6" borderId="5" xfId="0" applyNumberFormat="1" applyFont="1" applyFill="1" applyBorder="1" applyAlignment="1">
      <alignment horizontal="center"/>
    </xf>
    <xf numFmtId="0" fontId="1" fillId="6" borderId="26" xfId="0" applyFont="1" applyFill="1" applyBorder="1" applyAlignment="1">
      <alignment horizontal="center"/>
    </xf>
    <xf numFmtId="4" fontId="1" fillId="6" borderId="26" xfId="0" applyNumberFormat="1" applyFont="1" applyFill="1" applyBorder="1" applyAlignment="1">
      <alignment horizontal="center"/>
    </xf>
    <xf numFmtId="164" fontId="1" fillId="6" borderId="26" xfId="0" applyNumberFormat="1" applyFont="1" applyFill="1" applyBorder="1" applyAlignment="1">
      <alignment horizontal="center"/>
    </xf>
    <xf numFmtId="0" fontId="1" fillId="6" borderId="32" xfId="0" applyFont="1" applyFill="1" applyBorder="1" applyAlignment="1">
      <alignment horizontal="center"/>
    </xf>
    <xf numFmtId="49" fontId="1" fillId="7" borderId="8" xfId="0" applyNumberFormat="1" applyFont="1" applyFill="1" applyBorder="1" applyAlignment="1">
      <alignment horizontal="center"/>
    </xf>
    <xf numFmtId="0" fontId="1" fillId="7" borderId="10" xfId="0" applyFont="1" applyFill="1" applyBorder="1" applyAlignment="1">
      <alignment horizontal="center"/>
    </xf>
    <xf numFmtId="49" fontId="1" fillId="9" borderId="34" xfId="0" applyNumberFormat="1" applyFont="1" applyFill="1" applyBorder="1" applyAlignment="1">
      <alignment horizontal="center"/>
    </xf>
    <xf numFmtId="3" fontId="1" fillId="9" borderId="9" xfId="0" applyNumberFormat="1" applyFont="1" applyFill="1" applyBorder="1" applyAlignment="1">
      <alignment horizontal="center"/>
    </xf>
    <xf numFmtId="0" fontId="1" fillId="9" borderId="9" xfId="0" applyFont="1" applyFill="1" applyBorder="1" applyAlignment="1">
      <alignment horizontal="center"/>
    </xf>
    <xf numFmtId="0" fontId="1" fillId="9" borderId="10" xfId="0" applyFont="1" applyFill="1" applyBorder="1" applyAlignment="1">
      <alignment horizontal="center"/>
    </xf>
    <xf numFmtId="49" fontId="15" fillId="0" borderId="41" xfId="0" applyNumberFormat="1" applyFont="1" applyBorder="1"/>
    <xf numFmtId="0" fontId="15" fillId="10" borderId="42" xfId="0" applyFont="1" applyFill="1" applyBorder="1"/>
    <xf numFmtId="49" fontId="15" fillId="0" borderId="42" xfId="0" applyNumberFormat="1" applyFont="1" applyBorder="1"/>
    <xf numFmtId="49" fontId="15" fillId="0" borderId="43" xfId="0" applyNumberFormat="1" applyFont="1" applyBorder="1"/>
    <xf numFmtId="0" fontId="15" fillId="10" borderId="44" xfId="0" applyFont="1" applyFill="1" applyBorder="1"/>
    <xf numFmtId="49" fontId="15" fillId="0" borderId="44" xfId="0" applyNumberFormat="1" applyFont="1" applyBorder="1"/>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E2F0D9"/>
      <rgbColor rgb="FFAAAAAA"/>
      <rgbColor rgb="FFFFFFFF"/>
      <rgbColor rgb="FFC6C6C6"/>
      <rgbColor rgb="FF808080"/>
      <rgbColor rgb="FFD0CECE"/>
      <rgbColor rgb="FFFFF2CC"/>
      <rgbColor rgb="FFDEEBF7"/>
      <rgbColor rgb="FFDAE3F3"/>
      <rgbColor rgb="FFFBE5D6"/>
      <rgbColor rgb="FFD9D9D9"/>
      <rgbColor rgb="FF2196D1"/>
      <rgbColor rgb="FF1F1F1F"/>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3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3000" dir="5400000" rotWithShape="0">
            <a:srgbClr val="000000">
              <a:alpha val="38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doi.org/10.1016/j.jallcom.2013.12.21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856"/>
  <sheetViews>
    <sheetView showGridLines="0" tabSelected="1" topLeftCell="B93" zoomScale="86" workbookViewId="0">
      <selection activeCell="N113" sqref="N113"/>
    </sheetView>
  </sheetViews>
  <sheetFormatPr baseColWidth="10" defaultColWidth="8.83203125" defaultRowHeight="15" customHeight="1"/>
  <cols>
    <col min="1" max="1" width="14.1640625" style="1" customWidth="1"/>
    <col min="2" max="2" width="37.5" style="1" customWidth="1"/>
    <col min="3" max="4" width="16.33203125" style="1" customWidth="1"/>
    <col min="5" max="6" width="17.83203125" style="1" customWidth="1"/>
    <col min="7" max="7" width="19.33203125" style="1" customWidth="1"/>
    <col min="8" max="8" width="21" style="1" customWidth="1"/>
    <col min="9" max="9" width="17.33203125" style="1" customWidth="1"/>
    <col min="10" max="10" width="31.1640625" style="1" customWidth="1"/>
    <col min="11" max="11" width="23.33203125" style="1" customWidth="1"/>
    <col min="12" max="12" width="11.5" style="1" customWidth="1"/>
    <col min="13" max="13" width="17.83203125" style="1" customWidth="1"/>
    <col min="14" max="14" width="34.6640625" style="1" customWidth="1"/>
    <col min="15" max="15" width="39.33203125" style="1" customWidth="1"/>
    <col min="16" max="16" width="17.6640625" style="1" customWidth="1"/>
    <col min="17" max="18" width="18" style="1" customWidth="1"/>
    <col min="19" max="20" width="17.5" style="1" customWidth="1"/>
    <col min="21" max="21" width="8.83203125" style="1" customWidth="1"/>
    <col min="22" max="16384" width="8.83203125" style="1"/>
  </cols>
  <sheetData>
    <row r="1" spans="1:20" ht="21" customHeight="1">
      <c r="A1" s="2" t="s">
        <v>0</v>
      </c>
      <c r="B1" s="3"/>
      <c r="C1" s="4"/>
      <c r="D1" s="5"/>
      <c r="E1" s="6"/>
      <c r="F1" s="5"/>
      <c r="G1" s="5"/>
      <c r="H1" s="5"/>
      <c r="I1" s="7"/>
      <c r="J1" s="8"/>
      <c r="K1" s="8"/>
      <c r="L1" s="5"/>
      <c r="M1" s="5"/>
      <c r="N1" s="5"/>
      <c r="O1" s="9"/>
      <c r="P1" s="4"/>
      <c r="Q1" s="4"/>
      <c r="R1" s="9"/>
      <c r="S1" s="9"/>
      <c r="T1" s="9"/>
    </row>
    <row r="2" spans="1:20" ht="23.25" customHeight="1">
      <c r="A2" s="10" t="s">
        <v>1</v>
      </c>
      <c r="B2" s="11" t="s">
        <v>2</v>
      </c>
      <c r="C2" s="12"/>
      <c r="D2" s="77" t="s">
        <v>3</v>
      </c>
      <c r="E2" s="78"/>
      <c r="F2" s="81"/>
      <c r="G2" s="82"/>
      <c r="H2" s="82"/>
      <c r="I2" s="83"/>
      <c r="J2" s="84"/>
      <c r="K2" s="84"/>
      <c r="L2" s="82"/>
      <c r="M2" s="82"/>
      <c r="N2" s="85"/>
      <c r="O2" s="13"/>
      <c r="P2" s="4"/>
      <c r="Q2" s="4"/>
      <c r="R2" s="9"/>
      <c r="S2" s="9"/>
      <c r="T2" s="9"/>
    </row>
    <row r="3" spans="1:20" ht="22.5" customHeight="1">
      <c r="A3" s="14" t="s">
        <v>4</v>
      </c>
      <c r="B3" s="15" t="s">
        <v>5</v>
      </c>
      <c r="C3" s="12"/>
      <c r="D3" s="79"/>
      <c r="E3" s="80"/>
      <c r="F3" s="86"/>
      <c r="G3" s="86"/>
      <c r="H3" s="86"/>
      <c r="I3" s="87"/>
      <c r="J3" s="88"/>
      <c r="K3" s="88"/>
      <c r="L3" s="86"/>
      <c r="M3" s="86"/>
      <c r="N3" s="89"/>
      <c r="O3" s="13"/>
      <c r="P3" s="4"/>
      <c r="Q3" s="4"/>
      <c r="R3" s="9"/>
      <c r="S3" s="9"/>
      <c r="T3" s="9"/>
    </row>
    <row r="4" spans="1:20" ht="19.5" customHeight="1">
      <c r="A4" s="14" t="s">
        <v>6</v>
      </c>
      <c r="B4" s="16" t="s">
        <v>7</v>
      </c>
      <c r="C4" s="17"/>
      <c r="D4" s="18"/>
      <c r="E4" s="19"/>
      <c r="F4" s="18"/>
      <c r="G4" s="18"/>
      <c r="H4" s="18"/>
      <c r="I4" s="20"/>
      <c r="J4" s="21"/>
      <c r="K4" s="21"/>
      <c r="L4" s="18"/>
      <c r="M4" s="18"/>
      <c r="N4" s="18"/>
      <c r="O4" s="22"/>
      <c r="P4" s="4"/>
      <c r="Q4" s="4"/>
      <c r="R4" s="9"/>
      <c r="S4" s="9"/>
      <c r="T4" s="9"/>
    </row>
    <row r="5" spans="1:20" ht="28.5" customHeight="1">
      <c r="A5" s="23" t="s">
        <v>8</v>
      </c>
      <c r="B5" s="24" t="s">
        <v>7</v>
      </c>
      <c r="C5" s="90" t="s">
        <v>9</v>
      </c>
      <c r="D5" s="92" t="s">
        <v>10</v>
      </c>
      <c r="E5" s="92" t="s">
        <v>11</v>
      </c>
      <c r="F5" s="92" t="s">
        <v>12</v>
      </c>
      <c r="G5" s="92" t="s">
        <v>13</v>
      </c>
      <c r="H5" s="93" t="s">
        <v>14</v>
      </c>
      <c r="I5" s="92" t="s">
        <v>15</v>
      </c>
      <c r="J5" s="92" t="s">
        <v>16</v>
      </c>
      <c r="K5" s="92" t="s">
        <v>17</v>
      </c>
      <c r="L5" s="92" t="s">
        <v>16</v>
      </c>
      <c r="M5" s="92" t="s">
        <v>18</v>
      </c>
      <c r="N5" s="92" t="s">
        <v>19</v>
      </c>
      <c r="O5" s="97" t="s">
        <v>20</v>
      </c>
      <c r="P5" s="25"/>
      <c r="Q5" s="4"/>
      <c r="R5" s="9"/>
      <c r="S5" s="9"/>
      <c r="T5" s="9"/>
    </row>
    <row r="6" spans="1:20" ht="28.5" customHeight="1">
      <c r="A6" s="26" t="s">
        <v>21</v>
      </c>
      <c r="B6" s="27" t="s">
        <v>22</v>
      </c>
      <c r="C6" s="91"/>
      <c r="D6" s="91"/>
      <c r="E6" s="91"/>
      <c r="F6" s="91"/>
      <c r="G6" s="91"/>
      <c r="H6" s="94"/>
      <c r="I6" s="95"/>
      <c r="J6" s="96"/>
      <c r="K6" s="96"/>
      <c r="L6" s="91"/>
      <c r="M6" s="91"/>
      <c r="N6" s="91"/>
      <c r="O6" s="98"/>
      <c r="P6" s="25"/>
      <c r="Q6" s="4"/>
      <c r="R6" s="9"/>
      <c r="S6" s="9"/>
      <c r="T6" s="9"/>
    </row>
    <row r="7" spans="1:20" ht="23.5" customHeight="1">
      <c r="A7" s="28" t="s">
        <v>23</v>
      </c>
      <c r="B7" s="29" t="s">
        <v>24</v>
      </c>
      <c r="C7" s="30" t="s">
        <v>25</v>
      </c>
      <c r="D7" s="30" t="s">
        <v>26</v>
      </c>
      <c r="E7" s="29" t="s">
        <v>27</v>
      </c>
      <c r="F7" s="30" t="s">
        <v>28</v>
      </c>
      <c r="G7" s="30" t="s">
        <v>29</v>
      </c>
      <c r="H7" s="30" t="s">
        <v>30</v>
      </c>
      <c r="I7" s="31">
        <v>298</v>
      </c>
      <c r="J7" s="30" t="s">
        <v>31</v>
      </c>
      <c r="K7" s="30" t="s">
        <v>32</v>
      </c>
      <c r="L7" s="30" t="s">
        <v>33</v>
      </c>
      <c r="M7" s="32" t="s">
        <v>34</v>
      </c>
      <c r="N7" s="32" t="s">
        <v>35</v>
      </c>
      <c r="O7" s="99"/>
      <c r="P7" s="33" t="s">
        <v>36</v>
      </c>
      <c r="Q7" s="33" t="s">
        <v>37</v>
      </c>
      <c r="R7" s="34" t="s">
        <v>38</v>
      </c>
      <c r="S7" s="35"/>
      <c r="T7" s="6"/>
    </row>
    <row r="8" spans="1:20" ht="20.25" customHeight="1">
      <c r="A8" s="36"/>
      <c r="B8" s="100" t="s">
        <v>39</v>
      </c>
      <c r="C8" s="101"/>
      <c r="D8" s="101"/>
      <c r="E8" s="102"/>
      <c r="F8" s="103" t="s">
        <v>40</v>
      </c>
      <c r="G8" s="104"/>
      <c r="H8" s="104"/>
      <c r="I8" s="105"/>
      <c r="J8" s="106"/>
      <c r="K8" s="106"/>
      <c r="L8" s="107"/>
      <c r="M8" s="108" t="s">
        <v>41</v>
      </c>
      <c r="N8" s="109"/>
      <c r="O8" s="37" t="s">
        <v>42</v>
      </c>
      <c r="P8" s="110" t="s">
        <v>43</v>
      </c>
      <c r="Q8" s="111"/>
      <c r="R8" s="112"/>
      <c r="S8" s="112"/>
      <c r="T8" s="113"/>
    </row>
    <row r="9" spans="1:20" ht="21" customHeight="1" thickBot="1">
      <c r="A9" s="38" t="s">
        <v>44</v>
      </c>
      <c r="B9" s="39" t="s">
        <v>45</v>
      </c>
      <c r="C9" s="40" t="s">
        <v>46</v>
      </c>
      <c r="D9" s="40" t="s">
        <v>47</v>
      </c>
      <c r="E9" s="41" t="s">
        <v>48</v>
      </c>
      <c r="F9" s="42" t="s">
        <v>49</v>
      </c>
      <c r="G9" s="43" t="s">
        <v>50</v>
      </c>
      <c r="H9" s="43" t="s">
        <v>51</v>
      </c>
      <c r="I9" s="43" t="s">
        <v>52</v>
      </c>
      <c r="J9" s="43" t="s">
        <v>53</v>
      </c>
      <c r="K9" s="43" t="s">
        <v>54</v>
      </c>
      <c r="L9" s="44" t="s">
        <v>55</v>
      </c>
      <c r="M9" s="45" t="s">
        <v>56</v>
      </c>
      <c r="N9" s="46" t="s">
        <v>57</v>
      </c>
      <c r="O9" s="47"/>
      <c r="P9" s="48" t="s">
        <v>58</v>
      </c>
      <c r="Q9" s="49" t="s">
        <v>59</v>
      </c>
      <c r="R9" s="49" t="s">
        <v>60</v>
      </c>
      <c r="S9" s="49" t="s">
        <v>61</v>
      </c>
      <c r="T9" s="50" t="s">
        <v>62</v>
      </c>
    </row>
    <row r="10" spans="1:20" ht="19.5" customHeight="1">
      <c r="A10" s="54"/>
      <c r="B10" s="55" t="s">
        <v>83</v>
      </c>
      <c r="C10" s="54" t="s">
        <v>68</v>
      </c>
      <c r="D10" s="54" t="s">
        <v>88</v>
      </c>
      <c r="E10" s="55" t="s">
        <v>89</v>
      </c>
      <c r="F10" s="56" t="s">
        <v>63</v>
      </c>
      <c r="G10" s="56" t="s">
        <v>29</v>
      </c>
      <c r="H10" s="57"/>
      <c r="I10" s="58">
        <v>298</v>
      </c>
      <c r="J10" s="59">
        <f>P10*9807000</f>
        <v>2765313472.485765</v>
      </c>
      <c r="K10" s="59">
        <f>(Q10-R10)*9807000</f>
        <v>101233548.38710338</v>
      </c>
      <c r="L10" s="56" t="s">
        <v>33</v>
      </c>
      <c r="M10" s="56" t="s">
        <v>104</v>
      </c>
      <c r="N10" s="60" t="s">
        <v>82</v>
      </c>
      <c r="O10" s="9"/>
      <c r="P10" s="4">
        <v>281.97343453510399</v>
      </c>
      <c r="Q10" s="4">
        <v>284.70588235294099</v>
      </c>
      <c r="R10" s="4">
        <v>274.38330170777903</v>
      </c>
      <c r="S10" s="51"/>
      <c r="T10" s="51"/>
    </row>
    <row r="11" spans="1:20" ht="18.75" customHeight="1">
      <c r="A11" s="54"/>
      <c r="B11" s="55" t="s">
        <v>84</v>
      </c>
      <c r="C11" s="54" t="s">
        <v>68</v>
      </c>
      <c r="D11" s="54" t="s">
        <v>88</v>
      </c>
      <c r="E11" s="55" t="s">
        <v>89</v>
      </c>
      <c r="F11" s="56" t="s">
        <v>63</v>
      </c>
      <c r="G11" s="56" t="s">
        <v>29</v>
      </c>
      <c r="H11" s="57"/>
      <c r="I11" s="58">
        <v>298</v>
      </c>
      <c r="J11" s="59">
        <f t="shared" ref="J11:J13" si="0">P11*9807000</f>
        <v>2951404554.0796909</v>
      </c>
      <c r="K11" s="59">
        <f t="shared" ref="K11:K14" si="1">(Q11-R11)*9807000</f>
        <v>276903529.41176373</v>
      </c>
      <c r="L11" s="56" t="s">
        <v>33</v>
      </c>
      <c r="M11" s="56" t="s">
        <v>104</v>
      </c>
      <c r="N11" s="60" t="s">
        <v>82</v>
      </c>
      <c r="O11" s="9"/>
      <c r="P11" s="4">
        <v>300.94876660341498</v>
      </c>
      <c r="Q11" s="4">
        <v>310.81593927893698</v>
      </c>
      <c r="R11" s="4">
        <v>282.58064516129002</v>
      </c>
      <c r="S11" s="9"/>
      <c r="T11" s="9"/>
    </row>
    <row r="12" spans="1:20" ht="18.75" customHeight="1">
      <c r="A12" s="54"/>
      <c r="B12" s="55" t="s">
        <v>85</v>
      </c>
      <c r="C12" s="54" t="s">
        <v>68</v>
      </c>
      <c r="D12" s="54" t="s">
        <v>88</v>
      </c>
      <c r="E12" s="55" t="s">
        <v>89</v>
      </c>
      <c r="F12" s="56" t="s">
        <v>63</v>
      </c>
      <c r="G12" s="56" t="s">
        <v>29</v>
      </c>
      <c r="H12" s="57"/>
      <c r="I12" s="58">
        <v>298</v>
      </c>
      <c r="J12" s="59">
        <f t="shared" si="0"/>
        <v>3323586717.2675428</v>
      </c>
      <c r="K12" s="59">
        <f t="shared" si="1"/>
        <v>208422011.38520369</v>
      </c>
      <c r="L12" s="56" t="s">
        <v>33</v>
      </c>
      <c r="M12" s="56" t="s">
        <v>104</v>
      </c>
      <c r="N12" s="60" t="s">
        <v>82</v>
      </c>
      <c r="O12" s="9"/>
      <c r="P12" s="4">
        <v>338.89943074003702</v>
      </c>
      <c r="Q12" s="4">
        <v>346.48956356736198</v>
      </c>
      <c r="R12" s="4">
        <v>325.23719165085299</v>
      </c>
      <c r="S12" s="9"/>
      <c r="T12" s="9"/>
    </row>
    <row r="13" spans="1:20" ht="18.75" customHeight="1">
      <c r="A13" s="54"/>
      <c r="B13" s="55" t="s">
        <v>86</v>
      </c>
      <c r="C13" s="54" t="s">
        <v>68</v>
      </c>
      <c r="D13" s="54" t="s">
        <v>88</v>
      </c>
      <c r="E13" s="55" t="s">
        <v>89</v>
      </c>
      <c r="F13" s="56" t="s">
        <v>63</v>
      </c>
      <c r="G13" s="56" t="s">
        <v>29</v>
      </c>
      <c r="H13" s="57"/>
      <c r="I13" s="58">
        <v>298</v>
      </c>
      <c r="J13" s="59">
        <f t="shared" si="0"/>
        <v>3472459582.5426855</v>
      </c>
      <c r="K13" s="59">
        <f t="shared" si="1"/>
        <v>165248880.45541432</v>
      </c>
      <c r="L13" s="56" t="s">
        <v>33</v>
      </c>
      <c r="M13" s="56" t="s">
        <v>104</v>
      </c>
      <c r="N13" s="60" t="s">
        <v>82</v>
      </c>
      <c r="O13" s="9"/>
      <c r="P13" s="4">
        <v>354.07969639468598</v>
      </c>
      <c r="Q13" s="4">
        <v>364.09867172675501</v>
      </c>
      <c r="R13" s="4">
        <v>347.24857685009403</v>
      </c>
      <c r="S13" s="9"/>
      <c r="T13" s="9"/>
    </row>
    <row r="14" spans="1:20" ht="18.75" customHeight="1">
      <c r="A14" s="54"/>
      <c r="B14" s="55" t="s">
        <v>87</v>
      </c>
      <c r="C14" s="54" t="s">
        <v>68</v>
      </c>
      <c r="D14" s="54" t="s">
        <v>88</v>
      </c>
      <c r="E14" s="55" t="s">
        <v>89</v>
      </c>
      <c r="F14" s="56" t="s">
        <v>63</v>
      </c>
      <c r="G14" s="56" t="s">
        <v>29</v>
      </c>
      <c r="H14" s="57"/>
      <c r="I14" s="58">
        <v>298</v>
      </c>
      <c r="J14" s="59">
        <f>P14*9807000</f>
        <v>3555828387.0967712</v>
      </c>
      <c r="K14" s="59">
        <f t="shared" si="1"/>
        <v>98256091.081590965</v>
      </c>
      <c r="L14" s="56" t="s">
        <v>33</v>
      </c>
      <c r="M14" s="56" t="s">
        <v>104</v>
      </c>
      <c r="N14" s="60" t="s">
        <v>82</v>
      </c>
      <c r="O14" s="9"/>
      <c r="P14" s="4">
        <v>362.58064516129002</v>
      </c>
      <c r="Q14" s="4">
        <v>368.95635673624201</v>
      </c>
      <c r="R14" s="4">
        <v>358.937381404174</v>
      </c>
      <c r="S14" s="9"/>
      <c r="T14" s="9"/>
    </row>
    <row r="15" spans="1:20" ht="18.75" customHeight="1">
      <c r="A15" s="54"/>
      <c r="B15" s="55" t="s">
        <v>83</v>
      </c>
      <c r="C15" s="54" t="s">
        <v>68</v>
      </c>
      <c r="D15" s="54" t="s">
        <v>88</v>
      </c>
      <c r="E15" s="55" t="s">
        <v>89</v>
      </c>
      <c r="F15" s="56" t="s">
        <v>78</v>
      </c>
      <c r="G15" s="56" t="s">
        <v>29</v>
      </c>
      <c r="H15" s="57"/>
      <c r="I15" s="58">
        <v>298</v>
      </c>
      <c r="J15" s="9">
        <f>P15*1000</f>
        <v>727045075.12520802</v>
      </c>
      <c r="K15" s="59"/>
      <c r="L15" s="56" t="s">
        <v>33</v>
      </c>
      <c r="M15" s="56" t="s">
        <v>105</v>
      </c>
      <c r="N15" s="60" t="s">
        <v>82</v>
      </c>
      <c r="O15" s="9"/>
      <c r="P15" s="9">
        <v>727045.07512520801</v>
      </c>
      <c r="Q15" s="4"/>
      <c r="R15" s="9"/>
      <c r="S15" s="9"/>
      <c r="T15" s="9"/>
    </row>
    <row r="16" spans="1:20" ht="18.75" customHeight="1">
      <c r="A16" s="54"/>
      <c r="B16" s="55" t="s">
        <v>84</v>
      </c>
      <c r="C16" s="54" t="s">
        <v>68</v>
      </c>
      <c r="D16" s="54" t="s">
        <v>88</v>
      </c>
      <c r="E16" s="55" t="s">
        <v>89</v>
      </c>
      <c r="F16" s="56" t="s">
        <v>78</v>
      </c>
      <c r="G16" s="56" t="s">
        <v>29</v>
      </c>
      <c r="H16" s="57"/>
      <c r="I16" s="58">
        <v>298</v>
      </c>
      <c r="J16" s="9">
        <f t="shared" ref="J16:J24" si="2">P16*1000</f>
        <v>790651085.14190304</v>
      </c>
      <c r="K16" s="4"/>
      <c r="L16" s="56" t="s">
        <v>33</v>
      </c>
      <c r="M16" s="56" t="s">
        <v>105</v>
      </c>
      <c r="N16" s="60" t="s">
        <v>82</v>
      </c>
      <c r="O16" s="9"/>
      <c r="P16" s="9">
        <v>790651.08514190302</v>
      </c>
      <c r="Q16" s="4"/>
      <c r="R16" s="9"/>
      <c r="S16" s="9"/>
      <c r="T16" s="9"/>
    </row>
    <row r="17" spans="1:20" ht="18.75" customHeight="1">
      <c r="A17" s="4"/>
      <c r="B17" s="55" t="s">
        <v>85</v>
      </c>
      <c r="C17" s="54" t="s">
        <v>68</v>
      </c>
      <c r="D17" s="54" t="s">
        <v>88</v>
      </c>
      <c r="E17" s="55" t="s">
        <v>89</v>
      </c>
      <c r="F17" s="56" t="s">
        <v>78</v>
      </c>
      <c r="G17" s="56" t="s">
        <v>29</v>
      </c>
      <c r="H17" s="57"/>
      <c r="I17" s="58">
        <v>298</v>
      </c>
      <c r="J17" s="9">
        <f t="shared" si="2"/>
        <v>814190317.19532502</v>
      </c>
      <c r="K17" s="4"/>
      <c r="L17" s="56" t="s">
        <v>33</v>
      </c>
      <c r="M17" s="56" t="s">
        <v>105</v>
      </c>
      <c r="N17" s="60" t="s">
        <v>82</v>
      </c>
      <c r="O17" s="9"/>
      <c r="P17" s="9">
        <v>814190.31719532504</v>
      </c>
      <c r="Q17" s="64"/>
      <c r="R17" s="9"/>
      <c r="S17" s="9"/>
      <c r="T17" s="9"/>
    </row>
    <row r="18" spans="1:20" ht="18.75" customHeight="1">
      <c r="A18" s="4"/>
      <c r="B18" s="55" t="s">
        <v>86</v>
      </c>
      <c r="C18" s="54" t="s">
        <v>68</v>
      </c>
      <c r="D18" s="54" t="s">
        <v>88</v>
      </c>
      <c r="E18" s="55" t="s">
        <v>89</v>
      </c>
      <c r="F18" s="56" t="s">
        <v>78</v>
      </c>
      <c r="G18" s="56" t="s">
        <v>29</v>
      </c>
      <c r="H18" s="57"/>
      <c r="I18" s="58">
        <v>298</v>
      </c>
      <c r="J18" s="9">
        <f t="shared" si="2"/>
        <v>869282136.89482403</v>
      </c>
      <c r="K18" s="4"/>
      <c r="L18" s="56" t="s">
        <v>33</v>
      </c>
      <c r="M18" s="56" t="s">
        <v>105</v>
      </c>
      <c r="N18" s="60" t="s">
        <v>82</v>
      </c>
      <c r="O18" s="9"/>
      <c r="P18" s="9">
        <v>869282.13689482398</v>
      </c>
      <c r="Q18" s="64"/>
      <c r="R18" s="9"/>
      <c r="S18" s="9"/>
      <c r="T18" s="9"/>
    </row>
    <row r="19" spans="1:20" ht="18.75" customHeight="1">
      <c r="A19" s="4"/>
      <c r="B19" s="55" t="s">
        <v>87</v>
      </c>
      <c r="C19" s="54" t="s">
        <v>68</v>
      </c>
      <c r="D19" s="54" t="s">
        <v>88</v>
      </c>
      <c r="E19" s="55" t="s">
        <v>89</v>
      </c>
      <c r="F19" s="56" t="s">
        <v>78</v>
      </c>
      <c r="G19" s="56" t="s">
        <v>29</v>
      </c>
      <c r="H19" s="57"/>
      <c r="I19" s="58">
        <v>298</v>
      </c>
      <c r="J19" s="9">
        <f t="shared" si="2"/>
        <v>996994991.65275407</v>
      </c>
      <c r="K19" s="4"/>
      <c r="L19" s="56" t="s">
        <v>33</v>
      </c>
      <c r="M19" s="56" t="s">
        <v>105</v>
      </c>
      <c r="N19" s="60" t="s">
        <v>82</v>
      </c>
      <c r="O19" s="9"/>
      <c r="P19" s="9">
        <v>996994.99165275402</v>
      </c>
      <c r="Q19" s="64"/>
      <c r="R19" s="9"/>
      <c r="S19" s="9"/>
      <c r="T19" s="9"/>
    </row>
    <row r="20" spans="1:20" ht="18.75" customHeight="1">
      <c r="A20" s="4"/>
      <c r="B20" s="55" t="s">
        <v>83</v>
      </c>
      <c r="C20" s="54" t="s">
        <v>68</v>
      </c>
      <c r="D20" s="54" t="s">
        <v>88</v>
      </c>
      <c r="E20" s="55" t="s">
        <v>89</v>
      </c>
      <c r="F20" s="56" t="s">
        <v>80</v>
      </c>
      <c r="G20" s="56" t="s">
        <v>29</v>
      </c>
      <c r="H20" s="57"/>
      <c r="I20" s="58">
        <v>298</v>
      </c>
      <c r="J20" s="9">
        <f t="shared" si="2"/>
        <v>872763419.48310101</v>
      </c>
      <c r="K20" s="4"/>
      <c r="L20" s="56" t="s">
        <v>33</v>
      </c>
      <c r="M20" s="76" t="s">
        <v>77</v>
      </c>
      <c r="N20" s="60" t="s">
        <v>82</v>
      </c>
      <c r="O20" s="9"/>
      <c r="P20" s="9">
        <v>872763.419483101</v>
      </c>
      <c r="Q20" s="64"/>
      <c r="R20" s="9"/>
      <c r="S20" s="9"/>
      <c r="T20" s="9"/>
    </row>
    <row r="21" spans="1:20" ht="18.75" customHeight="1">
      <c r="A21" s="4"/>
      <c r="B21" s="55" t="s">
        <v>84</v>
      </c>
      <c r="C21" s="54" t="s">
        <v>68</v>
      </c>
      <c r="D21" s="54" t="s">
        <v>88</v>
      </c>
      <c r="E21" s="55" t="s">
        <v>89</v>
      </c>
      <c r="F21" s="56" t="s">
        <v>80</v>
      </c>
      <c r="G21" s="56" t="s">
        <v>29</v>
      </c>
      <c r="H21" s="57"/>
      <c r="I21" s="58">
        <v>298</v>
      </c>
      <c r="J21" s="9">
        <f t="shared" si="2"/>
        <v>914115308.15109301</v>
      </c>
      <c r="K21" s="4"/>
      <c r="L21" s="56" t="s">
        <v>33</v>
      </c>
      <c r="M21" s="76" t="s">
        <v>77</v>
      </c>
      <c r="N21" s="60" t="s">
        <v>82</v>
      </c>
      <c r="O21" s="9"/>
      <c r="P21" s="9">
        <v>914115.30815109296</v>
      </c>
      <c r="Q21" s="64"/>
      <c r="R21" s="9"/>
      <c r="S21" s="9"/>
      <c r="T21" s="9"/>
    </row>
    <row r="22" spans="1:20" ht="18.75" customHeight="1">
      <c r="A22" s="4"/>
      <c r="B22" s="55" t="s">
        <v>85</v>
      </c>
      <c r="C22" s="54" t="s">
        <v>68</v>
      </c>
      <c r="D22" s="54" t="s">
        <v>88</v>
      </c>
      <c r="E22" s="55" t="s">
        <v>89</v>
      </c>
      <c r="F22" s="56" t="s">
        <v>80</v>
      </c>
      <c r="G22" s="56" t="s">
        <v>29</v>
      </c>
      <c r="H22" s="57"/>
      <c r="I22" s="58">
        <v>298</v>
      </c>
      <c r="J22" s="9">
        <f t="shared" si="2"/>
        <v>958648111.33200693</v>
      </c>
      <c r="K22" s="59"/>
      <c r="L22" s="56" t="s">
        <v>33</v>
      </c>
      <c r="M22" s="76" t="s">
        <v>77</v>
      </c>
      <c r="N22" s="60" t="s">
        <v>82</v>
      </c>
      <c r="O22" s="9"/>
      <c r="P22" s="9">
        <v>958648.11133200699</v>
      </c>
      <c r="Q22" s="64"/>
      <c r="R22" s="9"/>
      <c r="S22" s="9"/>
      <c r="T22" s="9"/>
    </row>
    <row r="23" spans="1:20" ht="18.75" customHeight="1">
      <c r="A23" s="54"/>
      <c r="B23" s="55" t="s">
        <v>86</v>
      </c>
      <c r="C23" s="54" t="s">
        <v>68</v>
      </c>
      <c r="D23" s="54" t="s">
        <v>88</v>
      </c>
      <c r="E23" s="55" t="s">
        <v>89</v>
      </c>
      <c r="F23" s="56" t="s">
        <v>80</v>
      </c>
      <c r="G23" s="56" t="s">
        <v>29</v>
      </c>
      <c r="H23" s="57"/>
      <c r="I23" s="58">
        <v>298</v>
      </c>
      <c r="J23" s="9">
        <f t="shared" si="2"/>
        <v>1023856858.84691</v>
      </c>
      <c r="K23" s="59"/>
      <c r="L23" s="56" t="s">
        <v>33</v>
      </c>
      <c r="M23" s="76" t="s">
        <v>77</v>
      </c>
      <c r="N23" s="60" t="s">
        <v>82</v>
      </c>
      <c r="O23" s="9"/>
      <c r="P23" s="9">
        <v>1023856.8588469099</v>
      </c>
      <c r="Q23" s="64"/>
      <c r="R23" s="9"/>
      <c r="S23" s="9"/>
      <c r="T23" s="9"/>
    </row>
    <row r="24" spans="1:20" ht="18.75" customHeight="1">
      <c r="A24" s="54"/>
      <c r="B24" s="55" t="s">
        <v>87</v>
      </c>
      <c r="C24" s="54" t="s">
        <v>68</v>
      </c>
      <c r="D24" s="54" t="s">
        <v>88</v>
      </c>
      <c r="E24" s="55" t="s">
        <v>89</v>
      </c>
      <c r="F24" s="56" t="s">
        <v>80</v>
      </c>
      <c r="G24" s="56" t="s">
        <v>29</v>
      </c>
      <c r="H24" s="57"/>
      <c r="I24" s="58">
        <v>298</v>
      </c>
      <c r="J24" s="9">
        <f t="shared" si="2"/>
        <v>1058846918.4890599</v>
      </c>
      <c r="K24" s="59"/>
      <c r="L24" s="56" t="s">
        <v>33</v>
      </c>
      <c r="M24" s="76" t="s">
        <v>77</v>
      </c>
      <c r="N24" s="60" t="s">
        <v>82</v>
      </c>
      <c r="O24" s="9"/>
      <c r="P24" s="9">
        <v>1058846.9184890599</v>
      </c>
      <c r="Q24" s="64"/>
      <c r="R24" s="9"/>
      <c r="S24" s="9"/>
      <c r="T24" s="9"/>
    </row>
    <row r="25" spans="1:20" ht="18.75" customHeight="1">
      <c r="A25" s="54"/>
      <c r="B25" s="114" t="s">
        <v>83</v>
      </c>
      <c r="C25" s="115" t="s">
        <v>68</v>
      </c>
      <c r="D25" s="115" t="s">
        <v>88</v>
      </c>
      <c r="E25" s="116" t="s">
        <v>89</v>
      </c>
      <c r="F25" s="56" t="s">
        <v>79</v>
      </c>
      <c r="G25" s="56" t="s">
        <v>29</v>
      </c>
      <c r="H25" s="57"/>
      <c r="I25" s="58">
        <v>298</v>
      </c>
      <c r="J25" s="9">
        <v>26.924686192468599</v>
      </c>
      <c r="K25" s="4"/>
      <c r="L25" s="56" t="s">
        <v>71</v>
      </c>
      <c r="M25" s="76" t="s">
        <v>77</v>
      </c>
      <c r="N25" s="60" t="s">
        <v>82</v>
      </c>
      <c r="O25" s="9"/>
      <c r="P25" s="4"/>
      <c r="Q25" s="64"/>
      <c r="R25" s="9"/>
      <c r="S25" s="9"/>
      <c r="T25" s="9"/>
    </row>
    <row r="26" spans="1:20" ht="18.75" customHeight="1">
      <c r="A26" s="54"/>
      <c r="B26" s="117" t="s">
        <v>84</v>
      </c>
      <c r="C26" s="118" t="s">
        <v>68</v>
      </c>
      <c r="D26" s="118" t="s">
        <v>88</v>
      </c>
      <c r="E26" s="119" t="s">
        <v>89</v>
      </c>
      <c r="F26" s="56" t="s">
        <v>79</v>
      </c>
      <c r="G26" s="56" t="s">
        <v>29</v>
      </c>
      <c r="H26" s="4"/>
      <c r="I26" s="58">
        <v>298</v>
      </c>
      <c r="J26" s="9">
        <v>20.9832635983263</v>
      </c>
      <c r="K26" s="4"/>
      <c r="L26" s="56" t="s">
        <v>71</v>
      </c>
      <c r="M26" s="76" t="s">
        <v>77</v>
      </c>
      <c r="N26" s="60" t="s">
        <v>82</v>
      </c>
      <c r="O26" s="9"/>
      <c r="P26" s="61"/>
      <c r="Q26" s="64"/>
      <c r="R26" s="62"/>
      <c r="S26" s="9"/>
      <c r="T26" s="9"/>
    </row>
    <row r="27" spans="1:20" ht="18.75" customHeight="1">
      <c r="A27" s="54"/>
      <c r="B27" s="117" t="s">
        <v>85</v>
      </c>
      <c r="C27" s="118" t="s">
        <v>68</v>
      </c>
      <c r="D27" s="118" t="s">
        <v>88</v>
      </c>
      <c r="E27" s="119" t="s">
        <v>89</v>
      </c>
      <c r="F27" s="56" t="s">
        <v>79</v>
      </c>
      <c r="G27" s="56" t="s">
        <v>29</v>
      </c>
      <c r="H27" s="4"/>
      <c r="I27" s="58">
        <v>298</v>
      </c>
      <c r="J27" s="9">
        <v>19.449093444909298</v>
      </c>
      <c r="K27" s="4"/>
      <c r="L27" s="56" t="s">
        <v>71</v>
      </c>
      <c r="M27" s="76" t="s">
        <v>77</v>
      </c>
      <c r="N27" s="60" t="s">
        <v>82</v>
      </c>
      <c r="O27" s="9"/>
      <c r="P27" s="61"/>
      <c r="Q27" s="64"/>
      <c r="R27" s="62"/>
      <c r="S27" s="9"/>
      <c r="T27" s="9"/>
    </row>
    <row r="28" spans="1:20" ht="18.75" customHeight="1">
      <c r="A28" s="54"/>
      <c r="B28" s="117" t="s">
        <v>86</v>
      </c>
      <c r="C28" s="118" t="s">
        <v>68</v>
      </c>
      <c r="D28" s="118" t="s">
        <v>88</v>
      </c>
      <c r="E28" s="119" t="s">
        <v>89</v>
      </c>
      <c r="F28" s="56" t="s">
        <v>79</v>
      </c>
      <c r="G28" s="56" t="s">
        <v>29</v>
      </c>
      <c r="H28" s="4"/>
      <c r="I28" s="58">
        <v>298</v>
      </c>
      <c r="J28" s="9">
        <v>18.891213389121301</v>
      </c>
      <c r="K28" s="4"/>
      <c r="L28" s="56" t="s">
        <v>71</v>
      </c>
      <c r="M28" s="76" t="s">
        <v>77</v>
      </c>
      <c r="N28" s="60" t="s">
        <v>82</v>
      </c>
      <c r="O28" s="9"/>
      <c r="P28" s="61"/>
      <c r="Q28" s="64"/>
      <c r="R28" s="62"/>
      <c r="S28" s="9"/>
      <c r="T28" s="9"/>
    </row>
    <row r="29" spans="1:20" ht="18.75" customHeight="1">
      <c r="A29" s="54"/>
      <c r="B29" s="117" t="s">
        <v>87</v>
      </c>
      <c r="C29" s="118" t="s">
        <v>68</v>
      </c>
      <c r="D29" s="118" t="s">
        <v>88</v>
      </c>
      <c r="E29" s="119" t="s">
        <v>89</v>
      </c>
      <c r="F29" s="56" t="s">
        <v>79</v>
      </c>
      <c r="G29" s="56" t="s">
        <v>29</v>
      </c>
      <c r="H29" s="4"/>
      <c r="I29" s="58">
        <v>298</v>
      </c>
      <c r="J29" s="9">
        <v>14.288702928870199</v>
      </c>
      <c r="K29" s="4"/>
      <c r="L29" s="56" t="s">
        <v>71</v>
      </c>
      <c r="M29" s="76" t="s">
        <v>77</v>
      </c>
      <c r="N29" s="60" t="s">
        <v>82</v>
      </c>
      <c r="O29" s="9"/>
      <c r="P29" s="61"/>
      <c r="Q29" s="64"/>
      <c r="R29" s="62"/>
      <c r="S29" s="9"/>
      <c r="T29" s="9"/>
    </row>
    <row r="30" spans="1:20" ht="18.75" customHeight="1">
      <c r="A30" s="54"/>
      <c r="B30" s="114" t="s">
        <v>83</v>
      </c>
      <c r="C30" s="115" t="s">
        <v>68</v>
      </c>
      <c r="D30" s="54"/>
      <c r="E30" s="55" t="s">
        <v>96</v>
      </c>
      <c r="F30" s="56" t="s">
        <v>91</v>
      </c>
      <c r="G30" s="56" t="s">
        <v>90</v>
      </c>
      <c r="H30" s="76" t="s">
        <v>95</v>
      </c>
      <c r="I30" s="4"/>
      <c r="J30" s="1">
        <v>4.68</v>
      </c>
      <c r="K30" s="4"/>
      <c r="L30" s="56"/>
      <c r="M30" s="56" t="s">
        <v>67</v>
      </c>
      <c r="N30" s="60" t="s">
        <v>82</v>
      </c>
      <c r="O30" s="9"/>
      <c r="P30" s="61"/>
      <c r="Q30" s="64"/>
      <c r="R30" s="62"/>
      <c r="S30" s="9"/>
      <c r="T30" s="9"/>
    </row>
    <row r="31" spans="1:20" ht="18.75" customHeight="1">
      <c r="A31" s="54"/>
      <c r="B31" s="117" t="s">
        <v>92</v>
      </c>
      <c r="C31" s="118" t="s">
        <v>68</v>
      </c>
      <c r="D31" s="54"/>
      <c r="E31" s="55" t="s">
        <v>96</v>
      </c>
      <c r="F31" s="56" t="s">
        <v>91</v>
      </c>
      <c r="G31" s="56" t="s">
        <v>90</v>
      </c>
      <c r="H31" s="76" t="s">
        <v>95</v>
      </c>
      <c r="I31" s="4"/>
      <c r="J31" s="1">
        <v>4.53</v>
      </c>
      <c r="K31" s="4"/>
      <c r="L31" s="56"/>
      <c r="M31" s="56" t="s">
        <v>67</v>
      </c>
      <c r="N31" s="60" t="s">
        <v>82</v>
      </c>
      <c r="O31" s="9"/>
      <c r="P31" s="61"/>
      <c r="Q31" s="64"/>
      <c r="R31" s="62"/>
      <c r="S31" s="9"/>
      <c r="T31" s="9"/>
    </row>
    <row r="32" spans="1:20" ht="18.75" customHeight="1">
      <c r="A32" s="54"/>
      <c r="B32" s="117" t="s">
        <v>93</v>
      </c>
      <c r="C32" s="118" t="s">
        <v>68</v>
      </c>
      <c r="D32" s="54"/>
      <c r="E32" s="55" t="s">
        <v>96</v>
      </c>
      <c r="F32" s="56" t="s">
        <v>91</v>
      </c>
      <c r="G32" s="56" t="s">
        <v>90</v>
      </c>
      <c r="H32" s="76" t="s">
        <v>95</v>
      </c>
      <c r="I32" s="4"/>
      <c r="J32" s="1">
        <v>4.359</v>
      </c>
      <c r="K32" s="4"/>
      <c r="L32" s="56"/>
      <c r="M32" s="56" t="s">
        <v>67</v>
      </c>
      <c r="N32" s="60" t="s">
        <v>82</v>
      </c>
      <c r="O32" s="9"/>
      <c r="P32" s="61"/>
      <c r="Q32" s="64"/>
      <c r="R32" s="62"/>
      <c r="S32" s="9"/>
      <c r="T32" s="9"/>
    </row>
    <row r="33" spans="1:20" ht="18.75" customHeight="1">
      <c r="A33" s="54"/>
      <c r="B33" s="117" t="s">
        <v>94</v>
      </c>
      <c r="C33" s="118" t="s">
        <v>68</v>
      </c>
      <c r="D33" s="54"/>
      <c r="E33" s="55" t="s">
        <v>96</v>
      </c>
      <c r="F33" s="56" t="s">
        <v>91</v>
      </c>
      <c r="G33" s="56" t="s">
        <v>90</v>
      </c>
      <c r="H33" s="76" t="s">
        <v>95</v>
      </c>
      <c r="I33" s="4"/>
      <c r="J33" s="1">
        <v>4.016</v>
      </c>
      <c r="K33" s="4"/>
      <c r="L33" s="56"/>
      <c r="M33" s="56" t="s">
        <v>67</v>
      </c>
      <c r="N33" s="60" t="s">
        <v>82</v>
      </c>
      <c r="O33" s="9"/>
      <c r="P33" s="61"/>
      <c r="Q33" s="64"/>
      <c r="R33" s="62"/>
      <c r="S33" s="9"/>
      <c r="T33" s="9"/>
    </row>
    <row r="34" spans="1:20" ht="18.75" customHeight="1">
      <c r="A34" s="54"/>
      <c r="B34" s="117" t="s">
        <v>87</v>
      </c>
      <c r="C34" s="118" t="s">
        <v>68</v>
      </c>
      <c r="D34" s="54"/>
      <c r="E34" s="55" t="s">
        <v>96</v>
      </c>
      <c r="F34" s="56" t="s">
        <v>91</v>
      </c>
      <c r="G34" s="56" t="s">
        <v>90</v>
      </c>
      <c r="H34" s="76" t="s">
        <v>95</v>
      </c>
      <c r="I34" s="4"/>
      <c r="J34" s="1">
        <v>3.8170000000000002</v>
      </c>
      <c r="K34" s="4"/>
      <c r="L34" s="56"/>
      <c r="M34" s="56" t="s">
        <v>67</v>
      </c>
      <c r="N34" s="60" t="s">
        <v>82</v>
      </c>
      <c r="O34" s="9"/>
      <c r="P34" s="4"/>
      <c r="Q34" s="64"/>
      <c r="R34" s="62"/>
      <c r="S34" s="9"/>
      <c r="T34" s="9"/>
    </row>
    <row r="35" spans="1:20" ht="18.75" customHeight="1">
      <c r="A35" s="54"/>
      <c r="B35" s="114" t="s">
        <v>83</v>
      </c>
      <c r="C35" s="115" t="s">
        <v>68</v>
      </c>
      <c r="D35" s="54"/>
      <c r="E35" s="55" t="s">
        <v>96</v>
      </c>
      <c r="F35" s="56" t="s">
        <v>97</v>
      </c>
      <c r="G35" s="56" t="s">
        <v>90</v>
      </c>
      <c r="H35" s="76" t="s">
        <v>95</v>
      </c>
      <c r="I35" s="4"/>
      <c r="J35" s="4">
        <v>0.4</v>
      </c>
      <c r="K35" s="4"/>
      <c r="L35" s="56"/>
      <c r="M35" s="56" t="s">
        <v>67</v>
      </c>
      <c r="N35" s="60" t="s">
        <v>82</v>
      </c>
      <c r="O35" s="9"/>
      <c r="P35" s="4"/>
      <c r="Q35" s="64"/>
      <c r="R35" s="62"/>
      <c r="S35" s="9"/>
      <c r="T35" s="9"/>
    </row>
    <row r="36" spans="1:20" ht="18.75" customHeight="1">
      <c r="A36" s="54"/>
      <c r="B36" s="117" t="s">
        <v>92</v>
      </c>
      <c r="C36" s="118" t="s">
        <v>68</v>
      </c>
      <c r="D36" s="54"/>
      <c r="E36" s="55" t="s">
        <v>96</v>
      </c>
      <c r="F36" s="56" t="s">
        <v>97</v>
      </c>
      <c r="G36" s="56" t="s">
        <v>90</v>
      </c>
      <c r="H36" s="76" t="s">
        <v>95</v>
      </c>
      <c r="I36" s="4"/>
      <c r="J36" s="4">
        <v>0.39700000000000002</v>
      </c>
      <c r="K36" s="4"/>
      <c r="L36" s="56"/>
      <c r="M36" s="56" t="s">
        <v>67</v>
      </c>
      <c r="N36" s="60" t="s">
        <v>82</v>
      </c>
      <c r="O36" s="9"/>
      <c r="P36" s="4"/>
      <c r="Q36" s="64"/>
      <c r="R36" s="62"/>
      <c r="S36" s="9"/>
      <c r="T36" s="9"/>
    </row>
    <row r="37" spans="1:20" ht="18.75" customHeight="1">
      <c r="A37" s="54"/>
      <c r="B37" s="117" t="s">
        <v>93</v>
      </c>
      <c r="C37" s="118" t="s">
        <v>68</v>
      </c>
      <c r="D37" s="54"/>
      <c r="E37" s="55" t="s">
        <v>96</v>
      </c>
      <c r="F37" s="56" t="s">
        <v>97</v>
      </c>
      <c r="G37" s="56" t="s">
        <v>90</v>
      </c>
      <c r="H37" s="76" t="s">
        <v>95</v>
      </c>
      <c r="I37" s="4"/>
      <c r="J37" s="4">
        <v>0.39300000000000002</v>
      </c>
      <c r="K37" s="59"/>
      <c r="L37" s="56"/>
      <c r="M37" s="56" t="s">
        <v>67</v>
      </c>
      <c r="N37" s="60" t="s">
        <v>82</v>
      </c>
      <c r="O37" s="9"/>
      <c r="P37" s="4"/>
      <c r="Q37" s="64"/>
      <c r="R37" s="62"/>
      <c r="S37" s="9"/>
      <c r="T37" s="9"/>
    </row>
    <row r="38" spans="1:20" ht="18.75" customHeight="1">
      <c r="A38" s="54"/>
      <c r="B38" s="117" t="s">
        <v>94</v>
      </c>
      <c r="C38" s="118" t="s">
        <v>68</v>
      </c>
      <c r="D38" s="54"/>
      <c r="E38" s="55" t="s">
        <v>96</v>
      </c>
      <c r="F38" s="56" t="s">
        <v>97</v>
      </c>
      <c r="G38" s="56" t="s">
        <v>90</v>
      </c>
      <c r="H38" s="76" t="s">
        <v>95</v>
      </c>
      <c r="I38" s="58"/>
      <c r="J38" s="4">
        <v>0.38500000000000001</v>
      </c>
      <c r="K38" s="59"/>
      <c r="L38" s="56"/>
      <c r="M38" s="56" t="s">
        <v>67</v>
      </c>
      <c r="N38" s="60" t="s">
        <v>82</v>
      </c>
      <c r="O38" s="63"/>
      <c r="P38" s="64"/>
      <c r="Q38" s="64"/>
      <c r="R38" s="63"/>
      <c r="S38" s="9"/>
      <c r="T38" s="9"/>
    </row>
    <row r="39" spans="1:20" ht="18.75" customHeight="1">
      <c r="A39" s="54"/>
      <c r="B39" s="117" t="s">
        <v>87</v>
      </c>
      <c r="C39" s="118" t="s">
        <v>68</v>
      </c>
      <c r="D39" s="54"/>
      <c r="E39" s="55" t="s">
        <v>96</v>
      </c>
      <c r="F39" s="56" t="s">
        <v>97</v>
      </c>
      <c r="G39" s="56" t="s">
        <v>90</v>
      </c>
      <c r="H39" s="76" t="s">
        <v>95</v>
      </c>
      <c r="I39" s="58"/>
      <c r="J39" s="4">
        <v>0.38</v>
      </c>
      <c r="K39" s="59"/>
      <c r="L39" s="56"/>
      <c r="M39" s="56" t="s">
        <v>67</v>
      </c>
      <c r="N39" s="60" t="s">
        <v>82</v>
      </c>
      <c r="O39" s="63"/>
      <c r="P39" s="64"/>
      <c r="Q39" s="64"/>
      <c r="R39" s="63"/>
      <c r="S39" s="9"/>
      <c r="T39" s="9"/>
    </row>
    <row r="40" spans="1:20" ht="18.75" customHeight="1">
      <c r="A40" s="54" t="s">
        <v>106</v>
      </c>
      <c r="B40" s="55" t="s">
        <v>98</v>
      </c>
      <c r="C40" s="54" t="s">
        <v>68</v>
      </c>
      <c r="D40" s="54" t="s">
        <v>100</v>
      </c>
      <c r="E40" s="55" t="s">
        <v>99</v>
      </c>
      <c r="F40" s="56" t="s">
        <v>64</v>
      </c>
      <c r="G40" s="56" t="s">
        <v>29</v>
      </c>
      <c r="H40" s="57"/>
      <c r="I40" s="58">
        <v>298</v>
      </c>
      <c r="J40" s="63">
        <v>4137236084.45297</v>
      </c>
      <c r="K40" s="67">
        <f>Q40-J40</f>
        <v>119001919.38579988</v>
      </c>
      <c r="L40" s="56" t="s">
        <v>33</v>
      </c>
      <c r="M40" s="56" t="s">
        <v>115</v>
      </c>
      <c r="N40" s="54" t="s">
        <v>103</v>
      </c>
      <c r="O40" s="63"/>
      <c r="P40" s="64"/>
      <c r="Q40" s="63">
        <v>4256238003.8387699</v>
      </c>
      <c r="R40" s="63"/>
      <c r="S40" s="9"/>
      <c r="T40" s="9"/>
    </row>
    <row r="41" spans="1:20" ht="18.75" customHeight="1">
      <c r="A41" s="54" t="s">
        <v>107</v>
      </c>
      <c r="B41" s="55" t="s">
        <v>98</v>
      </c>
      <c r="C41" s="54" t="s">
        <v>68</v>
      </c>
      <c r="D41" s="54" t="s">
        <v>102</v>
      </c>
      <c r="E41" s="55" t="s">
        <v>101</v>
      </c>
      <c r="F41" s="56" t="s">
        <v>64</v>
      </c>
      <c r="G41" s="56" t="s">
        <v>29</v>
      </c>
      <c r="H41" s="57"/>
      <c r="I41" s="58">
        <v>298</v>
      </c>
      <c r="J41" s="63">
        <v>5223608445.2974997</v>
      </c>
      <c r="K41" s="67">
        <f t="shared" ref="K41:K43" si="3">Q41-J41</f>
        <v>322456813.81958008</v>
      </c>
      <c r="L41" s="56" t="s">
        <v>33</v>
      </c>
      <c r="M41" s="56" t="s">
        <v>115</v>
      </c>
      <c r="N41" s="54" t="s">
        <v>103</v>
      </c>
      <c r="O41" s="63"/>
      <c r="P41" s="64"/>
      <c r="Q41" s="63">
        <v>5546065259.1170797</v>
      </c>
      <c r="R41" s="63"/>
      <c r="S41" s="9"/>
      <c r="T41" s="9"/>
    </row>
    <row r="42" spans="1:20" ht="18.75" customHeight="1">
      <c r="A42" s="54" t="s">
        <v>112</v>
      </c>
      <c r="B42" s="55" t="s">
        <v>98</v>
      </c>
      <c r="C42" s="54" t="s">
        <v>114</v>
      </c>
      <c r="D42" s="54" t="s">
        <v>109</v>
      </c>
      <c r="E42" s="55" t="s">
        <v>108</v>
      </c>
      <c r="F42" s="56" t="s">
        <v>64</v>
      </c>
      <c r="G42" s="56" t="s">
        <v>29</v>
      </c>
      <c r="H42" s="57"/>
      <c r="I42" s="58">
        <v>298</v>
      </c>
      <c r="J42" s="63">
        <v>4283109404.9903998</v>
      </c>
      <c r="K42" s="67">
        <f t="shared" si="3"/>
        <v>218809980.80614042</v>
      </c>
      <c r="L42" s="56" t="s">
        <v>33</v>
      </c>
      <c r="M42" s="56" t="s">
        <v>115</v>
      </c>
      <c r="N42" s="54" t="s">
        <v>103</v>
      </c>
      <c r="O42" s="63"/>
      <c r="P42" s="67"/>
      <c r="Q42" s="63">
        <v>4501919385.7965403</v>
      </c>
      <c r="R42" s="63"/>
      <c r="S42" s="9"/>
      <c r="T42" s="9"/>
    </row>
    <row r="43" spans="1:20" ht="18" customHeight="1">
      <c r="A43" s="54" t="s">
        <v>113</v>
      </c>
      <c r="B43" s="55" t="s">
        <v>98</v>
      </c>
      <c r="C43" s="54" t="s">
        <v>114</v>
      </c>
      <c r="D43" s="54" t="s">
        <v>110</v>
      </c>
      <c r="E43" s="55" t="s">
        <v>111</v>
      </c>
      <c r="F43" s="56" t="s">
        <v>64</v>
      </c>
      <c r="G43" s="56" t="s">
        <v>29</v>
      </c>
      <c r="H43" s="57"/>
      <c r="I43" s="58">
        <v>298</v>
      </c>
      <c r="J43" s="63">
        <v>4494241842.6103601</v>
      </c>
      <c r="K43" s="67">
        <f t="shared" si="3"/>
        <v>218809980.80613995</v>
      </c>
      <c r="L43" s="56" t="s">
        <v>33</v>
      </c>
      <c r="M43" s="56" t="s">
        <v>115</v>
      </c>
      <c r="N43" s="54" t="s">
        <v>103</v>
      </c>
      <c r="O43" s="63"/>
      <c r="P43" s="67"/>
      <c r="Q43" s="63">
        <v>4713051823.4165001</v>
      </c>
      <c r="R43" s="63"/>
      <c r="S43" s="9"/>
      <c r="T43" s="9"/>
    </row>
    <row r="44" spans="1:20" ht="18" customHeight="1">
      <c r="A44" s="54" t="s">
        <v>106</v>
      </c>
      <c r="B44" s="55" t="s">
        <v>98</v>
      </c>
      <c r="C44" s="54" t="s">
        <v>68</v>
      </c>
      <c r="D44" s="54" t="s">
        <v>100</v>
      </c>
      <c r="E44" s="55" t="s">
        <v>99</v>
      </c>
      <c r="F44" s="65" t="s">
        <v>78</v>
      </c>
      <c r="G44" s="56" t="s">
        <v>29</v>
      </c>
      <c r="H44" s="57"/>
      <c r="I44" s="58">
        <v>298</v>
      </c>
      <c r="J44" s="63">
        <f>P44*1000</f>
        <v>933971291.86602795</v>
      </c>
      <c r="K44" s="66"/>
      <c r="L44" s="56" t="s">
        <v>33</v>
      </c>
      <c r="M44" s="68" t="s">
        <v>116</v>
      </c>
      <c r="N44" s="54" t="s">
        <v>103</v>
      </c>
      <c r="O44" s="63"/>
      <c r="P44" s="63">
        <v>933971.29186602798</v>
      </c>
      <c r="Q44" s="64"/>
      <c r="R44" s="63"/>
      <c r="S44" s="9"/>
      <c r="T44" s="9"/>
    </row>
    <row r="45" spans="1:20" ht="18" customHeight="1">
      <c r="A45" s="54" t="s">
        <v>107</v>
      </c>
      <c r="B45" s="55" t="s">
        <v>98</v>
      </c>
      <c r="C45" s="54" t="s">
        <v>68</v>
      </c>
      <c r="D45" s="54" t="s">
        <v>102</v>
      </c>
      <c r="E45" s="55" t="s">
        <v>101</v>
      </c>
      <c r="F45" s="65" t="s">
        <v>78</v>
      </c>
      <c r="G45" s="56" t="s">
        <v>29</v>
      </c>
      <c r="H45" s="57"/>
      <c r="I45" s="58">
        <v>298</v>
      </c>
      <c r="J45" s="63">
        <f t="shared" ref="J45:J51" si="4">P45*1000</f>
        <v>1341626794.2583702</v>
      </c>
      <c r="K45" s="66"/>
      <c r="L45" s="56" t="s">
        <v>33</v>
      </c>
      <c r="M45" s="68" t="s">
        <v>116</v>
      </c>
      <c r="N45" s="54" t="s">
        <v>103</v>
      </c>
      <c r="O45" s="63"/>
      <c r="P45" s="63">
        <v>1341626.7942583701</v>
      </c>
      <c r="Q45" s="64"/>
      <c r="R45" s="63"/>
      <c r="S45" s="9"/>
      <c r="T45" s="9"/>
    </row>
    <row r="46" spans="1:20" ht="18" customHeight="1">
      <c r="A46" s="54" t="s">
        <v>112</v>
      </c>
      <c r="B46" s="55" t="s">
        <v>98</v>
      </c>
      <c r="C46" s="54" t="s">
        <v>114</v>
      </c>
      <c r="D46" s="54" t="s">
        <v>109</v>
      </c>
      <c r="E46" s="55" t="s">
        <v>108</v>
      </c>
      <c r="F46" s="65" t="s">
        <v>78</v>
      </c>
      <c r="G46" s="56" t="s">
        <v>29</v>
      </c>
      <c r="H46" s="57"/>
      <c r="I46" s="58">
        <v>298</v>
      </c>
      <c r="J46" s="63">
        <f t="shared" si="4"/>
        <v>1025837320.57416</v>
      </c>
      <c r="K46" s="66"/>
      <c r="L46" s="56" t="s">
        <v>33</v>
      </c>
      <c r="M46" s="68" t="s">
        <v>116</v>
      </c>
      <c r="N46" s="54" t="s">
        <v>103</v>
      </c>
      <c r="O46" s="63"/>
      <c r="P46" s="63">
        <v>1025837.32057416</v>
      </c>
      <c r="Q46" s="64"/>
      <c r="R46" s="63"/>
      <c r="S46" s="9"/>
      <c r="T46" s="9"/>
    </row>
    <row r="47" spans="1:20" ht="18" customHeight="1">
      <c r="A47" s="54" t="s">
        <v>113</v>
      </c>
      <c r="B47" s="55" t="s">
        <v>98</v>
      </c>
      <c r="C47" s="54" t="s">
        <v>114</v>
      </c>
      <c r="D47" s="54" t="s">
        <v>110</v>
      </c>
      <c r="E47" s="55" t="s">
        <v>111</v>
      </c>
      <c r="F47" s="65" t="s">
        <v>78</v>
      </c>
      <c r="G47" s="56" t="s">
        <v>29</v>
      </c>
      <c r="H47" s="57"/>
      <c r="I47" s="58">
        <v>298</v>
      </c>
      <c r="J47" s="63">
        <f t="shared" si="4"/>
        <v>1063157894.7368399</v>
      </c>
      <c r="K47" s="66"/>
      <c r="L47" s="56" t="s">
        <v>33</v>
      </c>
      <c r="M47" s="68" t="s">
        <v>116</v>
      </c>
      <c r="N47" s="54" t="s">
        <v>103</v>
      </c>
      <c r="O47" s="63"/>
      <c r="P47" s="63">
        <v>1063157.8947368399</v>
      </c>
      <c r="Q47" s="64"/>
      <c r="R47" s="63"/>
      <c r="S47" s="9"/>
      <c r="T47" s="9"/>
    </row>
    <row r="48" spans="1:20" ht="18" customHeight="1">
      <c r="A48" s="54" t="s">
        <v>106</v>
      </c>
      <c r="B48" s="55" t="s">
        <v>98</v>
      </c>
      <c r="C48" s="54" t="s">
        <v>68</v>
      </c>
      <c r="D48" s="54" t="s">
        <v>100</v>
      </c>
      <c r="E48" s="55" t="s">
        <v>99</v>
      </c>
      <c r="F48" s="65" t="s">
        <v>80</v>
      </c>
      <c r="G48" s="56" t="s">
        <v>29</v>
      </c>
      <c r="H48" s="57"/>
      <c r="I48" s="58">
        <v>298</v>
      </c>
      <c r="J48" s="63">
        <f t="shared" si="4"/>
        <v>941784037.55868506</v>
      </c>
      <c r="K48" s="66"/>
      <c r="L48" s="56" t="s">
        <v>33</v>
      </c>
      <c r="M48" s="68" t="s">
        <v>104</v>
      </c>
      <c r="N48" s="54" t="s">
        <v>103</v>
      </c>
      <c r="O48" s="63"/>
      <c r="P48" s="63">
        <v>941784.03755868506</v>
      </c>
      <c r="Q48" s="64"/>
      <c r="R48" s="63"/>
      <c r="S48" s="9"/>
      <c r="T48" s="9"/>
    </row>
    <row r="49" spans="1:20" ht="18" customHeight="1">
      <c r="A49" s="54" t="s">
        <v>107</v>
      </c>
      <c r="B49" s="55" t="s">
        <v>98</v>
      </c>
      <c r="C49" s="54" t="s">
        <v>68</v>
      </c>
      <c r="D49" s="54" t="s">
        <v>102</v>
      </c>
      <c r="E49" s="55" t="s">
        <v>101</v>
      </c>
      <c r="F49" s="65" t="s">
        <v>80</v>
      </c>
      <c r="G49" s="56" t="s">
        <v>29</v>
      </c>
      <c r="H49" s="57"/>
      <c r="I49" s="58">
        <v>298</v>
      </c>
      <c r="J49" s="63">
        <f t="shared" si="4"/>
        <v>1467605633.80281</v>
      </c>
      <c r="K49" s="66"/>
      <c r="L49" s="56" t="s">
        <v>33</v>
      </c>
      <c r="M49" s="68" t="s">
        <v>104</v>
      </c>
      <c r="N49" s="54" t="s">
        <v>103</v>
      </c>
      <c r="O49" s="63"/>
      <c r="P49" s="63">
        <v>1467605.63380281</v>
      </c>
      <c r="Q49" s="64"/>
      <c r="R49" s="63"/>
      <c r="S49" s="9"/>
      <c r="T49" s="9"/>
    </row>
    <row r="50" spans="1:20" ht="18" customHeight="1">
      <c r="A50" s="54" t="s">
        <v>112</v>
      </c>
      <c r="B50" s="55" t="s">
        <v>98</v>
      </c>
      <c r="C50" s="54" t="s">
        <v>114</v>
      </c>
      <c r="D50" s="54" t="s">
        <v>109</v>
      </c>
      <c r="E50" s="55" t="s">
        <v>108</v>
      </c>
      <c r="F50" s="65" t="s">
        <v>80</v>
      </c>
      <c r="G50" s="56" t="s">
        <v>29</v>
      </c>
      <c r="H50" s="57"/>
      <c r="I50" s="58">
        <v>298</v>
      </c>
      <c r="J50" s="63">
        <f t="shared" si="4"/>
        <v>1122065727.6995301</v>
      </c>
      <c r="K50" s="66"/>
      <c r="L50" s="56" t="s">
        <v>33</v>
      </c>
      <c r="M50" s="68" t="s">
        <v>104</v>
      </c>
      <c r="N50" s="54" t="s">
        <v>103</v>
      </c>
      <c r="O50" s="63"/>
      <c r="P50" s="63">
        <v>1122065.7276995301</v>
      </c>
      <c r="Q50" s="64"/>
      <c r="R50" s="63"/>
      <c r="S50" s="9"/>
      <c r="T50" s="9"/>
    </row>
    <row r="51" spans="1:20" ht="18" customHeight="1">
      <c r="A51" s="54" t="s">
        <v>113</v>
      </c>
      <c r="B51" s="55" t="s">
        <v>98</v>
      </c>
      <c r="C51" s="54" t="s">
        <v>114</v>
      </c>
      <c r="D51" s="54" t="s">
        <v>110</v>
      </c>
      <c r="E51" s="55" t="s">
        <v>111</v>
      </c>
      <c r="F51" s="65" t="s">
        <v>80</v>
      </c>
      <c r="G51" s="56" t="s">
        <v>29</v>
      </c>
      <c r="H51" s="57"/>
      <c r="I51" s="58">
        <v>298</v>
      </c>
      <c r="J51" s="63">
        <f t="shared" si="4"/>
        <v>1180281690.1408398</v>
      </c>
      <c r="K51" s="66"/>
      <c r="L51" s="56" t="s">
        <v>33</v>
      </c>
      <c r="M51" s="68" t="s">
        <v>104</v>
      </c>
      <c r="N51" s="54" t="s">
        <v>103</v>
      </c>
      <c r="O51" s="63"/>
      <c r="P51" s="63">
        <v>1180281.6901408399</v>
      </c>
      <c r="Q51" s="64"/>
      <c r="R51" s="63"/>
      <c r="S51" s="9"/>
      <c r="T51" s="9"/>
    </row>
    <row r="52" spans="1:20" ht="18" customHeight="1">
      <c r="A52" s="54" t="s">
        <v>106</v>
      </c>
      <c r="B52" s="55" t="s">
        <v>98</v>
      </c>
      <c r="C52" s="54" t="s">
        <v>68</v>
      </c>
      <c r="D52" s="54" t="s">
        <v>100</v>
      </c>
      <c r="E52" s="55" t="s">
        <v>99</v>
      </c>
      <c r="F52" s="65" t="s">
        <v>79</v>
      </c>
      <c r="G52" s="56" t="s">
        <v>29</v>
      </c>
      <c r="H52" s="57"/>
      <c r="I52" s="58">
        <v>298</v>
      </c>
      <c r="J52" s="66">
        <v>10.452830188679201</v>
      </c>
      <c r="K52" s="66"/>
      <c r="L52" s="68" t="s">
        <v>71</v>
      </c>
      <c r="M52" s="68" t="s">
        <v>104</v>
      </c>
      <c r="N52" s="54" t="s">
        <v>103</v>
      </c>
      <c r="O52" s="63"/>
      <c r="P52" s="67"/>
      <c r="Q52" s="64"/>
      <c r="R52" s="63"/>
      <c r="S52" s="9"/>
      <c r="T52" s="9"/>
    </row>
    <row r="53" spans="1:20" ht="18" customHeight="1">
      <c r="A53" s="54" t="s">
        <v>107</v>
      </c>
      <c r="B53" s="55" t="s">
        <v>98</v>
      </c>
      <c r="C53" s="54" t="s">
        <v>68</v>
      </c>
      <c r="D53" s="54" t="s">
        <v>102</v>
      </c>
      <c r="E53" s="55" t="s">
        <v>101</v>
      </c>
      <c r="F53" s="65" t="s">
        <v>79</v>
      </c>
      <c r="G53" s="56" t="s">
        <v>29</v>
      </c>
      <c r="H53" s="57"/>
      <c r="I53" s="58">
        <v>298</v>
      </c>
      <c r="J53" s="66">
        <v>9.8113207547169807</v>
      </c>
      <c r="K53" s="66"/>
      <c r="L53" s="68" t="s">
        <v>71</v>
      </c>
      <c r="M53" s="68" t="s">
        <v>104</v>
      </c>
      <c r="N53" s="54" t="s">
        <v>103</v>
      </c>
      <c r="O53" s="63"/>
      <c r="P53" s="67"/>
      <c r="Q53" s="64"/>
      <c r="R53" s="63"/>
      <c r="S53" s="9"/>
      <c r="T53" s="9"/>
    </row>
    <row r="54" spans="1:20" ht="18" customHeight="1">
      <c r="A54" s="54" t="s">
        <v>112</v>
      </c>
      <c r="B54" s="55" t="s">
        <v>98</v>
      </c>
      <c r="C54" s="54" t="s">
        <v>114</v>
      </c>
      <c r="D54" s="54" t="s">
        <v>109</v>
      </c>
      <c r="E54" s="55" t="s">
        <v>108</v>
      </c>
      <c r="F54" s="65" t="s">
        <v>79</v>
      </c>
      <c r="G54" s="56" t="s">
        <v>29</v>
      </c>
      <c r="H54" s="57"/>
      <c r="I54" s="58">
        <v>298</v>
      </c>
      <c r="J54" s="66">
        <v>15.943396226415</v>
      </c>
      <c r="K54" s="66"/>
      <c r="L54" s="68" t="s">
        <v>71</v>
      </c>
      <c r="M54" s="68" t="s">
        <v>104</v>
      </c>
      <c r="N54" s="54" t="s">
        <v>103</v>
      </c>
      <c r="O54" s="63"/>
      <c r="P54" s="67"/>
      <c r="Q54" s="64"/>
      <c r="R54" s="63"/>
      <c r="S54" s="9"/>
      <c r="T54" s="9"/>
    </row>
    <row r="55" spans="1:20" ht="18" customHeight="1">
      <c r="A55" s="54" t="s">
        <v>113</v>
      </c>
      <c r="B55" s="55" t="s">
        <v>98</v>
      </c>
      <c r="C55" s="54" t="s">
        <v>114</v>
      </c>
      <c r="D55" s="54" t="s">
        <v>110</v>
      </c>
      <c r="E55" s="55" t="s">
        <v>111</v>
      </c>
      <c r="F55" s="65" t="s">
        <v>79</v>
      </c>
      <c r="G55" s="56" t="s">
        <v>29</v>
      </c>
      <c r="H55" s="57"/>
      <c r="I55" s="58">
        <v>298</v>
      </c>
      <c r="J55" s="66">
        <v>18.018867924528301</v>
      </c>
      <c r="K55" s="66"/>
      <c r="L55" s="68" t="s">
        <v>71</v>
      </c>
      <c r="M55" s="68" t="s">
        <v>104</v>
      </c>
      <c r="N55" s="54" t="s">
        <v>103</v>
      </c>
      <c r="O55" s="63"/>
      <c r="P55" s="67"/>
      <c r="Q55" s="64"/>
      <c r="R55" s="63"/>
      <c r="S55" s="9"/>
      <c r="T55" s="9"/>
    </row>
    <row r="56" spans="1:20" ht="18" customHeight="1">
      <c r="A56" s="54"/>
      <c r="B56" s="55" t="s">
        <v>117</v>
      </c>
      <c r="C56" s="54" t="s">
        <v>68</v>
      </c>
      <c r="D56" s="54" t="s">
        <v>66</v>
      </c>
      <c r="E56" s="55"/>
      <c r="F56" s="65" t="s">
        <v>63</v>
      </c>
      <c r="G56" s="56" t="s">
        <v>29</v>
      </c>
      <c r="H56" s="57"/>
      <c r="I56" s="58">
        <v>298</v>
      </c>
      <c r="J56" s="66">
        <f>P56*9807000</f>
        <v>3375515312.0464396</v>
      </c>
      <c r="K56" s="66">
        <f>(Q56-P56)*9807000</f>
        <v>78285195.936143652</v>
      </c>
      <c r="L56" s="68" t="s">
        <v>33</v>
      </c>
      <c r="M56" s="68" t="s">
        <v>81</v>
      </c>
      <c r="N56" s="54" t="s">
        <v>130</v>
      </c>
      <c r="O56" s="63"/>
      <c r="P56" s="63">
        <v>344.19448476052202</v>
      </c>
      <c r="Q56" s="63">
        <v>352.17706821480402</v>
      </c>
      <c r="R56" s="63"/>
      <c r="S56" s="9"/>
      <c r="T56" s="9"/>
    </row>
    <row r="57" spans="1:20" ht="18" customHeight="1">
      <c r="A57" s="54"/>
      <c r="B57" s="55" t="s">
        <v>118</v>
      </c>
      <c r="C57" s="54" t="s">
        <v>68</v>
      </c>
      <c r="D57" s="54" t="s">
        <v>66</v>
      </c>
      <c r="E57" s="55"/>
      <c r="F57" s="65" t="s">
        <v>63</v>
      </c>
      <c r="G57" s="56" t="s">
        <v>29</v>
      </c>
      <c r="H57" s="57"/>
      <c r="I57" s="58">
        <v>298</v>
      </c>
      <c r="J57" s="66">
        <f t="shared" ref="J57:J65" si="5">P57*9807000</f>
        <v>3937745355.5878005</v>
      </c>
      <c r="K57" s="66">
        <f t="shared" ref="K57:K65" si="6">(Q57-P57)*9807000</f>
        <v>85402031.930340603</v>
      </c>
      <c r="L57" s="68" t="s">
        <v>33</v>
      </c>
      <c r="M57" s="68" t="s">
        <v>81</v>
      </c>
      <c r="N57" s="54" t="s">
        <v>130</v>
      </c>
      <c r="O57" s="63"/>
      <c r="P57" s="63">
        <v>401.52394775036203</v>
      </c>
      <c r="Q57" s="63">
        <v>410.23222060957897</v>
      </c>
      <c r="R57" s="63"/>
      <c r="S57" s="9"/>
      <c r="T57" s="9"/>
    </row>
    <row r="58" spans="1:20" ht="18" customHeight="1">
      <c r="A58" s="54"/>
      <c r="B58" s="55" t="s">
        <v>119</v>
      </c>
      <c r="C58" s="54" t="s">
        <v>68</v>
      </c>
      <c r="D58" s="54" t="s">
        <v>66</v>
      </c>
      <c r="E58" s="55"/>
      <c r="F58" s="65" t="s">
        <v>63</v>
      </c>
      <c r="G58" s="56" t="s">
        <v>29</v>
      </c>
      <c r="H58" s="57"/>
      <c r="I58" s="58">
        <v>298</v>
      </c>
      <c r="J58" s="66">
        <f t="shared" si="5"/>
        <v>4400339695.2104445</v>
      </c>
      <c r="K58" s="66">
        <f t="shared" si="6"/>
        <v>88960449.927435458</v>
      </c>
      <c r="L58" s="68" t="s">
        <v>33</v>
      </c>
      <c r="M58" s="68" t="s">
        <v>81</v>
      </c>
      <c r="N58" s="54" t="s">
        <v>130</v>
      </c>
      <c r="O58" s="63"/>
      <c r="P58" s="63">
        <v>448.69375907111697</v>
      </c>
      <c r="Q58" s="63">
        <v>457.76487663280102</v>
      </c>
      <c r="R58" s="63"/>
      <c r="S58" s="9"/>
      <c r="T58" s="9"/>
    </row>
    <row r="59" spans="1:20" ht="18" customHeight="1">
      <c r="A59" s="54"/>
      <c r="B59" s="55" t="s">
        <v>120</v>
      </c>
      <c r="C59" s="54" t="s">
        <v>68</v>
      </c>
      <c r="D59" s="54" t="s">
        <v>66</v>
      </c>
      <c r="E59" s="55"/>
      <c r="F59" s="65" t="s">
        <v>63</v>
      </c>
      <c r="G59" s="56" t="s">
        <v>29</v>
      </c>
      <c r="H59" s="57"/>
      <c r="I59" s="58">
        <v>298</v>
      </c>
      <c r="J59" s="66">
        <f t="shared" si="5"/>
        <v>4638753701.0159597</v>
      </c>
      <c r="K59" s="66">
        <f t="shared" si="6"/>
        <v>71168359.941946134</v>
      </c>
      <c r="L59" s="68" t="s">
        <v>33</v>
      </c>
      <c r="M59" s="68" t="s">
        <v>81</v>
      </c>
      <c r="N59" s="54" t="s">
        <v>130</v>
      </c>
      <c r="O59" s="63"/>
      <c r="P59" s="63">
        <v>473.00435413642901</v>
      </c>
      <c r="Q59" s="63">
        <v>480.26124818577603</v>
      </c>
      <c r="R59" s="63"/>
      <c r="S59" s="9"/>
      <c r="T59" s="9"/>
    </row>
    <row r="60" spans="1:20" ht="18" customHeight="1">
      <c r="A60" s="54"/>
      <c r="B60" s="55" t="s">
        <v>121</v>
      </c>
      <c r="C60" s="54" t="s">
        <v>68</v>
      </c>
      <c r="D60" s="54" t="s">
        <v>66</v>
      </c>
      <c r="E60" s="55"/>
      <c r="F60" s="65" t="s">
        <v>63</v>
      </c>
      <c r="G60" s="56" t="s">
        <v>29</v>
      </c>
      <c r="H60" s="57"/>
      <c r="I60" s="58">
        <v>298</v>
      </c>
      <c r="J60" s="66">
        <f t="shared" si="5"/>
        <v>4741947822.9317789</v>
      </c>
      <c r="K60" s="66">
        <f t="shared" si="6"/>
        <v>53376269.956457369</v>
      </c>
      <c r="L60" s="68" t="s">
        <v>33</v>
      </c>
      <c r="M60" s="68" t="s">
        <v>81</v>
      </c>
      <c r="N60" s="54" t="s">
        <v>130</v>
      </c>
      <c r="O60" s="63"/>
      <c r="P60" s="63">
        <v>483.52685050798198</v>
      </c>
      <c r="Q60" s="63">
        <v>488.96952104499201</v>
      </c>
      <c r="R60" s="63"/>
      <c r="S60" s="9"/>
      <c r="T60" s="9"/>
    </row>
    <row r="61" spans="1:20" ht="18" customHeight="1">
      <c r="A61" s="54"/>
      <c r="B61" s="55" t="s">
        <v>122</v>
      </c>
      <c r="C61" s="54" t="s">
        <v>68</v>
      </c>
      <c r="D61" s="54" t="s">
        <v>66</v>
      </c>
      <c r="E61" s="55"/>
      <c r="F61" s="65" t="s">
        <v>63</v>
      </c>
      <c r="G61" s="56" t="s">
        <v>29</v>
      </c>
      <c r="H61" s="57"/>
      <c r="I61" s="58">
        <v>298</v>
      </c>
      <c r="J61" s="66">
        <f t="shared" si="5"/>
        <v>4955452902.757618</v>
      </c>
      <c r="K61" s="66">
        <f t="shared" si="6"/>
        <v>64051523.947748624</v>
      </c>
      <c r="L61" s="68" t="s">
        <v>33</v>
      </c>
      <c r="M61" s="68" t="s">
        <v>81</v>
      </c>
      <c r="N61" s="54" t="s">
        <v>130</v>
      </c>
      <c r="O61" s="63"/>
      <c r="P61" s="63">
        <v>505.29753265602301</v>
      </c>
      <c r="Q61" s="63">
        <v>511.82873730043502</v>
      </c>
      <c r="R61" s="63"/>
      <c r="S61" s="9"/>
      <c r="T61" s="9"/>
    </row>
    <row r="62" spans="1:20" ht="18" customHeight="1">
      <c r="A62" s="54"/>
      <c r="B62" s="55" t="s">
        <v>123</v>
      </c>
      <c r="C62" s="54" t="s">
        <v>68</v>
      </c>
      <c r="D62" s="54" t="s">
        <v>66</v>
      </c>
      <c r="E62" s="55"/>
      <c r="F62" s="65"/>
      <c r="G62" s="56"/>
      <c r="H62" s="57"/>
      <c r="I62" s="58"/>
      <c r="J62" s="66"/>
      <c r="K62" s="66"/>
      <c r="L62" s="68"/>
      <c r="M62" s="68"/>
      <c r="N62" s="54" t="s">
        <v>130</v>
      </c>
      <c r="O62" s="63"/>
      <c r="P62" s="63"/>
      <c r="Q62" s="63"/>
      <c r="R62" s="63"/>
      <c r="S62" s="9"/>
      <c r="T62" s="9"/>
    </row>
    <row r="63" spans="1:20" ht="18" customHeight="1">
      <c r="A63" s="54"/>
      <c r="B63" s="55" t="s">
        <v>124</v>
      </c>
      <c r="C63" s="54" t="s">
        <v>68</v>
      </c>
      <c r="D63" s="54" t="s">
        <v>66</v>
      </c>
      <c r="E63" s="55"/>
      <c r="F63" s="65" t="s">
        <v>63</v>
      </c>
      <c r="G63" s="56" t="s">
        <v>29</v>
      </c>
      <c r="H63" s="57"/>
      <c r="I63" s="58">
        <v>298</v>
      </c>
      <c r="J63" s="66">
        <f t="shared" si="5"/>
        <v>5393138316.4005756</v>
      </c>
      <c r="K63" s="66">
        <f t="shared" si="6"/>
        <v>74726777.939039871</v>
      </c>
      <c r="L63" s="68" t="s">
        <v>33</v>
      </c>
      <c r="M63" s="68" t="s">
        <v>81</v>
      </c>
      <c r="N63" s="54" t="s">
        <v>130</v>
      </c>
      <c r="O63" s="63"/>
      <c r="P63" s="63">
        <v>549.92743105950603</v>
      </c>
      <c r="Q63" s="63">
        <v>557.54716981132003</v>
      </c>
      <c r="R63" s="63"/>
      <c r="S63" s="9"/>
      <c r="T63" s="9"/>
    </row>
    <row r="64" spans="1:20" ht="18" customHeight="1">
      <c r="A64" s="54"/>
      <c r="B64" s="55" t="s">
        <v>125</v>
      </c>
      <c r="C64" s="54" t="s">
        <v>127</v>
      </c>
      <c r="D64" s="54" t="s">
        <v>66</v>
      </c>
      <c r="E64" s="55"/>
      <c r="F64" s="65" t="s">
        <v>63</v>
      </c>
      <c r="G64" s="56" t="s">
        <v>29</v>
      </c>
      <c r="H64" s="57"/>
      <c r="I64" s="58">
        <v>298</v>
      </c>
      <c r="J64" s="66">
        <f t="shared" si="5"/>
        <v>5677811756.1683588</v>
      </c>
      <c r="K64" s="66">
        <f t="shared" si="6"/>
        <v>49817851.959353596</v>
      </c>
      <c r="L64" s="68" t="s">
        <v>33</v>
      </c>
      <c r="M64" s="68" t="s">
        <v>81</v>
      </c>
      <c r="N64" s="54" t="s">
        <v>130</v>
      </c>
      <c r="O64" s="63"/>
      <c r="P64" s="63">
        <v>578.95500725689396</v>
      </c>
      <c r="Q64" s="63">
        <v>584.03483309143598</v>
      </c>
      <c r="R64" s="63"/>
      <c r="S64" s="9"/>
      <c r="T64" s="9"/>
    </row>
    <row r="65" spans="1:20" ht="18" customHeight="1">
      <c r="A65" s="54"/>
      <c r="B65" s="55" t="s">
        <v>126</v>
      </c>
      <c r="C65" s="54" t="s">
        <v>127</v>
      </c>
      <c r="D65" s="54" t="s">
        <v>66</v>
      </c>
      <c r="E65" s="55"/>
      <c r="F65" s="65" t="s">
        <v>63</v>
      </c>
      <c r="G65" s="56" t="s">
        <v>29</v>
      </c>
      <c r="H65" s="57"/>
      <c r="I65" s="58">
        <v>298</v>
      </c>
      <c r="J65" s="66">
        <f t="shared" si="5"/>
        <v>5869966328.0116053</v>
      </c>
      <c r="K65" s="66">
        <f t="shared" si="6"/>
        <v>49817851.959363632</v>
      </c>
      <c r="L65" s="68" t="s">
        <v>33</v>
      </c>
      <c r="M65" s="68" t="s">
        <v>81</v>
      </c>
      <c r="N65" s="54" t="s">
        <v>130</v>
      </c>
      <c r="O65" s="63"/>
      <c r="P65" s="63">
        <v>598.54862119013001</v>
      </c>
      <c r="Q65" s="63">
        <v>603.62844702467305</v>
      </c>
      <c r="R65" s="63"/>
      <c r="S65" s="9"/>
      <c r="T65" s="9"/>
    </row>
    <row r="66" spans="1:20" ht="18" customHeight="1">
      <c r="A66" s="54"/>
      <c r="B66" s="55" t="s">
        <v>117</v>
      </c>
      <c r="C66" s="54" t="s">
        <v>68</v>
      </c>
      <c r="D66" s="54" t="s">
        <v>66</v>
      </c>
      <c r="E66" s="55"/>
      <c r="F66" s="65" t="s">
        <v>69</v>
      </c>
      <c r="G66" s="56" t="s">
        <v>29</v>
      </c>
      <c r="H66" s="57"/>
      <c r="I66" s="69">
        <v>298</v>
      </c>
      <c r="J66" s="63">
        <f>P66*1000</f>
        <v>1109502262.4434299</v>
      </c>
      <c r="K66" s="67">
        <f>(Q66*1000-J66)</f>
        <v>16289592.76019001</v>
      </c>
      <c r="L66" s="68" t="s">
        <v>33</v>
      </c>
      <c r="M66" s="68" t="s">
        <v>105</v>
      </c>
      <c r="N66" s="54" t="s">
        <v>130</v>
      </c>
      <c r="O66" s="63"/>
      <c r="P66" s="63">
        <v>1109502.26244343</v>
      </c>
      <c r="Q66" s="63">
        <v>1125791.8552036199</v>
      </c>
      <c r="R66" s="63"/>
      <c r="S66" s="9"/>
      <c r="T66" s="9"/>
    </row>
    <row r="67" spans="1:20" ht="18" customHeight="1">
      <c r="A67" s="54"/>
      <c r="B67" s="55" t="s">
        <v>118</v>
      </c>
      <c r="C67" s="54" t="s">
        <v>68</v>
      </c>
      <c r="D67" s="54" t="s">
        <v>66</v>
      </c>
      <c r="E67" s="55"/>
      <c r="F67" s="65" t="s">
        <v>69</v>
      </c>
      <c r="G67" s="56" t="s">
        <v>29</v>
      </c>
      <c r="H67" s="57"/>
      <c r="I67" s="69">
        <v>298</v>
      </c>
      <c r="J67" s="63">
        <f t="shared" ref="J67:J74" si="7">P67*1000</f>
        <v>1237782805.4298601</v>
      </c>
      <c r="K67" s="67">
        <f t="shared" ref="K67:K74" si="8">(Q67*1000-J67)</f>
        <v>16289592.760179758</v>
      </c>
      <c r="L67" s="68" t="s">
        <v>33</v>
      </c>
      <c r="M67" s="68" t="s">
        <v>105</v>
      </c>
      <c r="N67" s="54" t="s">
        <v>130</v>
      </c>
      <c r="O67" s="63"/>
      <c r="P67" s="63">
        <v>1237782.80542986</v>
      </c>
      <c r="Q67" s="63">
        <v>1254072.3981900399</v>
      </c>
      <c r="R67" s="63"/>
      <c r="S67" s="9"/>
      <c r="T67" s="9"/>
    </row>
    <row r="68" spans="1:20" ht="18" customHeight="1">
      <c r="A68" s="54"/>
      <c r="B68" s="55" t="s">
        <v>119</v>
      </c>
      <c r="C68" s="54" t="s">
        <v>68</v>
      </c>
      <c r="D68" s="54" t="s">
        <v>66</v>
      </c>
      <c r="E68" s="55"/>
      <c r="F68" s="65" t="s">
        <v>69</v>
      </c>
      <c r="G68" s="56" t="s">
        <v>29</v>
      </c>
      <c r="H68" s="57"/>
      <c r="I68" s="69">
        <v>298</v>
      </c>
      <c r="J68" s="63">
        <f t="shared" si="7"/>
        <v>1278506787.3303101</v>
      </c>
      <c r="K68" s="67">
        <f t="shared" si="8"/>
        <v>35972850.678729773</v>
      </c>
      <c r="L68" s="68" t="s">
        <v>33</v>
      </c>
      <c r="M68" s="68" t="s">
        <v>105</v>
      </c>
      <c r="N68" s="54" t="s">
        <v>130</v>
      </c>
      <c r="O68" s="63"/>
      <c r="P68" s="63">
        <v>1278506.7873303101</v>
      </c>
      <c r="Q68" s="63">
        <v>1314479.6380090399</v>
      </c>
      <c r="R68" s="63"/>
      <c r="S68" s="9"/>
      <c r="T68" s="9"/>
    </row>
    <row r="69" spans="1:20" ht="18" customHeight="1">
      <c r="A69" s="54"/>
      <c r="B69" s="55" t="s">
        <v>120</v>
      </c>
      <c r="C69" s="54" t="s">
        <v>68</v>
      </c>
      <c r="D69" s="54" t="s">
        <v>66</v>
      </c>
      <c r="E69" s="55"/>
      <c r="F69" s="65" t="s">
        <v>69</v>
      </c>
      <c r="G69" s="56" t="s">
        <v>29</v>
      </c>
      <c r="H69" s="57"/>
      <c r="I69" s="69">
        <v>298</v>
      </c>
      <c r="J69" s="63">
        <f t="shared" si="7"/>
        <v>1305656108.59728</v>
      </c>
      <c r="K69" s="67">
        <f t="shared" si="8"/>
        <v>17647058.823529959</v>
      </c>
      <c r="L69" s="68" t="s">
        <v>33</v>
      </c>
      <c r="M69" s="68" t="s">
        <v>105</v>
      </c>
      <c r="N69" s="54" t="s">
        <v>130</v>
      </c>
      <c r="O69" s="63"/>
      <c r="P69" s="63">
        <v>1305656.10859728</v>
      </c>
      <c r="Q69" s="63">
        <v>1323303.1674208101</v>
      </c>
      <c r="R69" s="63"/>
      <c r="S69" s="9"/>
      <c r="T69" s="9"/>
    </row>
    <row r="70" spans="1:20" ht="18" customHeight="1">
      <c r="A70" s="54"/>
      <c r="B70" s="55" t="s">
        <v>121</v>
      </c>
      <c r="C70" s="54" t="s">
        <v>68</v>
      </c>
      <c r="D70" s="54" t="s">
        <v>66</v>
      </c>
      <c r="E70" s="55"/>
      <c r="F70" s="65" t="s">
        <v>69</v>
      </c>
      <c r="G70" s="56" t="s">
        <v>29</v>
      </c>
      <c r="H70" s="57"/>
      <c r="I70" s="69">
        <v>298</v>
      </c>
      <c r="J70" s="63">
        <f t="shared" si="7"/>
        <v>1338235294.11764</v>
      </c>
      <c r="K70" s="67">
        <f t="shared" si="8"/>
        <v>48190045.248870134</v>
      </c>
      <c r="L70" s="68" t="s">
        <v>33</v>
      </c>
      <c r="M70" s="68" t="s">
        <v>105</v>
      </c>
      <c r="N70" s="54" t="s">
        <v>130</v>
      </c>
      <c r="O70" s="63"/>
      <c r="P70" s="63">
        <v>1338235.29411764</v>
      </c>
      <c r="Q70" s="63">
        <v>1386425.33936651</v>
      </c>
      <c r="R70" s="63"/>
      <c r="S70" s="9"/>
      <c r="T70" s="9"/>
    </row>
    <row r="71" spans="1:20" ht="18" customHeight="1">
      <c r="A71" s="54"/>
      <c r="B71" s="55" t="s">
        <v>122</v>
      </c>
      <c r="C71" s="54" t="s">
        <v>68</v>
      </c>
      <c r="D71" s="54" t="s">
        <v>66</v>
      </c>
      <c r="E71" s="55"/>
      <c r="F71" s="65" t="s">
        <v>69</v>
      </c>
      <c r="G71" s="56" t="s">
        <v>29</v>
      </c>
      <c r="H71" s="57"/>
      <c r="I71" s="69">
        <v>298</v>
      </c>
      <c r="J71" s="63">
        <f t="shared" si="7"/>
        <v>1370135746.6063299</v>
      </c>
      <c r="K71" s="67">
        <f t="shared" si="8"/>
        <v>19683257.918550253</v>
      </c>
      <c r="L71" s="68" t="s">
        <v>33</v>
      </c>
      <c r="M71" s="68" t="s">
        <v>105</v>
      </c>
      <c r="N71" s="54" t="s">
        <v>130</v>
      </c>
      <c r="O71" s="63"/>
      <c r="P71" s="63">
        <v>1370135.7466063299</v>
      </c>
      <c r="Q71" s="63">
        <v>1389819.0045248801</v>
      </c>
      <c r="R71" s="63"/>
      <c r="S71" s="9"/>
      <c r="T71" s="9"/>
    </row>
    <row r="72" spans="1:20" ht="18" customHeight="1">
      <c r="A72" s="54"/>
      <c r="B72" s="55" t="s">
        <v>124</v>
      </c>
      <c r="C72" s="54" t="s">
        <v>68</v>
      </c>
      <c r="D72" s="54" t="s">
        <v>66</v>
      </c>
      <c r="E72" s="55"/>
      <c r="F72" s="65" t="s">
        <v>69</v>
      </c>
      <c r="G72" s="56" t="s">
        <v>29</v>
      </c>
      <c r="H72" s="57"/>
      <c r="I72" s="69">
        <v>298</v>
      </c>
      <c r="J72" s="63">
        <f t="shared" si="7"/>
        <v>1383710407.23981</v>
      </c>
      <c r="K72" s="67">
        <f t="shared" si="8"/>
        <v>21040723.981899977</v>
      </c>
      <c r="L72" s="68" t="s">
        <v>33</v>
      </c>
      <c r="M72" s="68" t="s">
        <v>105</v>
      </c>
      <c r="N72" s="54" t="s">
        <v>130</v>
      </c>
      <c r="O72" s="63"/>
      <c r="P72" s="63">
        <v>1383710.4072398101</v>
      </c>
      <c r="Q72" s="63">
        <v>1404751.13122171</v>
      </c>
      <c r="R72" s="63"/>
      <c r="S72" s="9"/>
      <c r="T72" s="9"/>
    </row>
    <row r="73" spans="1:20" ht="18" customHeight="1">
      <c r="A73" s="54"/>
      <c r="B73" s="55" t="s">
        <v>125</v>
      </c>
      <c r="C73" s="54" t="s">
        <v>127</v>
      </c>
      <c r="D73" s="54" t="s">
        <v>66</v>
      </c>
      <c r="E73" s="55"/>
      <c r="F73" s="65" t="s">
        <v>69</v>
      </c>
      <c r="G73" s="56" t="s">
        <v>29</v>
      </c>
      <c r="H73" s="57"/>
      <c r="I73" s="69">
        <v>298</v>
      </c>
      <c r="J73" s="63">
        <f t="shared" si="7"/>
        <v>1409502262.4434299</v>
      </c>
      <c r="K73" s="67">
        <f t="shared" si="8"/>
        <v>36651583.710410118</v>
      </c>
      <c r="L73" s="68" t="s">
        <v>33</v>
      </c>
      <c r="M73" s="68" t="s">
        <v>105</v>
      </c>
      <c r="N73" s="54" t="s">
        <v>130</v>
      </c>
      <c r="O73" s="63"/>
      <c r="P73" s="63">
        <v>1409502.26244343</v>
      </c>
      <c r="Q73" s="63">
        <v>1446153.84615384</v>
      </c>
      <c r="R73" s="63"/>
      <c r="S73" s="9"/>
      <c r="T73" s="9"/>
    </row>
    <row r="74" spans="1:20" ht="18" customHeight="1">
      <c r="A74" s="54"/>
      <c r="B74" s="55" t="s">
        <v>126</v>
      </c>
      <c r="C74" s="54" t="s">
        <v>127</v>
      </c>
      <c r="D74" s="54" t="s">
        <v>66</v>
      </c>
      <c r="E74" s="55"/>
      <c r="F74" s="65" t="s">
        <v>69</v>
      </c>
      <c r="G74" s="56" t="s">
        <v>29</v>
      </c>
      <c r="H74" s="57"/>
      <c r="I74" s="69">
        <v>298</v>
      </c>
      <c r="J74" s="63">
        <f t="shared" si="7"/>
        <v>1521493212.6696799</v>
      </c>
      <c r="K74" s="67">
        <f t="shared" si="8"/>
        <v>31900452.488690138</v>
      </c>
      <c r="L74" s="68" t="s">
        <v>33</v>
      </c>
      <c r="M74" s="68" t="s">
        <v>105</v>
      </c>
      <c r="N74" s="54" t="s">
        <v>130</v>
      </c>
      <c r="O74" s="63"/>
      <c r="P74" s="63">
        <v>1521493.2126696799</v>
      </c>
      <c r="Q74" s="63">
        <v>1553393.66515837</v>
      </c>
      <c r="R74" s="63"/>
      <c r="S74" s="9"/>
      <c r="T74" s="9"/>
    </row>
    <row r="75" spans="1:20" ht="18" customHeight="1">
      <c r="A75" s="54"/>
      <c r="B75" s="55" t="s">
        <v>120</v>
      </c>
      <c r="C75" s="54" t="s">
        <v>68</v>
      </c>
      <c r="D75" s="54" t="s">
        <v>66</v>
      </c>
      <c r="E75" s="55"/>
      <c r="F75" s="65" t="s">
        <v>73</v>
      </c>
      <c r="G75" s="56" t="s">
        <v>29</v>
      </c>
      <c r="H75" s="57"/>
      <c r="I75" s="69">
        <v>298</v>
      </c>
      <c r="J75" s="67">
        <f>P75*1000000</f>
        <v>2227440147.3296499</v>
      </c>
      <c r="K75" s="67"/>
      <c r="L75" s="68" t="s">
        <v>33</v>
      </c>
      <c r="M75" s="68" t="s">
        <v>129</v>
      </c>
      <c r="N75" s="54" t="s">
        <v>130</v>
      </c>
      <c r="O75" s="63"/>
      <c r="P75" s="63">
        <v>2227.4401473296498</v>
      </c>
      <c r="Q75" s="64"/>
      <c r="R75" s="63"/>
      <c r="S75" s="9"/>
      <c r="T75" s="9"/>
    </row>
    <row r="76" spans="1:20" ht="18" customHeight="1">
      <c r="A76" s="54"/>
      <c r="B76" s="55" t="s">
        <v>122</v>
      </c>
      <c r="C76" s="54" t="s">
        <v>68</v>
      </c>
      <c r="D76" s="54" t="s">
        <v>66</v>
      </c>
      <c r="E76" s="55"/>
      <c r="F76" s="65" t="s">
        <v>73</v>
      </c>
      <c r="G76" s="56" t="s">
        <v>29</v>
      </c>
      <c r="H76" s="57"/>
      <c r="I76" s="69">
        <v>298</v>
      </c>
      <c r="J76" s="67">
        <f t="shared" ref="J76:J79" si="9">P76*1000000</f>
        <v>2275322283.60957</v>
      </c>
      <c r="K76" s="54"/>
      <c r="L76" s="68" t="s">
        <v>33</v>
      </c>
      <c r="M76" s="68" t="s">
        <v>129</v>
      </c>
      <c r="N76" s="54" t="s">
        <v>130</v>
      </c>
      <c r="O76" s="63"/>
      <c r="P76" s="63">
        <v>2275.3222836095701</v>
      </c>
      <c r="Q76" s="64"/>
      <c r="R76" s="63"/>
      <c r="S76" s="9"/>
      <c r="T76" s="9"/>
    </row>
    <row r="77" spans="1:20" ht="18" customHeight="1">
      <c r="A77" s="54"/>
      <c r="B77" s="55" t="s">
        <v>124</v>
      </c>
      <c r="C77" s="54" t="s">
        <v>68</v>
      </c>
      <c r="D77" s="54" t="s">
        <v>66</v>
      </c>
      <c r="E77" s="55"/>
      <c r="F77" s="65" t="s">
        <v>73</v>
      </c>
      <c r="G77" s="56" t="s">
        <v>29</v>
      </c>
      <c r="H77" s="57"/>
      <c r="I77" s="69">
        <v>298</v>
      </c>
      <c r="J77" s="67">
        <f t="shared" si="9"/>
        <v>2139042357.2743998</v>
      </c>
      <c r="K77" s="67"/>
      <c r="L77" s="68" t="s">
        <v>33</v>
      </c>
      <c r="M77" s="68" t="s">
        <v>129</v>
      </c>
      <c r="N77" s="54" t="s">
        <v>130</v>
      </c>
      <c r="O77" s="63"/>
      <c r="P77" s="63">
        <v>2139.0423572743998</v>
      </c>
      <c r="Q77" s="64"/>
      <c r="R77" s="63"/>
      <c r="S77" s="9"/>
      <c r="T77" s="9"/>
    </row>
    <row r="78" spans="1:20" ht="18" customHeight="1">
      <c r="A78" s="54"/>
      <c r="B78" s="55" t="s">
        <v>125</v>
      </c>
      <c r="C78" s="54" t="s">
        <v>127</v>
      </c>
      <c r="D78" s="54" t="s">
        <v>66</v>
      </c>
      <c r="E78" s="55"/>
      <c r="F78" s="65" t="s">
        <v>73</v>
      </c>
      <c r="G78" s="56" t="s">
        <v>29</v>
      </c>
      <c r="H78" s="57"/>
      <c r="I78" s="69">
        <v>298</v>
      </c>
      <c r="J78" s="67">
        <f t="shared" si="9"/>
        <v>1844383057.09023</v>
      </c>
      <c r="K78" s="67"/>
      <c r="L78" s="68" t="s">
        <v>33</v>
      </c>
      <c r="M78" s="68" t="s">
        <v>129</v>
      </c>
      <c r="N78" s="54" t="s">
        <v>130</v>
      </c>
      <c r="O78" s="63"/>
      <c r="P78" s="63">
        <v>1844.3830570902301</v>
      </c>
      <c r="Q78" s="64"/>
      <c r="R78" s="63"/>
      <c r="S78" s="9"/>
      <c r="T78" s="9"/>
    </row>
    <row r="79" spans="1:20" ht="18" customHeight="1">
      <c r="A79" s="54"/>
      <c r="B79" s="55" t="s">
        <v>126</v>
      </c>
      <c r="C79" s="54" t="s">
        <v>127</v>
      </c>
      <c r="D79" s="54" t="s">
        <v>66</v>
      </c>
      <c r="E79" s="55"/>
      <c r="F79" s="65" t="s">
        <v>73</v>
      </c>
      <c r="G79" s="56" t="s">
        <v>29</v>
      </c>
      <c r="H79" s="57"/>
      <c r="I79" s="69">
        <v>298</v>
      </c>
      <c r="J79" s="67">
        <f t="shared" si="9"/>
        <v>1925414364.6408799</v>
      </c>
      <c r="K79" s="54"/>
      <c r="L79" s="68" t="s">
        <v>33</v>
      </c>
      <c r="M79" s="68" t="s">
        <v>129</v>
      </c>
      <c r="N79" s="54" t="s">
        <v>130</v>
      </c>
      <c r="O79" s="63"/>
      <c r="P79" s="63">
        <v>1925.41436464088</v>
      </c>
      <c r="Q79" s="64"/>
      <c r="R79" s="63"/>
      <c r="S79" s="9"/>
      <c r="T79" s="9"/>
    </row>
    <row r="80" spans="1:20" ht="18" customHeight="1">
      <c r="A80" s="54"/>
      <c r="B80" s="55" t="s">
        <v>117</v>
      </c>
      <c r="C80" s="54" t="s">
        <v>68</v>
      </c>
      <c r="D80" s="54" t="s">
        <v>66</v>
      </c>
      <c r="E80" s="55"/>
      <c r="F80" s="65" t="s">
        <v>76</v>
      </c>
      <c r="G80" s="56" t="s">
        <v>29</v>
      </c>
      <c r="H80" s="57"/>
      <c r="I80" s="69">
        <v>298</v>
      </c>
      <c r="J80" s="63">
        <v>40.353901996370197</v>
      </c>
      <c r="K80" s="67"/>
      <c r="L80" s="68" t="s">
        <v>71</v>
      </c>
      <c r="M80" s="68" t="s">
        <v>129</v>
      </c>
      <c r="N80" s="54" t="s">
        <v>130</v>
      </c>
      <c r="O80" s="63"/>
      <c r="P80" s="64"/>
      <c r="Q80" s="64"/>
      <c r="R80" s="63"/>
      <c r="S80" s="9"/>
      <c r="T80" s="9"/>
    </row>
    <row r="81" spans="1:20" ht="18" customHeight="1">
      <c r="A81" s="54"/>
      <c r="B81" s="55" t="s">
        <v>118</v>
      </c>
      <c r="C81" s="54" t="s">
        <v>68</v>
      </c>
      <c r="D81" s="54" t="s">
        <v>66</v>
      </c>
      <c r="E81" s="55"/>
      <c r="F81" s="65" t="s">
        <v>76</v>
      </c>
      <c r="G81" s="56" t="s">
        <v>29</v>
      </c>
      <c r="H81" s="57"/>
      <c r="I81" s="69">
        <v>298</v>
      </c>
      <c r="J81" s="63">
        <v>41.034482758620697</v>
      </c>
      <c r="K81" s="67"/>
      <c r="L81" s="68" t="s">
        <v>71</v>
      </c>
      <c r="M81" s="68" t="s">
        <v>129</v>
      </c>
      <c r="N81" s="54" t="s">
        <v>130</v>
      </c>
      <c r="O81" s="63"/>
      <c r="P81" s="64"/>
      <c r="Q81" s="64"/>
      <c r="R81" s="63"/>
      <c r="S81" s="9"/>
      <c r="T81" s="9"/>
    </row>
    <row r="82" spans="1:20" ht="18" customHeight="1">
      <c r="A82" s="54"/>
      <c r="B82" s="55" t="s">
        <v>120</v>
      </c>
      <c r="C82" s="54" t="s">
        <v>68</v>
      </c>
      <c r="D82" s="54" t="s">
        <v>66</v>
      </c>
      <c r="E82" s="55"/>
      <c r="F82" s="65" t="s">
        <v>70</v>
      </c>
      <c r="G82" s="56" t="s">
        <v>29</v>
      </c>
      <c r="H82" s="57"/>
      <c r="I82" s="69">
        <v>298</v>
      </c>
      <c r="J82" s="63">
        <v>29.782214156079799</v>
      </c>
      <c r="K82" s="67"/>
      <c r="L82" s="68" t="s">
        <v>71</v>
      </c>
      <c r="M82" s="68" t="s">
        <v>129</v>
      </c>
      <c r="N82" s="54" t="s">
        <v>130</v>
      </c>
      <c r="O82" s="63"/>
      <c r="P82" s="64"/>
      <c r="Q82" s="64"/>
      <c r="R82" s="63"/>
      <c r="S82" s="9"/>
      <c r="T82" s="9"/>
    </row>
    <row r="83" spans="1:20" ht="18" customHeight="1">
      <c r="A83" s="54"/>
      <c r="B83" s="55" t="s">
        <v>122</v>
      </c>
      <c r="C83" s="54" t="s">
        <v>68</v>
      </c>
      <c r="D83" s="54" t="s">
        <v>66</v>
      </c>
      <c r="E83" s="55"/>
      <c r="F83" s="65" t="s">
        <v>70</v>
      </c>
      <c r="G83" s="56" t="s">
        <v>29</v>
      </c>
      <c r="H83" s="57"/>
      <c r="I83" s="69">
        <v>298</v>
      </c>
      <c r="J83" s="63">
        <v>27.649727767695101</v>
      </c>
      <c r="K83" s="67"/>
      <c r="L83" s="68" t="s">
        <v>71</v>
      </c>
      <c r="M83" s="68" t="s">
        <v>129</v>
      </c>
      <c r="N83" s="54" t="s">
        <v>130</v>
      </c>
      <c r="O83" s="63"/>
      <c r="P83" s="64"/>
      <c r="Q83" s="64"/>
      <c r="R83" s="63"/>
      <c r="S83" s="9"/>
      <c r="T83" s="9"/>
    </row>
    <row r="84" spans="1:20" ht="18" customHeight="1">
      <c r="A84" s="54"/>
      <c r="B84" s="55" t="s">
        <v>124</v>
      </c>
      <c r="C84" s="54" t="s">
        <v>68</v>
      </c>
      <c r="D84" s="54" t="s">
        <v>66</v>
      </c>
      <c r="E84" s="55"/>
      <c r="F84" s="65" t="s">
        <v>70</v>
      </c>
      <c r="G84" s="56" t="s">
        <v>29</v>
      </c>
      <c r="H84" s="57"/>
      <c r="I84" s="69">
        <v>298</v>
      </c>
      <c r="J84" s="63">
        <v>26.4700544464609</v>
      </c>
      <c r="K84" s="66"/>
      <c r="L84" s="68" t="s">
        <v>71</v>
      </c>
      <c r="M84" s="68" t="s">
        <v>129</v>
      </c>
      <c r="N84" s="54" t="s">
        <v>130</v>
      </c>
      <c r="O84" s="63"/>
      <c r="P84" s="64"/>
      <c r="Q84" s="64"/>
      <c r="R84" s="63"/>
      <c r="S84" s="9"/>
      <c r="T84" s="9"/>
    </row>
    <row r="85" spans="1:20" ht="18" customHeight="1">
      <c r="A85" s="54"/>
      <c r="B85" s="55" t="s">
        <v>125</v>
      </c>
      <c r="C85" s="54" t="s">
        <v>127</v>
      </c>
      <c r="D85" s="54" t="s">
        <v>66</v>
      </c>
      <c r="E85" s="55"/>
      <c r="F85" s="65" t="s">
        <v>70</v>
      </c>
      <c r="G85" s="56" t="s">
        <v>29</v>
      </c>
      <c r="H85" s="57"/>
      <c r="I85" s="69">
        <v>298</v>
      </c>
      <c r="J85" s="63">
        <v>13.1760435571687</v>
      </c>
      <c r="K85" s="66"/>
      <c r="L85" s="68" t="s">
        <v>71</v>
      </c>
      <c r="M85" s="68" t="s">
        <v>129</v>
      </c>
      <c r="N85" s="54" t="s">
        <v>130</v>
      </c>
      <c r="O85" s="63"/>
      <c r="P85" s="64"/>
      <c r="Q85" s="64"/>
      <c r="R85" s="63"/>
      <c r="S85" s="9"/>
      <c r="T85" s="9"/>
    </row>
    <row r="86" spans="1:20" ht="18" customHeight="1">
      <c r="A86" s="54"/>
      <c r="B86" s="55" t="s">
        <v>126</v>
      </c>
      <c r="C86" s="54" t="s">
        <v>127</v>
      </c>
      <c r="D86" s="54" t="s">
        <v>66</v>
      </c>
      <c r="E86" s="55"/>
      <c r="F86" s="65" t="s">
        <v>70</v>
      </c>
      <c r="G86" s="56" t="s">
        <v>29</v>
      </c>
      <c r="H86" s="57"/>
      <c r="I86" s="69">
        <v>298</v>
      </c>
      <c r="J86" s="63">
        <v>9.3647912885662397</v>
      </c>
      <c r="K86" s="66"/>
      <c r="L86" s="68" t="s">
        <v>71</v>
      </c>
      <c r="M86" s="68" t="s">
        <v>129</v>
      </c>
      <c r="N86" s="54" t="s">
        <v>130</v>
      </c>
      <c r="O86" s="63"/>
      <c r="P86" s="64"/>
      <c r="Q86" s="64"/>
      <c r="R86" s="63"/>
      <c r="S86" s="9"/>
      <c r="T86" s="9"/>
    </row>
    <row r="87" spans="1:20" ht="18" customHeight="1">
      <c r="A87" s="54" t="s">
        <v>135</v>
      </c>
      <c r="B87" s="55" t="s">
        <v>131</v>
      </c>
      <c r="C87" s="54" t="s">
        <v>68</v>
      </c>
      <c r="D87" s="54" t="s">
        <v>66</v>
      </c>
      <c r="E87" s="55"/>
      <c r="F87" s="56" t="s">
        <v>63</v>
      </c>
      <c r="G87" s="56" t="s">
        <v>29</v>
      </c>
      <c r="H87" s="57"/>
      <c r="I87" s="58">
        <v>298</v>
      </c>
      <c r="J87" s="66">
        <f t="shared" ref="J87:K90" si="10">P87*9807000</f>
        <v>5118273300</v>
      </c>
      <c r="K87" s="66">
        <f t="shared" si="10"/>
        <v>196140000</v>
      </c>
      <c r="L87" s="68" t="s">
        <v>33</v>
      </c>
      <c r="M87" s="68" t="s">
        <v>65</v>
      </c>
      <c r="N87" s="54" t="s">
        <v>139</v>
      </c>
      <c r="O87" s="63"/>
      <c r="P87" s="64">
        <v>521.9</v>
      </c>
      <c r="Q87" s="64">
        <v>20</v>
      </c>
      <c r="R87" s="63"/>
      <c r="S87" s="9"/>
      <c r="T87" s="9"/>
    </row>
    <row r="88" spans="1:20" ht="18" customHeight="1">
      <c r="A88" s="54" t="s">
        <v>136</v>
      </c>
      <c r="B88" s="55" t="s">
        <v>131</v>
      </c>
      <c r="C88" s="54" t="s">
        <v>68</v>
      </c>
      <c r="D88" s="54" t="s">
        <v>72</v>
      </c>
      <c r="E88" s="55" t="s">
        <v>132</v>
      </c>
      <c r="F88" s="56" t="s">
        <v>63</v>
      </c>
      <c r="G88" s="56" t="s">
        <v>29</v>
      </c>
      <c r="H88" s="57"/>
      <c r="I88" s="58">
        <v>298</v>
      </c>
      <c r="J88" s="66">
        <f t="shared" si="10"/>
        <v>5797898400</v>
      </c>
      <c r="K88" s="66">
        <f t="shared" si="10"/>
        <v>196140000</v>
      </c>
      <c r="L88" s="68" t="s">
        <v>33</v>
      </c>
      <c r="M88" s="68" t="s">
        <v>65</v>
      </c>
      <c r="N88" s="54" t="s">
        <v>139</v>
      </c>
      <c r="O88" s="63"/>
      <c r="P88" s="64">
        <v>591.20000000000005</v>
      </c>
      <c r="Q88" s="64">
        <v>20</v>
      </c>
      <c r="R88" s="63"/>
      <c r="S88" s="9"/>
      <c r="T88" s="9"/>
    </row>
    <row r="89" spans="1:20" ht="18" customHeight="1">
      <c r="A89" s="54" t="s">
        <v>137</v>
      </c>
      <c r="B89" s="55" t="s">
        <v>131</v>
      </c>
      <c r="C89" s="54" t="s">
        <v>68</v>
      </c>
      <c r="D89" s="54" t="s">
        <v>72</v>
      </c>
      <c r="E89" s="55" t="s">
        <v>133</v>
      </c>
      <c r="F89" s="56" t="s">
        <v>63</v>
      </c>
      <c r="G89" s="56" t="s">
        <v>29</v>
      </c>
      <c r="H89" s="57"/>
      <c r="I89" s="58">
        <v>298</v>
      </c>
      <c r="J89" s="66">
        <f t="shared" si="10"/>
        <v>4983917400</v>
      </c>
      <c r="K89" s="66">
        <f t="shared" si="10"/>
        <v>196140000</v>
      </c>
      <c r="L89" s="68" t="s">
        <v>33</v>
      </c>
      <c r="M89" s="68" t="s">
        <v>65</v>
      </c>
      <c r="N89" s="54" t="s">
        <v>139</v>
      </c>
      <c r="O89" s="63"/>
      <c r="P89" s="64">
        <v>508.2</v>
      </c>
      <c r="Q89" s="64">
        <v>20</v>
      </c>
      <c r="R89" s="63"/>
      <c r="S89" s="9"/>
      <c r="T89" s="9"/>
    </row>
    <row r="90" spans="1:20" ht="18" customHeight="1">
      <c r="A90" s="54" t="s">
        <v>138</v>
      </c>
      <c r="B90" s="55" t="s">
        <v>131</v>
      </c>
      <c r="C90" s="54" t="s">
        <v>68</v>
      </c>
      <c r="D90" s="54" t="s">
        <v>72</v>
      </c>
      <c r="E90" s="55" t="s">
        <v>134</v>
      </c>
      <c r="F90" s="56" t="s">
        <v>63</v>
      </c>
      <c r="G90" s="56" t="s">
        <v>29</v>
      </c>
      <c r="H90" s="57"/>
      <c r="I90" s="58">
        <v>298</v>
      </c>
      <c r="J90" s="66">
        <f t="shared" si="10"/>
        <v>4635768900</v>
      </c>
      <c r="K90" s="66">
        <f t="shared" si="10"/>
        <v>294210000</v>
      </c>
      <c r="L90" s="68" t="s">
        <v>33</v>
      </c>
      <c r="M90" s="68" t="s">
        <v>65</v>
      </c>
      <c r="N90" s="54" t="s">
        <v>139</v>
      </c>
      <c r="O90" s="63"/>
      <c r="P90" s="64">
        <v>472.7</v>
      </c>
      <c r="Q90" s="64">
        <v>30</v>
      </c>
      <c r="R90" s="63"/>
      <c r="S90" s="9"/>
      <c r="T90" s="9"/>
    </row>
    <row r="91" spans="1:20" ht="18" customHeight="1">
      <c r="A91" s="54" t="s">
        <v>135</v>
      </c>
      <c r="B91" s="55" t="s">
        <v>131</v>
      </c>
      <c r="C91" s="54" t="s">
        <v>68</v>
      </c>
      <c r="D91" s="54" t="s">
        <v>66</v>
      </c>
      <c r="E91" s="55"/>
      <c r="F91" s="56" t="s">
        <v>69</v>
      </c>
      <c r="G91" s="56" t="s">
        <v>29</v>
      </c>
      <c r="H91" s="57"/>
      <c r="I91" s="58">
        <v>298</v>
      </c>
      <c r="J91" s="59">
        <v>1462000000</v>
      </c>
      <c r="K91" s="59"/>
      <c r="L91" s="68" t="s">
        <v>33</v>
      </c>
      <c r="M91" s="56" t="s">
        <v>75</v>
      </c>
      <c r="N91" s="54" t="s">
        <v>139</v>
      </c>
      <c r="O91" s="63"/>
      <c r="P91" s="67"/>
      <c r="Q91" s="64"/>
      <c r="R91" s="63"/>
      <c r="S91" s="9"/>
      <c r="T91" s="9"/>
    </row>
    <row r="92" spans="1:20" ht="18" customHeight="1">
      <c r="A92" s="54" t="s">
        <v>136</v>
      </c>
      <c r="B92" s="55" t="s">
        <v>131</v>
      </c>
      <c r="C92" s="54" t="s">
        <v>68</v>
      </c>
      <c r="D92" s="54" t="s">
        <v>72</v>
      </c>
      <c r="E92" s="55" t="s">
        <v>132</v>
      </c>
      <c r="F92" s="56" t="s">
        <v>69</v>
      </c>
      <c r="G92" s="56" t="s">
        <v>29</v>
      </c>
      <c r="H92" s="57"/>
      <c r="I92" s="58">
        <v>298</v>
      </c>
      <c r="J92" s="59">
        <v>1538000000</v>
      </c>
      <c r="K92" s="59"/>
      <c r="L92" s="68" t="s">
        <v>33</v>
      </c>
      <c r="M92" s="56" t="s">
        <v>75</v>
      </c>
      <c r="N92" s="54" t="s">
        <v>139</v>
      </c>
      <c r="O92" s="63"/>
      <c r="P92" s="67"/>
      <c r="Q92" s="64"/>
      <c r="R92" s="63"/>
      <c r="S92" s="9"/>
      <c r="T92" s="9"/>
    </row>
    <row r="93" spans="1:20" ht="18" customHeight="1">
      <c r="A93" s="54" t="s">
        <v>137</v>
      </c>
      <c r="B93" s="55" t="s">
        <v>131</v>
      </c>
      <c r="C93" s="54" t="s">
        <v>68</v>
      </c>
      <c r="D93" s="54" t="s">
        <v>72</v>
      </c>
      <c r="E93" s="55" t="s">
        <v>133</v>
      </c>
      <c r="F93" s="56" t="s">
        <v>69</v>
      </c>
      <c r="G93" s="56" t="s">
        <v>29</v>
      </c>
      <c r="H93" s="57"/>
      <c r="I93" s="58">
        <v>298</v>
      </c>
      <c r="J93" s="59">
        <v>1474000000</v>
      </c>
      <c r="K93" s="59"/>
      <c r="L93" s="68" t="s">
        <v>33</v>
      </c>
      <c r="M93" s="56" t="s">
        <v>75</v>
      </c>
      <c r="N93" s="54" t="s">
        <v>139</v>
      </c>
      <c r="O93" s="63"/>
      <c r="P93" s="67"/>
      <c r="Q93" s="64"/>
      <c r="R93" s="63"/>
      <c r="S93" s="9"/>
      <c r="T93" s="9"/>
    </row>
    <row r="94" spans="1:20" ht="18" customHeight="1">
      <c r="A94" s="54" t="s">
        <v>138</v>
      </c>
      <c r="B94" s="55" t="s">
        <v>131</v>
      </c>
      <c r="C94" s="54" t="s">
        <v>68</v>
      </c>
      <c r="D94" s="54" t="s">
        <v>72</v>
      </c>
      <c r="E94" s="55" t="s">
        <v>134</v>
      </c>
      <c r="F94" s="56" t="s">
        <v>69</v>
      </c>
      <c r="G94" s="56" t="s">
        <v>29</v>
      </c>
      <c r="H94" s="57"/>
      <c r="I94" s="58">
        <v>298</v>
      </c>
      <c r="J94" s="59">
        <v>1458000000</v>
      </c>
      <c r="K94" s="59"/>
      <c r="L94" s="68" t="s">
        <v>33</v>
      </c>
      <c r="M94" s="56" t="s">
        <v>75</v>
      </c>
      <c r="N94" s="54" t="s">
        <v>139</v>
      </c>
      <c r="O94" s="63"/>
      <c r="P94" s="67"/>
      <c r="Q94" s="64"/>
      <c r="R94" s="63"/>
      <c r="S94" s="9"/>
      <c r="T94" s="9"/>
    </row>
    <row r="95" spans="1:20" ht="18" customHeight="1">
      <c r="A95" s="54" t="s">
        <v>135</v>
      </c>
      <c r="B95" s="55" t="s">
        <v>131</v>
      </c>
      <c r="C95" s="54" t="s">
        <v>68</v>
      </c>
      <c r="D95" s="54" t="s">
        <v>66</v>
      </c>
      <c r="E95" s="55"/>
      <c r="F95" s="56" t="s">
        <v>73</v>
      </c>
      <c r="G95" s="56" t="s">
        <v>29</v>
      </c>
      <c r="H95" s="57"/>
      <c r="I95" s="58">
        <v>298</v>
      </c>
      <c r="J95" s="59">
        <v>2158000000</v>
      </c>
      <c r="K95" s="59"/>
      <c r="L95" s="68" t="s">
        <v>33</v>
      </c>
      <c r="M95" s="56" t="s">
        <v>75</v>
      </c>
      <c r="N95" s="54" t="s">
        <v>139</v>
      </c>
      <c r="O95" s="63"/>
      <c r="P95" s="67"/>
      <c r="Q95" s="64"/>
      <c r="R95" s="63"/>
      <c r="S95" s="9"/>
      <c r="T95" s="9"/>
    </row>
    <row r="96" spans="1:20" ht="18" customHeight="1">
      <c r="A96" s="54" t="s">
        <v>136</v>
      </c>
      <c r="B96" s="55" t="s">
        <v>131</v>
      </c>
      <c r="C96" s="54" t="s">
        <v>68</v>
      </c>
      <c r="D96" s="54" t="s">
        <v>72</v>
      </c>
      <c r="E96" s="55" t="s">
        <v>132</v>
      </c>
      <c r="F96" s="56" t="s">
        <v>73</v>
      </c>
      <c r="G96" s="56" t="s">
        <v>29</v>
      </c>
      <c r="H96" s="57"/>
      <c r="I96" s="58">
        <v>298</v>
      </c>
      <c r="J96" s="59">
        <v>2193000000</v>
      </c>
      <c r="K96" s="59"/>
      <c r="L96" s="68" t="s">
        <v>33</v>
      </c>
      <c r="M96" s="56" t="s">
        <v>75</v>
      </c>
      <c r="N96" s="54" t="s">
        <v>139</v>
      </c>
      <c r="O96" s="63"/>
      <c r="P96" s="67"/>
      <c r="Q96" s="64"/>
      <c r="R96" s="63"/>
      <c r="S96" s="9"/>
      <c r="T96" s="9"/>
    </row>
    <row r="97" spans="1:20" ht="18" customHeight="1">
      <c r="A97" s="54" t="s">
        <v>137</v>
      </c>
      <c r="B97" s="55" t="s">
        <v>131</v>
      </c>
      <c r="C97" s="54" t="s">
        <v>68</v>
      </c>
      <c r="D97" s="54" t="s">
        <v>72</v>
      </c>
      <c r="E97" s="55" t="s">
        <v>133</v>
      </c>
      <c r="F97" s="56" t="s">
        <v>73</v>
      </c>
      <c r="G97" s="56" t="s">
        <v>29</v>
      </c>
      <c r="H97" s="57"/>
      <c r="I97" s="58">
        <v>298</v>
      </c>
      <c r="J97" s="59">
        <v>2105000000</v>
      </c>
      <c r="K97" s="66"/>
      <c r="L97" s="68" t="s">
        <v>33</v>
      </c>
      <c r="M97" s="56" t="s">
        <v>75</v>
      </c>
      <c r="N97" s="54" t="s">
        <v>139</v>
      </c>
      <c r="O97" s="63"/>
      <c r="P97" s="64"/>
      <c r="Q97" s="64"/>
      <c r="R97" s="63"/>
      <c r="S97" s="9"/>
      <c r="T97" s="9"/>
    </row>
    <row r="98" spans="1:20" ht="18" customHeight="1">
      <c r="A98" s="54" t="s">
        <v>138</v>
      </c>
      <c r="B98" s="55" t="s">
        <v>131</v>
      </c>
      <c r="C98" s="54" t="s">
        <v>68</v>
      </c>
      <c r="D98" s="54" t="s">
        <v>72</v>
      </c>
      <c r="E98" s="55" t="s">
        <v>134</v>
      </c>
      <c r="F98" s="56" t="s">
        <v>73</v>
      </c>
      <c r="G98" s="56" t="s">
        <v>29</v>
      </c>
      <c r="H98" s="57"/>
      <c r="I98" s="58">
        <v>298</v>
      </c>
      <c r="J98" s="59">
        <v>2017000000</v>
      </c>
      <c r="K98" s="66"/>
      <c r="L98" s="68" t="s">
        <v>33</v>
      </c>
      <c r="M98" s="56" t="s">
        <v>75</v>
      </c>
      <c r="N98" s="54" t="s">
        <v>139</v>
      </c>
      <c r="O98" s="63"/>
      <c r="P98" s="64"/>
      <c r="Q98" s="4"/>
      <c r="R98" s="63"/>
      <c r="S98" s="9"/>
      <c r="T98" s="9"/>
    </row>
    <row r="99" spans="1:20" ht="18" customHeight="1">
      <c r="A99" s="54" t="s">
        <v>135</v>
      </c>
      <c r="B99" s="55" t="s">
        <v>131</v>
      </c>
      <c r="C99" s="54" t="s">
        <v>68</v>
      </c>
      <c r="D99" s="54" t="s">
        <v>66</v>
      </c>
      <c r="E99" s="55"/>
      <c r="F99" s="56" t="s">
        <v>70</v>
      </c>
      <c r="G99" s="56" t="s">
        <v>29</v>
      </c>
      <c r="H99" s="57"/>
      <c r="I99" s="58">
        <v>298</v>
      </c>
      <c r="J99" s="63">
        <v>26.481481481481399</v>
      </c>
      <c r="K99" s="66"/>
      <c r="L99" s="56" t="s">
        <v>71</v>
      </c>
      <c r="M99" s="56" t="s">
        <v>128</v>
      </c>
      <c r="N99" s="54" t="s">
        <v>139</v>
      </c>
      <c r="O99" s="63"/>
      <c r="P99" s="67"/>
      <c r="Q99" s="4"/>
      <c r="R99" s="63"/>
      <c r="S99" s="9"/>
      <c r="T99" s="9"/>
    </row>
    <row r="100" spans="1:20" ht="18" customHeight="1">
      <c r="A100" s="54" t="s">
        <v>136</v>
      </c>
      <c r="B100" s="55" t="s">
        <v>131</v>
      </c>
      <c r="C100" s="54" t="s">
        <v>68</v>
      </c>
      <c r="D100" s="54" t="s">
        <v>72</v>
      </c>
      <c r="E100" s="55" t="s">
        <v>132</v>
      </c>
      <c r="F100" s="56" t="s">
        <v>70</v>
      </c>
      <c r="G100" s="56" t="s">
        <v>29</v>
      </c>
      <c r="H100" s="57"/>
      <c r="I100" s="58">
        <v>298</v>
      </c>
      <c r="J100" s="63">
        <v>23.796296296296202</v>
      </c>
      <c r="K100" s="66"/>
      <c r="L100" s="56" t="s">
        <v>71</v>
      </c>
      <c r="M100" s="56" t="s">
        <v>128</v>
      </c>
      <c r="N100" s="54" t="s">
        <v>139</v>
      </c>
      <c r="O100" s="63"/>
      <c r="P100" s="67"/>
      <c r="Q100" s="64"/>
      <c r="R100" s="63"/>
      <c r="S100" s="9"/>
      <c r="T100" s="9"/>
    </row>
    <row r="101" spans="1:20" ht="18" customHeight="1">
      <c r="A101" s="54" t="s">
        <v>137</v>
      </c>
      <c r="B101" s="55" t="s">
        <v>131</v>
      </c>
      <c r="C101" s="54" t="s">
        <v>68</v>
      </c>
      <c r="D101" s="54" t="s">
        <v>72</v>
      </c>
      <c r="E101" s="55" t="s">
        <v>133</v>
      </c>
      <c r="F101" s="56" t="s">
        <v>70</v>
      </c>
      <c r="G101" s="56" t="s">
        <v>29</v>
      </c>
      <c r="H101" s="57"/>
      <c r="I101" s="58">
        <v>298</v>
      </c>
      <c r="J101" s="63">
        <v>27.469135802469101</v>
      </c>
      <c r="K101" s="66"/>
      <c r="L101" s="56" t="s">
        <v>71</v>
      </c>
      <c r="M101" s="56" t="s">
        <v>128</v>
      </c>
      <c r="N101" s="54" t="s">
        <v>139</v>
      </c>
      <c r="O101" s="63"/>
      <c r="P101" s="64"/>
      <c r="Q101" s="64"/>
      <c r="R101" s="63"/>
      <c r="S101" s="9"/>
      <c r="T101" s="9"/>
    </row>
    <row r="102" spans="1:20" ht="18" customHeight="1">
      <c r="A102" s="54" t="s">
        <v>138</v>
      </c>
      <c r="B102" s="55" t="s">
        <v>131</v>
      </c>
      <c r="C102" s="54" t="s">
        <v>68</v>
      </c>
      <c r="D102" s="54" t="s">
        <v>72</v>
      </c>
      <c r="E102" s="55" t="s">
        <v>134</v>
      </c>
      <c r="F102" s="56" t="s">
        <v>70</v>
      </c>
      <c r="G102" s="56" t="s">
        <v>29</v>
      </c>
      <c r="H102" s="57"/>
      <c r="I102" s="58">
        <v>298</v>
      </c>
      <c r="J102" s="63">
        <v>28.858024691358001</v>
      </c>
      <c r="K102" s="66"/>
      <c r="L102" s="56" t="s">
        <v>71</v>
      </c>
      <c r="M102" s="56" t="s">
        <v>128</v>
      </c>
      <c r="N102" s="54" t="s">
        <v>139</v>
      </c>
      <c r="O102" s="63"/>
      <c r="P102" s="64"/>
      <c r="Q102" s="64"/>
      <c r="R102" s="63"/>
      <c r="S102" s="9"/>
      <c r="T102" s="9"/>
    </row>
    <row r="103" spans="1:20" ht="18" customHeight="1">
      <c r="A103" s="70"/>
      <c r="B103" s="55" t="s">
        <v>140</v>
      </c>
      <c r="C103" s="54" t="s">
        <v>68</v>
      </c>
      <c r="D103" s="54" t="s">
        <v>74</v>
      </c>
      <c r="E103" s="55"/>
      <c r="F103" s="56" t="s">
        <v>69</v>
      </c>
      <c r="G103" s="56" t="s">
        <v>29</v>
      </c>
      <c r="H103" s="57"/>
      <c r="I103" s="58">
        <v>298</v>
      </c>
      <c r="J103" s="64">
        <v>1075000000</v>
      </c>
      <c r="K103" s="66"/>
      <c r="L103" s="68" t="s">
        <v>33</v>
      </c>
      <c r="M103" s="56" t="s">
        <v>67</v>
      </c>
      <c r="N103" s="54" t="s">
        <v>143</v>
      </c>
      <c r="O103" s="63"/>
      <c r="P103" s="64"/>
      <c r="Q103" s="64"/>
      <c r="R103" s="63"/>
      <c r="S103" s="9"/>
      <c r="T103" s="9"/>
    </row>
    <row r="104" spans="1:20" ht="18" customHeight="1">
      <c r="A104" s="70"/>
      <c r="B104" s="55" t="s">
        <v>140</v>
      </c>
      <c r="C104" s="54" t="s">
        <v>68</v>
      </c>
      <c r="D104" s="54" t="s">
        <v>141</v>
      </c>
      <c r="E104" s="55" t="s">
        <v>142</v>
      </c>
      <c r="F104" s="56" t="s">
        <v>69</v>
      </c>
      <c r="G104" s="56" t="s">
        <v>29</v>
      </c>
      <c r="H104" s="57"/>
      <c r="I104" s="58">
        <v>298</v>
      </c>
      <c r="J104" s="64">
        <v>1603000000</v>
      </c>
      <c r="K104" s="66">
        <v>50000000</v>
      </c>
      <c r="L104" s="68" t="s">
        <v>33</v>
      </c>
      <c r="M104" s="56" t="s">
        <v>67</v>
      </c>
      <c r="N104" s="54" t="s">
        <v>143</v>
      </c>
      <c r="O104" s="63"/>
      <c r="P104" s="64"/>
      <c r="Q104" s="64"/>
      <c r="R104" s="63"/>
      <c r="S104" s="9"/>
      <c r="T104" s="9"/>
    </row>
    <row r="105" spans="1:20" ht="18" customHeight="1">
      <c r="A105" s="70"/>
      <c r="B105" s="55" t="s">
        <v>140</v>
      </c>
      <c r="C105" s="54" t="s">
        <v>68</v>
      </c>
      <c r="D105" s="54" t="s">
        <v>74</v>
      </c>
      <c r="E105" s="55"/>
      <c r="F105" s="56" t="s">
        <v>73</v>
      </c>
      <c r="G105" s="56" t="s">
        <v>29</v>
      </c>
      <c r="H105" s="57"/>
      <c r="I105" s="58">
        <v>298</v>
      </c>
      <c r="J105" s="64">
        <v>1460000000</v>
      </c>
      <c r="K105" s="66"/>
      <c r="L105" s="68" t="s">
        <v>33</v>
      </c>
      <c r="M105" s="56" t="s">
        <v>67</v>
      </c>
      <c r="N105" s="54" t="s">
        <v>143</v>
      </c>
      <c r="O105" s="63"/>
      <c r="P105" s="64"/>
      <c r="Q105" s="64"/>
      <c r="R105" s="63"/>
      <c r="S105" s="9"/>
      <c r="T105" s="9"/>
    </row>
    <row r="106" spans="1:20" ht="18" customHeight="1">
      <c r="A106" s="70"/>
      <c r="B106" s="55" t="s">
        <v>140</v>
      </c>
      <c r="C106" s="54" t="s">
        <v>68</v>
      </c>
      <c r="D106" s="54" t="s">
        <v>141</v>
      </c>
      <c r="E106" s="55" t="s">
        <v>142</v>
      </c>
      <c r="F106" s="56" t="s">
        <v>73</v>
      </c>
      <c r="G106" s="56" t="s">
        <v>29</v>
      </c>
      <c r="H106" s="57"/>
      <c r="I106" s="58">
        <v>298</v>
      </c>
      <c r="J106" s="64">
        <v>2001000000</v>
      </c>
      <c r="K106" s="66">
        <v>10000000</v>
      </c>
      <c r="L106" s="68" t="s">
        <v>33</v>
      </c>
      <c r="M106" s="56" t="s">
        <v>67</v>
      </c>
      <c r="N106" s="54" t="s">
        <v>143</v>
      </c>
      <c r="O106" s="63"/>
      <c r="P106" s="64"/>
      <c r="Q106" s="64"/>
      <c r="R106" s="63"/>
      <c r="S106" s="9"/>
      <c r="T106" s="9"/>
    </row>
    <row r="107" spans="1:20" ht="18" customHeight="1">
      <c r="A107" s="70"/>
      <c r="B107" s="55" t="s">
        <v>140</v>
      </c>
      <c r="C107" s="54" t="s">
        <v>68</v>
      </c>
      <c r="D107" s="54" t="s">
        <v>74</v>
      </c>
      <c r="E107" s="55"/>
      <c r="F107" s="56" t="s">
        <v>70</v>
      </c>
      <c r="G107" s="56" t="s">
        <v>29</v>
      </c>
      <c r="H107" s="57"/>
      <c r="I107" s="58">
        <v>298</v>
      </c>
      <c r="J107" s="64">
        <v>22</v>
      </c>
      <c r="K107" s="66"/>
      <c r="L107" s="68" t="s">
        <v>71</v>
      </c>
      <c r="M107" s="56" t="s">
        <v>67</v>
      </c>
      <c r="N107" s="54" t="s">
        <v>143</v>
      </c>
      <c r="O107" s="63"/>
      <c r="P107" s="64"/>
      <c r="Q107" s="64"/>
      <c r="R107" s="63"/>
      <c r="S107" s="9"/>
      <c r="T107" s="9"/>
    </row>
    <row r="108" spans="1:20" ht="18" customHeight="1">
      <c r="A108" s="70"/>
      <c r="B108" s="55" t="s">
        <v>140</v>
      </c>
      <c r="C108" s="54" t="s">
        <v>68</v>
      </c>
      <c r="D108" s="54" t="s">
        <v>141</v>
      </c>
      <c r="E108" s="55" t="s">
        <v>142</v>
      </c>
      <c r="F108" s="56" t="s">
        <v>70</v>
      </c>
      <c r="G108" s="56" t="s">
        <v>29</v>
      </c>
      <c r="H108" s="57"/>
      <c r="I108" s="58">
        <v>298</v>
      </c>
      <c r="J108" s="64">
        <v>37</v>
      </c>
      <c r="K108" s="66">
        <v>2</v>
      </c>
      <c r="L108" s="68" t="s">
        <v>71</v>
      </c>
      <c r="M108" s="56" t="s">
        <v>67</v>
      </c>
      <c r="N108" s="54" t="s">
        <v>143</v>
      </c>
      <c r="O108" s="63"/>
      <c r="P108" s="64"/>
      <c r="Q108" s="64"/>
      <c r="R108" s="63"/>
      <c r="S108" s="9"/>
      <c r="T108" s="9"/>
    </row>
    <row r="109" spans="1:20" ht="18" customHeight="1">
      <c r="A109" s="70"/>
      <c r="B109" s="55"/>
      <c r="C109" s="54"/>
      <c r="D109" s="54"/>
      <c r="E109" s="55"/>
      <c r="F109" s="56"/>
      <c r="G109" s="56"/>
      <c r="H109" s="57"/>
      <c r="I109" s="58"/>
      <c r="J109" s="64"/>
      <c r="K109" s="66"/>
      <c r="L109" s="68"/>
      <c r="M109" s="56"/>
      <c r="N109" s="54"/>
      <c r="O109" s="9"/>
      <c r="P109" s="64"/>
      <c r="Q109" s="64"/>
      <c r="R109" s="63"/>
      <c r="S109" s="9"/>
      <c r="T109" s="9"/>
    </row>
    <row r="110" spans="1:20" ht="18" customHeight="1">
      <c r="A110" s="70"/>
      <c r="B110" s="55"/>
      <c r="C110" s="54"/>
      <c r="D110" s="54"/>
      <c r="E110" s="55"/>
      <c r="F110" s="56"/>
      <c r="G110" s="56"/>
      <c r="H110" s="57"/>
      <c r="I110" s="58"/>
      <c r="J110" s="66"/>
      <c r="K110" s="66"/>
      <c r="L110" s="68"/>
      <c r="M110" s="56"/>
      <c r="N110" s="54"/>
      <c r="O110" s="9"/>
      <c r="P110" s="64"/>
      <c r="Q110" s="64"/>
      <c r="R110" s="63"/>
      <c r="S110" s="9"/>
      <c r="T110" s="9"/>
    </row>
    <row r="111" spans="1:20" ht="18" customHeight="1">
      <c r="A111" s="70"/>
      <c r="B111" s="55"/>
      <c r="C111" s="54"/>
      <c r="D111" s="54"/>
      <c r="E111" s="55"/>
      <c r="F111" s="56"/>
      <c r="G111" s="56"/>
      <c r="H111" s="57"/>
      <c r="I111" s="58"/>
      <c r="J111" s="66"/>
      <c r="K111" s="66"/>
      <c r="L111" s="68"/>
      <c r="M111" s="68"/>
      <c r="N111" s="54"/>
      <c r="O111" s="63"/>
      <c r="P111" s="67"/>
      <c r="Q111" s="64"/>
      <c r="R111" s="63"/>
      <c r="S111" s="9"/>
      <c r="T111" s="9"/>
    </row>
    <row r="112" spans="1:20" ht="18" customHeight="1">
      <c r="A112" s="70"/>
      <c r="B112" s="71"/>
      <c r="C112" s="4"/>
      <c r="D112" s="4"/>
      <c r="E112" s="71"/>
      <c r="F112" s="52"/>
      <c r="G112" s="52"/>
      <c r="H112" s="57"/>
      <c r="I112" s="4"/>
      <c r="J112" s="66"/>
      <c r="K112" s="66"/>
      <c r="L112" s="68"/>
      <c r="M112" s="68"/>
      <c r="N112" s="54"/>
      <c r="O112" s="63"/>
      <c r="P112" s="67"/>
      <c r="Q112" s="64"/>
      <c r="R112" s="63"/>
      <c r="S112" s="9"/>
      <c r="T112" s="9"/>
    </row>
    <row r="113" spans="1:20" ht="18" customHeight="1">
      <c r="A113" s="70"/>
      <c r="B113" s="71"/>
      <c r="C113" s="4"/>
      <c r="D113" s="4"/>
      <c r="E113" s="71"/>
      <c r="F113" s="52"/>
      <c r="G113" s="52"/>
      <c r="H113" s="57"/>
      <c r="I113" s="4"/>
      <c r="J113" s="66"/>
      <c r="K113" s="66"/>
      <c r="L113" s="68"/>
      <c r="M113" s="68"/>
      <c r="N113" s="54"/>
      <c r="O113" s="63"/>
      <c r="P113" s="67"/>
      <c r="Q113" s="4"/>
      <c r="R113" s="63"/>
      <c r="S113" s="9"/>
      <c r="T113" s="9"/>
    </row>
    <row r="114" spans="1:20" ht="18" customHeight="1">
      <c r="A114" s="70"/>
      <c r="B114" s="55"/>
      <c r="C114" s="54"/>
      <c r="D114" s="54"/>
      <c r="E114" s="55"/>
      <c r="F114" s="56"/>
      <c r="G114" s="56"/>
      <c r="H114" s="57"/>
      <c r="I114" s="69"/>
      <c r="J114" s="66"/>
      <c r="K114" s="66"/>
      <c r="L114" s="68"/>
      <c r="M114" s="68"/>
      <c r="N114" s="54"/>
      <c r="O114" s="63"/>
      <c r="P114" s="67"/>
      <c r="Q114" s="4"/>
      <c r="R114" s="63"/>
      <c r="S114" s="9"/>
      <c r="T114" s="9"/>
    </row>
    <row r="115" spans="1:20" ht="18" customHeight="1">
      <c r="A115" s="70"/>
      <c r="B115" s="55"/>
      <c r="C115" s="54"/>
      <c r="D115" s="54"/>
      <c r="E115" s="55"/>
      <c r="F115" s="56"/>
      <c r="G115" s="56"/>
      <c r="H115" s="57"/>
      <c r="I115" s="69"/>
      <c r="J115" s="64"/>
      <c r="K115" s="66"/>
      <c r="L115" s="68"/>
      <c r="M115" s="68"/>
      <c r="N115" s="54"/>
      <c r="O115" s="63"/>
      <c r="P115" s="67"/>
      <c r="Q115" s="4"/>
      <c r="R115" s="63"/>
      <c r="S115" s="9"/>
      <c r="T115" s="9"/>
    </row>
    <row r="116" spans="1:20" ht="18" customHeight="1">
      <c r="A116" s="4"/>
      <c r="B116" s="55"/>
      <c r="C116" s="54"/>
      <c r="D116" s="54"/>
      <c r="E116" s="55"/>
      <c r="F116" s="56"/>
      <c r="G116" s="56"/>
      <c r="H116" s="57"/>
      <c r="I116" s="54"/>
      <c r="J116" s="67"/>
      <c r="K116" s="66"/>
      <c r="L116" s="68"/>
      <c r="M116" s="68"/>
      <c r="N116" s="54"/>
      <c r="O116" s="63"/>
      <c r="P116" s="64"/>
      <c r="Q116" s="4"/>
      <c r="R116" s="63"/>
      <c r="S116" s="9"/>
      <c r="T116" s="9"/>
    </row>
    <row r="117" spans="1:20" ht="18" customHeight="1">
      <c r="A117" s="4"/>
      <c r="B117" s="55"/>
      <c r="C117" s="54"/>
      <c r="D117" s="54"/>
      <c r="E117" s="55"/>
      <c r="F117" s="56"/>
      <c r="G117" s="56"/>
      <c r="H117" s="57"/>
      <c r="I117" s="54"/>
      <c r="J117" s="67"/>
      <c r="K117" s="72"/>
      <c r="L117" s="68"/>
      <c r="M117" s="68"/>
      <c r="N117" s="54"/>
      <c r="O117" s="63"/>
      <c r="P117" s="64"/>
      <c r="Q117" s="4"/>
      <c r="R117" s="63"/>
      <c r="S117" s="9"/>
      <c r="T117" s="9"/>
    </row>
    <row r="118" spans="1:20" ht="18" customHeight="1">
      <c r="A118" s="54"/>
      <c r="B118" s="55"/>
      <c r="C118" s="54"/>
      <c r="D118" s="54"/>
      <c r="E118" s="55"/>
      <c r="F118" s="56"/>
      <c r="G118" s="56"/>
      <c r="H118" s="57"/>
      <c r="I118" s="69"/>
      <c r="J118" s="72"/>
      <c r="K118" s="72"/>
      <c r="L118" s="68"/>
      <c r="M118" s="68"/>
      <c r="N118" s="54"/>
      <c r="O118" s="63"/>
      <c r="P118" s="64"/>
      <c r="Q118" s="4"/>
      <c r="R118" s="63"/>
      <c r="S118" s="9"/>
      <c r="T118" s="9"/>
    </row>
    <row r="119" spans="1:20" ht="18" customHeight="1">
      <c r="A119" s="54"/>
      <c r="B119" s="55"/>
      <c r="C119" s="54"/>
      <c r="D119" s="54"/>
      <c r="E119" s="55"/>
      <c r="F119" s="56"/>
      <c r="G119" s="56"/>
      <c r="H119" s="57"/>
      <c r="I119" s="69"/>
      <c r="J119" s="72"/>
      <c r="K119" s="66"/>
      <c r="L119" s="52"/>
      <c r="M119" s="52"/>
      <c r="N119" s="4"/>
      <c r="O119" s="63"/>
      <c r="P119" s="4"/>
      <c r="Q119" s="4"/>
      <c r="R119" s="9"/>
      <c r="S119" s="9"/>
      <c r="T119" s="9"/>
    </row>
    <row r="120" spans="1:20" ht="18" customHeight="1">
      <c r="A120" s="70"/>
      <c r="B120" s="55"/>
      <c r="C120" s="54"/>
      <c r="D120" s="54"/>
      <c r="E120" s="55"/>
      <c r="F120" s="56"/>
      <c r="G120" s="56"/>
      <c r="H120" s="57"/>
      <c r="I120" s="54"/>
      <c r="J120" s="73"/>
      <c r="K120" s="66"/>
      <c r="L120" s="52"/>
      <c r="M120" s="52"/>
      <c r="N120" s="4"/>
      <c r="O120" s="63"/>
      <c r="P120" s="4"/>
      <c r="Q120" s="4"/>
      <c r="R120" s="9"/>
      <c r="S120" s="9"/>
      <c r="T120" s="9"/>
    </row>
    <row r="121" spans="1:20" ht="18" customHeight="1">
      <c r="A121" s="70"/>
      <c r="B121" s="55"/>
      <c r="C121" s="54"/>
      <c r="D121" s="54"/>
      <c r="E121" s="55"/>
      <c r="F121" s="56"/>
      <c r="G121" s="56"/>
      <c r="H121" s="57"/>
      <c r="I121" s="54"/>
      <c r="J121" s="73"/>
      <c r="K121" s="66"/>
      <c r="L121" s="56"/>
      <c r="M121" s="56"/>
      <c r="N121" s="54"/>
      <c r="O121" s="63"/>
      <c r="P121" s="64"/>
      <c r="Q121" s="4"/>
      <c r="R121" s="63"/>
      <c r="S121" s="9"/>
      <c r="T121" s="9"/>
    </row>
    <row r="122" spans="1:20" ht="18" customHeight="1">
      <c r="A122" s="70"/>
      <c r="B122" s="55"/>
      <c r="C122" s="54"/>
      <c r="D122" s="54"/>
      <c r="E122" s="55"/>
      <c r="F122" s="56"/>
      <c r="G122" s="56"/>
      <c r="H122" s="57"/>
      <c r="I122" s="69"/>
      <c r="J122" s="59"/>
      <c r="K122" s="66"/>
      <c r="L122" s="56"/>
      <c r="M122" s="56"/>
      <c r="N122" s="54"/>
      <c r="O122" s="63"/>
      <c r="P122" s="64"/>
      <c r="Q122" s="4"/>
      <c r="R122" s="63"/>
      <c r="S122" s="9"/>
      <c r="T122" s="9"/>
    </row>
    <row r="123" spans="1:20" ht="18" customHeight="1">
      <c r="A123" s="70"/>
      <c r="B123" s="55"/>
      <c r="C123" s="54"/>
      <c r="D123" s="54"/>
      <c r="E123" s="55"/>
      <c r="F123" s="56"/>
      <c r="G123" s="56"/>
      <c r="H123" s="57"/>
      <c r="I123" s="69"/>
      <c r="J123" s="59"/>
      <c r="K123" s="66"/>
      <c r="L123" s="56"/>
      <c r="M123" s="68"/>
      <c r="N123" s="54"/>
      <c r="O123" s="63"/>
      <c r="P123" s="64"/>
      <c r="Q123" s="4"/>
      <c r="R123" s="63"/>
      <c r="S123" s="9"/>
      <c r="T123" s="9"/>
    </row>
    <row r="124" spans="1:20" ht="18" customHeight="1">
      <c r="A124" s="70"/>
      <c r="B124" s="55"/>
      <c r="C124" s="54"/>
      <c r="D124" s="54"/>
      <c r="E124" s="55"/>
      <c r="F124" s="56"/>
      <c r="G124" s="56"/>
      <c r="H124" s="57"/>
      <c r="I124" s="58"/>
      <c r="J124" s="73"/>
      <c r="K124" s="66"/>
      <c r="L124" s="56"/>
      <c r="M124" s="68"/>
      <c r="N124" s="54"/>
      <c r="O124" s="9"/>
      <c r="P124" s="64"/>
      <c r="Q124" s="4"/>
      <c r="R124" s="63"/>
      <c r="S124" s="9"/>
      <c r="T124" s="9"/>
    </row>
    <row r="125" spans="1:20" ht="18" customHeight="1">
      <c r="A125" s="70"/>
      <c r="B125" s="55"/>
      <c r="C125" s="54"/>
      <c r="D125" s="54"/>
      <c r="E125" s="55"/>
      <c r="F125" s="56"/>
      <c r="G125" s="56"/>
      <c r="H125" s="57"/>
      <c r="I125" s="58"/>
      <c r="J125" s="73"/>
      <c r="K125" s="66"/>
      <c r="L125" s="56"/>
      <c r="M125" s="68"/>
      <c r="N125" s="54"/>
      <c r="O125" s="9"/>
      <c r="P125" s="64"/>
      <c r="Q125" s="4"/>
      <c r="R125" s="63"/>
      <c r="S125" s="9"/>
      <c r="T125" s="9"/>
    </row>
    <row r="126" spans="1:20" ht="18" customHeight="1">
      <c r="A126" s="70"/>
      <c r="B126" s="55"/>
      <c r="C126" s="54"/>
      <c r="D126" s="54"/>
      <c r="E126" s="55"/>
      <c r="F126" s="56"/>
      <c r="G126" s="56"/>
      <c r="H126" s="57"/>
      <c r="I126" s="58"/>
      <c r="J126" s="54"/>
      <c r="K126" s="66"/>
      <c r="L126" s="56"/>
      <c r="M126" s="68"/>
      <c r="N126" s="54"/>
      <c r="O126" s="9"/>
      <c r="P126" s="64"/>
      <c r="Q126" s="4"/>
      <c r="R126" s="63"/>
      <c r="S126" s="9"/>
      <c r="T126" s="9"/>
    </row>
    <row r="127" spans="1:20" ht="18" customHeight="1">
      <c r="A127" s="70"/>
      <c r="B127" s="55"/>
      <c r="C127" s="54"/>
      <c r="D127" s="54"/>
      <c r="E127" s="55"/>
      <c r="F127" s="56"/>
      <c r="G127" s="56"/>
      <c r="H127" s="57"/>
      <c r="I127" s="58"/>
      <c r="J127" s="54"/>
      <c r="K127" s="66"/>
      <c r="L127" s="68"/>
      <c r="M127" s="68"/>
      <c r="N127" s="54"/>
      <c r="O127" s="9"/>
      <c r="P127" s="64"/>
      <c r="Q127" s="4"/>
      <c r="R127" s="63"/>
      <c r="S127" s="9"/>
      <c r="T127" s="9"/>
    </row>
    <row r="128" spans="1:20" ht="18" customHeight="1">
      <c r="A128" s="54"/>
      <c r="B128" s="55"/>
      <c r="C128" s="54"/>
      <c r="D128" s="54"/>
      <c r="E128" s="55"/>
      <c r="F128" s="56"/>
      <c r="G128" s="56"/>
      <c r="H128" s="57"/>
      <c r="I128" s="58"/>
      <c r="J128" s="67"/>
      <c r="K128" s="66"/>
      <c r="L128" s="68"/>
      <c r="M128" s="68"/>
      <c r="N128" s="54"/>
      <c r="O128" s="9"/>
      <c r="P128" s="64"/>
      <c r="Q128" s="4"/>
      <c r="R128" s="63"/>
      <c r="S128" s="9"/>
      <c r="T128" s="9"/>
    </row>
    <row r="129" spans="1:20" ht="18" customHeight="1">
      <c r="A129" s="54"/>
      <c r="B129" s="55"/>
      <c r="C129" s="54"/>
      <c r="D129" s="54"/>
      <c r="E129" s="55"/>
      <c r="F129" s="56"/>
      <c r="G129" s="56"/>
      <c r="H129" s="57"/>
      <c r="I129" s="58"/>
      <c r="J129" s="67"/>
      <c r="K129" s="59"/>
      <c r="L129" s="68"/>
      <c r="M129" s="68"/>
      <c r="N129" s="54"/>
      <c r="O129" s="9"/>
      <c r="P129" s="64"/>
      <c r="Q129" s="4"/>
      <c r="R129" s="63"/>
      <c r="S129" s="9"/>
      <c r="T129" s="9"/>
    </row>
    <row r="130" spans="1:20" ht="18" customHeight="1">
      <c r="A130" s="54"/>
      <c r="B130" s="55"/>
      <c r="C130" s="54"/>
      <c r="D130" s="54"/>
      <c r="E130" s="55"/>
      <c r="F130" s="56"/>
      <c r="G130" s="56"/>
      <c r="H130" s="57"/>
      <c r="I130" s="58"/>
      <c r="J130" s="59"/>
      <c r="K130" s="59"/>
      <c r="L130" s="68"/>
      <c r="M130" s="68"/>
      <c r="N130" s="54"/>
      <c r="O130" s="9"/>
      <c r="P130" s="64"/>
      <c r="Q130" s="4"/>
      <c r="R130" s="63"/>
      <c r="S130" s="9"/>
      <c r="T130" s="9"/>
    </row>
    <row r="131" spans="1:20" ht="18" customHeight="1">
      <c r="A131" s="54"/>
      <c r="B131" s="55"/>
      <c r="C131" s="54"/>
      <c r="D131" s="54"/>
      <c r="E131" s="55"/>
      <c r="F131" s="56"/>
      <c r="G131" s="56"/>
      <c r="H131" s="57"/>
      <c r="I131" s="58"/>
      <c r="J131" s="59"/>
      <c r="K131" s="59"/>
      <c r="L131" s="56"/>
      <c r="M131" s="56"/>
      <c r="N131" s="74"/>
      <c r="O131" s="9"/>
      <c r="P131" s="64"/>
      <c r="Q131" s="4"/>
      <c r="R131" s="63"/>
      <c r="S131" s="9"/>
      <c r="T131" s="9"/>
    </row>
    <row r="132" spans="1:20" ht="18" customHeight="1">
      <c r="A132" s="54"/>
      <c r="B132" s="55"/>
      <c r="C132" s="54"/>
      <c r="D132" s="54"/>
      <c r="E132" s="55"/>
      <c r="F132" s="56"/>
      <c r="G132" s="56"/>
      <c r="H132" s="57"/>
      <c r="I132" s="4"/>
      <c r="J132" s="59"/>
      <c r="K132" s="59"/>
      <c r="L132" s="56"/>
      <c r="M132" s="56"/>
      <c r="N132" s="74"/>
      <c r="O132" s="9"/>
      <c r="P132" s="64"/>
      <c r="Q132" s="4"/>
      <c r="R132" s="63"/>
      <c r="S132" s="9"/>
      <c r="T132" s="9"/>
    </row>
    <row r="133" spans="1:20" ht="18" customHeight="1">
      <c r="A133" s="54"/>
      <c r="B133" s="55"/>
      <c r="C133" s="54"/>
      <c r="D133" s="54"/>
      <c r="E133" s="55"/>
      <c r="F133" s="56"/>
      <c r="G133" s="56"/>
      <c r="H133" s="57"/>
      <c r="I133" s="4"/>
      <c r="J133" s="59"/>
      <c r="K133" s="59"/>
      <c r="L133" s="56"/>
      <c r="M133" s="56"/>
      <c r="N133" s="74"/>
      <c r="O133" s="9"/>
      <c r="P133" s="64"/>
      <c r="Q133" s="4"/>
      <c r="R133" s="63"/>
      <c r="S133" s="9"/>
      <c r="T133" s="9"/>
    </row>
    <row r="134" spans="1:20" ht="18" customHeight="1">
      <c r="A134" s="54"/>
      <c r="B134" s="55"/>
      <c r="C134" s="54"/>
      <c r="D134" s="54"/>
      <c r="E134" s="55"/>
      <c r="F134" s="56"/>
      <c r="G134" s="56"/>
      <c r="H134" s="57"/>
      <c r="I134" s="4"/>
      <c r="J134" s="59"/>
      <c r="K134" s="59"/>
      <c r="L134" s="56"/>
      <c r="M134" s="56"/>
      <c r="N134" s="74"/>
      <c r="O134" s="9"/>
      <c r="P134" s="4"/>
      <c r="Q134" s="4"/>
      <c r="R134" s="9"/>
      <c r="S134" s="9"/>
      <c r="T134" s="9"/>
    </row>
    <row r="135" spans="1:20" ht="18" customHeight="1">
      <c r="A135" s="54"/>
      <c r="B135" s="55"/>
      <c r="C135" s="54"/>
      <c r="D135" s="54"/>
      <c r="E135" s="55"/>
      <c r="F135" s="56"/>
      <c r="G135" s="56"/>
      <c r="H135" s="57"/>
      <c r="I135" s="4"/>
      <c r="J135" s="59"/>
      <c r="K135" s="59"/>
      <c r="L135" s="56"/>
      <c r="M135" s="56"/>
      <c r="N135" s="74"/>
      <c r="O135" s="9"/>
      <c r="P135" s="4"/>
      <c r="Q135" s="4"/>
      <c r="R135" s="9"/>
      <c r="S135" s="9"/>
      <c r="T135" s="9"/>
    </row>
    <row r="136" spans="1:20" ht="18" customHeight="1">
      <c r="A136" s="54"/>
      <c r="B136" s="55"/>
      <c r="C136" s="54"/>
      <c r="D136" s="54"/>
      <c r="E136" s="55"/>
      <c r="F136" s="56"/>
      <c r="G136" s="56"/>
      <c r="H136" s="57"/>
      <c r="I136" s="4"/>
      <c r="J136" s="59"/>
      <c r="K136" s="59"/>
      <c r="L136" s="56"/>
      <c r="M136" s="56"/>
      <c r="N136" s="74"/>
      <c r="O136" s="9"/>
      <c r="P136" s="4"/>
      <c r="Q136" s="4"/>
      <c r="R136" s="9"/>
      <c r="S136" s="9"/>
      <c r="T136" s="9"/>
    </row>
    <row r="137" spans="1:20" ht="18" customHeight="1">
      <c r="A137" s="54"/>
      <c r="B137" s="55"/>
      <c r="C137" s="54"/>
      <c r="D137" s="54"/>
      <c r="E137" s="55"/>
      <c r="F137" s="56"/>
      <c r="G137" s="56"/>
      <c r="H137" s="57"/>
      <c r="I137" s="4"/>
      <c r="J137" s="59"/>
      <c r="K137" s="4"/>
      <c r="L137" s="56"/>
      <c r="M137" s="56"/>
      <c r="N137" s="74"/>
      <c r="O137" s="9"/>
      <c r="P137" s="4"/>
      <c r="Q137" s="4"/>
      <c r="R137" s="9"/>
      <c r="S137" s="9"/>
      <c r="T137" s="9"/>
    </row>
    <row r="138" spans="1:20" ht="18" customHeight="1">
      <c r="A138" s="54"/>
      <c r="B138" s="55"/>
      <c r="C138" s="54"/>
      <c r="D138" s="54"/>
      <c r="E138" s="55"/>
      <c r="F138" s="56"/>
      <c r="G138" s="56"/>
      <c r="H138" s="57"/>
      <c r="I138" s="4"/>
      <c r="J138" s="4"/>
      <c r="K138" s="4"/>
      <c r="L138" s="56"/>
      <c r="M138" s="56"/>
      <c r="N138" s="74"/>
      <c r="O138" s="9"/>
      <c r="P138" s="4"/>
      <c r="Q138" s="4"/>
      <c r="R138" s="9"/>
      <c r="S138" s="9"/>
      <c r="T138" s="9"/>
    </row>
    <row r="139" spans="1:20" ht="18" customHeight="1">
      <c r="A139" s="54"/>
      <c r="B139" s="55"/>
      <c r="C139" s="54"/>
      <c r="D139" s="54"/>
      <c r="E139" s="55"/>
      <c r="F139" s="56"/>
      <c r="G139" s="56"/>
      <c r="H139" s="57"/>
      <c r="I139" s="4"/>
      <c r="J139" s="4"/>
      <c r="K139" s="4"/>
      <c r="L139" s="56"/>
      <c r="M139" s="4"/>
      <c r="N139" s="74"/>
      <c r="O139" s="9"/>
      <c r="P139" s="4"/>
      <c r="Q139" s="4"/>
      <c r="R139" s="9"/>
      <c r="S139" s="9"/>
      <c r="T139" s="9"/>
    </row>
    <row r="140" spans="1:20" ht="18" customHeight="1">
      <c r="A140" s="54"/>
      <c r="B140" s="55"/>
      <c r="C140" s="56"/>
      <c r="D140" s="54"/>
      <c r="E140" s="55"/>
      <c r="F140" s="56"/>
      <c r="G140" s="56"/>
      <c r="H140" s="57"/>
      <c r="I140" s="58"/>
      <c r="J140" s="4"/>
      <c r="K140" s="4"/>
      <c r="L140" s="56"/>
      <c r="M140" s="4"/>
      <c r="N140" s="74"/>
      <c r="O140" s="9"/>
      <c r="P140" s="4"/>
      <c r="Q140" s="4"/>
      <c r="R140" s="9"/>
      <c r="S140" s="9"/>
      <c r="T140" s="9"/>
    </row>
    <row r="141" spans="1:20" ht="18" customHeight="1">
      <c r="A141" s="54"/>
      <c r="B141" s="55"/>
      <c r="C141" s="56"/>
      <c r="D141" s="54"/>
      <c r="E141" s="55"/>
      <c r="F141" s="56"/>
      <c r="G141" s="56"/>
      <c r="H141" s="57"/>
      <c r="I141" s="58"/>
      <c r="J141" s="4"/>
      <c r="K141" s="4"/>
      <c r="L141" s="56"/>
      <c r="M141" s="4"/>
      <c r="N141" s="74"/>
      <c r="O141" s="9"/>
      <c r="P141" s="4"/>
      <c r="Q141" s="4"/>
      <c r="R141" s="9"/>
      <c r="S141" s="9"/>
      <c r="T141" s="9"/>
    </row>
    <row r="142" spans="1:20" ht="18" customHeight="1">
      <c r="A142" s="54"/>
      <c r="B142" s="55"/>
      <c r="C142" s="56"/>
      <c r="D142" s="54"/>
      <c r="E142" s="55"/>
      <c r="F142" s="56"/>
      <c r="G142" s="56"/>
      <c r="H142" s="57"/>
      <c r="I142" s="58"/>
      <c r="J142" s="4"/>
      <c r="K142" s="4"/>
      <c r="L142" s="56"/>
      <c r="M142" s="4"/>
      <c r="N142" s="74"/>
      <c r="O142" s="9"/>
      <c r="P142" s="4"/>
      <c r="Q142" s="4"/>
      <c r="R142" s="9"/>
      <c r="S142" s="9"/>
      <c r="T142" s="9"/>
    </row>
    <row r="143" spans="1:20" ht="18" customHeight="1">
      <c r="A143" s="54"/>
      <c r="B143" s="55"/>
      <c r="C143" s="56"/>
      <c r="D143" s="54"/>
      <c r="E143" s="55"/>
      <c r="F143" s="56"/>
      <c r="G143" s="56"/>
      <c r="H143" s="57"/>
      <c r="I143" s="58"/>
      <c r="J143" s="4"/>
      <c r="K143" s="4"/>
      <c r="L143" s="56"/>
      <c r="M143" s="4"/>
      <c r="N143" s="74"/>
      <c r="O143" s="9"/>
      <c r="P143" s="4"/>
      <c r="Q143" s="4"/>
      <c r="R143" s="9"/>
      <c r="S143" s="9"/>
      <c r="T143" s="9"/>
    </row>
    <row r="144" spans="1:20" ht="18" customHeight="1">
      <c r="A144" s="54"/>
      <c r="B144" s="55"/>
      <c r="C144" s="56"/>
      <c r="D144" s="54"/>
      <c r="E144" s="55"/>
      <c r="F144" s="56"/>
      <c r="G144" s="56"/>
      <c r="H144" s="57"/>
      <c r="I144" s="58"/>
      <c r="J144" s="4"/>
      <c r="K144" s="4"/>
      <c r="L144" s="56"/>
      <c r="M144" s="4"/>
      <c r="N144" s="74"/>
      <c r="O144" s="9"/>
      <c r="P144" s="4"/>
      <c r="Q144" s="4"/>
      <c r="R144" s="9"/>
      <c r="S144" s="9"/>
      <c r="T144" s="9"/>
    </row>
    <row r="145" spans="1:20" ht="18" customHeight="1">
      <c r="A145" s="54"/>
      <c r="B145" s="55"/>
      <c r="C145" s="56"/>
      <c r="D145" s="54"/>
      <c r="E145" s="55"/>
      <c r="F145" s="56"/>
      <c r="G145" s="56"/>
      <c r="H145" s="57"/>
      <c r="I145" s="58"/>
      <c r="J145" s="4"/>
      <c r="K145" s="59"/>
      <c r="L145" s="56"/>
      <c r="M145" s="4"/>
      <c r="N145" s="74"/>
      <c r="O145" s="9"/>
      <c r="P145" s="4"/>
      <c r="Q145" s="4"/>
      <c r="R145" s="9"/>
      <c r="S145" s="9"/>
      <c r="T145" s="9"/>
    </row>
    <row r="146" spans="1:20" ht="18" customHeight="1">
      <c r="A146" s="54"/>
      <c r="B146" s="55"/>
      <c r="C146" s="56"/>
      <c r="D146" s="54"/>
      <c r="E146" s="55"/>
      <c r="F146" s="56"/>
      <c r="G146" s="56"/>
      <c r="H146" s="57"/>
      <c r="I146" s="58"/>
      <c r="J146" s="59"/>
      <c r="K146" s="59"/>
      <c r="L146" s="56"/>
      <c r="M146" s="4"/>
      <c r="N146" s="74"/>
      <c r="O146" s="9"/>
      <c r="P146" s="4"/>
      <c r="Q146" s="4"/>
      <c r="R146" s="9"/>
      <c r="S146" s="9"/>
      <c r="T146" s="9"/>
    </row>
    <row r="147" spans="1:20" ht="18" customHeight="1">
      <c r="A147" s="54"/>
      <c r="B147" s="55"/>
      <c r="C147" s="56"/>
      <c r="D147" s="54"/>
      <c r="E147" s="55"/>
      <c r="F147" s="56"/>
      <c r="G147" s="56"/>
      <c r="H147" s="57"/>
      <c r="I147" s="58"/>
      <c r="J147" s="59"/>
      <c r="K147" s="59"/>
      <c r="L147" s="56"/>
      <c r="M147" s="56"/>
      <c r="N147" s="74"/>
      <c r="O147" s="9"/>
      <c r="P147" s="4"/>
      <c r="Q147" s="4"/>
      <c r="R147" s="9"/>
      <c r="S147" s="9"/>
      <c r="T147" s="9"/>
    </row>
    <row r="148" spans="1:20" ht="18" customHeight="1">
      <c r="A148" s="54"/>
      <c r="B148" s="55"/>
      <c r="C148" s="56"/>
      <c r="D148" s="54"/>
      <c r="E148" s="55"/>
      <c r="F148" s="56"/>
      <c r="G148" s="56"/>
      <c r="H148" s="57"/>
      <c r="I148" s="58"/>
      <c r="J148" s="59"/>
      <c r="K148" s="59"/>
      <c r="L148" s="56"/>
      <c r="M148" s="56"/>
      <c r="N148" s="54"/>
      <c r="O148" s="9"/>
      <c r="P148" s="4"/>
      <c r="Q148" s="4"/>
      <c r="R148" s="9"/>
      <c r="S148" s="9"/>
      <c r="T148" s="9"/>
    </row>
    <row r="149" spans="1:20" ht="18" customHeight="1">
      <c r="A149" s="54"/>
      <c r="B149" s="55"/>
      <c r="C149" s="56"/>
      <c r="D149" s="54"/>
      <c r="E149" s="55"/>
      <c r="F149" s="56"/>
      <c r="G149" s="56"/>
      <c r="H149" s="57"/>
      <c r="I149" s="58"/>
      <c r="J149" s="59"/>
      <c r="K149" s="59"/>
      <c r="L149" s="56"/>
      <c r="M149" s="56"/>
      <c r="N149" s="54"/>
      <c r="O149" s="9"/>
      <c r="P149" s="4"/>
      <c r="Q149" s="4"/>
      <c r="R149" s="9"/>
      <c r="S149" s="9"/>
      <c r="T149" s="9"/>
    </row>
    <row r="150" spans="1:20" ht="18" customHeight="1">
      <c r="A150" s="54"/>
      <c r="B150" s="55"/>
      <c r="C150" s="56"/>
      <c r="D150" s="54"/>
      <c r="E150" s="55"/>
      <c r="F150" s="56"/>
      <c r="G150" s="56"/>
      <c r="H150" s="57"/>
      <c r="I150" s="58"/>
      <c r="J150" s="59"/>
      <c r="K150" s="59"/>
      <c r="L150" s="56"/>
      <c r="M150" s="56"/>
      <c r="N150" s="54"/>
      <c r="O150" s="9"/>
      <c r="P150" s="4"/>
      <c r="Q150" s="4"/>
      <c r="R150" s="9"/>
      <c r="S150" s="9"/>
      <c r="T150" s="9"/>
    </row>
    <row r="151" spans="1:20" ht="18" customHeight="1">
      <c r="A151" s="54"/>
      <c r="B151" s="55"/>
      <c r="C151" s="56"/>
      <c r="D151" s="54"/>
      <c r="E151" s="55"/>
      <c r="F151" s="56"/>
      <c r="G151" s="56"/>
      <c r="H151" s="57"/>
      <c r="I151" s="58"/>
      <c r="J151" s="59"/>
      <c r="K151" s="59"/>
      <c r="L151" s="56"/>
      <c r="M151" s="56"/>
      <c r="N151" s="54"/>
      <c r="O151" s="9"/>
      <c r="P151" s="4"/>
      <c r="Q151" s="4"/>
      <c r="R151" s="9"/>
      <c r="S151" s="9"/>
      <c r="T151" s="9"/>
    </row>
    <row r="152" spans="1:20" ht="18" customHeight="1">
      <c r="A152" s="54"/>
      <c r="B152" s="55"/>
      <c r="C152" s="56"/>
      <c r="D152" s="54"/>
      <c r="E152" s="55"/>
      <c r="F152" s="56"/>
      <c r="G152" s="56"/>
      <c r="H152" s="57"/>
      <c r="I152" s="58"/>
      <c r="J152" s="59"/>
      <c r="K152" s="59"/>
      <c r="L152" s="56"/>
      <c r="M152" s="56"/>
      <c r="N152" s="74"/>
      <c r="O152" s="9"/>
      <c r="P152" s="4"/>
      <c r="Q152" s="4"/>
      <c r="R152" s="9"/>
      <c r="S152" s="9"/>
      <c r="T152" s="9"/>
    </row>
    <row r="153" spans="1:20" ht="18" customHeight="1">
      <c r="A153" s="54"/>
      <c r="B153" s="55"/>
      <c r="C153" s="56"/>
      <c r="D153" s="54"/>
      <c r="E153" s="55"/>
      <c r="F153" s="56"/>
      <c r="G153" s="56"/>
      <c r="H153" s="57"/>
      <c r="I153" s="58"/>
      <c r="J153" s="59"/>
      <c r="K153" s="4"/>
      <c r="L153" s="56"/>
      <c r="M153" s="56"/>
      <c r="N153" s="74"/>
      <c r="O153" s="9"/>
      <c r="P153" s="4"/>
      <c r="Q153" s="4"/>
      <c r="R153" s="9"/>
      <c r="S153" s="9"/>
      <c r="T153" s="9"/>
    </row>
    <row r="154" spans="1:20" ht="18" customHeight="1">
      <c r="A154" s="54"/>
      <c r="B154" s="55"/>
      <c r="C154" s="54"/>
      <c r="D154" s="54"/>
      <c r="E154" s="63"/>
      <c r="F154" s="75"/>
      <c r="G154" s="56"/>
      <c r="H154" s="65"/>
      <c r="I154" s="4"/>
      <c r="J154" s="4"/>
      <c r="K154" s="4"/>
      <c r="L154" s="56"/>
      <c r="M154" s="56"/>
      <c r="N154" s="74"/>
      <c r="O154" s="9"/>
      <c r="P154" s="4"/>
      <c r="Q154" s="4"/>
      <c r="R154" s="9"/>
      <c r="S154" s="9"/>
      <c r="T154" s="9"/>
    </row>
    <row r="155" spans="1:20" ht="18" customHeight="1">
      <c r="A155" s="54"/>
      <c r="B155" s="55"/>
      <c r="C155" s="54"/>
      <c r="D155" s="54"/>
      <c r="E155" s="63"/>
      <c r="F155" s="75"/>
      <c r="G155" s="56"/>
      <c r="H155" s="65"/>
      <c r="I155" s="4"/>
      <c r="J155" s="4"/>
      <c r="K155" s="4"/>
      <c r="L155" s="56"/>
      <c r="M155" s="4"/>
      <c r="N155" s="74"/>
      <c r="O155" s="9"/>
      <c r="P155" s="4"/>
      <c r="Q155" s="4"/>
      <c r="R155" s="9"/>
      <c r="S155" s="9"/>
      <c r="T155" s="9"/>
    </row>
    <row r="156" spans="1:20" ht="18" customHeight="1">
      <c r="A156" s="54"/>
      <c r="B156" s="55"/>
      <c r="C156" s="54"/>
      <c r="D156" s="54"/>
      <c r="E156" s="63"/>
      <c r="F156" s="75"/>
      <c r="G156" s="56"/>
      <c r="H156" s="65"/>
      <c r="I156" s="4"/>
      <c r="J156" s="4"/>
      <c r="K156" s="4"/>
      <c r="L156" s="56"/>
      <c r="M156" s="4"/>
      <c r="N156" s="74"/>
      <c r="O156" s="9"/>
      <c r="P156" s="4"/>
      <c r="Q156" s="4"/>
      <c r="R156" s="9"/>
      <c r="S156" s="9"/>
      <c r="T156" s="9"/>
    </row>
    <row r="157" spans="1:20" ht="18" customHeight="1">
      <c r="A157" s="54"/>
      <c r="B157" s="55"/>
      <c r="C157" s="54"/>
      <c r="D157" s="54"/>
      <c r="E157" s="63"/>
      <c r="F157" s="75"/>
      <c r="G157" s="56"/>
      <c r="H157" s="65"/>
      <c r="I157" s="4"/>
      <c r="J157" s="4"/>
      <c r="K157" s="4"/>
      <c r="L157" s="56"/>
      <c r="M157" s="4"/>
      <c r="N157" s="74"/>
      <c r="O157" s="9"/>
      <c r="P157" s="4"/>
      <c r="Q157" s="4"/>
      <c r="R157" s="9"/>
      <c r="S157" s="9"/>
      <c r="T157" s="9"/>
    </row>
    <row r="158" spans="1:20" ht="18" customHeight="1">
      <c r="A158" s="4"/>
      <c r="B158" s="55"/>
      <c r="C158" s="54"/>
      <c r="D158" s="54"/>
      <c r="E158" s="63"/>
      <c r="F158" s="75"/>
      <c r="G158" s="56"/>
      <c r="H158" s="65"/>
      <c r="I158" s="4"/>
      <c r="J158" s="4"/>
      <c r="K158" s="4"/>
      <c r="L158" s="4"/>
      <c r="M158" s="4"/>
      <c r="N158" s="74"/>
      <c r="O158" s="9"/>
      <c r="P158" s="4"/>
      <c r="Q158" s="4"/>
      <c r="R158" s="9"/>
      <c r="S158" s="9"/>
      <c r="T158" s="9"/>
    </row>
    <row r="159" spans="1:20" ht="18" customHeight="1">
      <c r="A159" s="4"/>
      <c r="B159" s="55"/>
      <c r="C159" s="54"/>
      <c r="D159" s="54"/>
      <c r="E159" s="63"/>
      <c r="F159" s="75"/>
      <c r="G159" s="56"/>
      <c r="H159" s="65"/>
      <c r="I159" s="4"/>
      <c r="J159" s="4"/>
      <c r="K159" s="4"/>
      <c r="L159" s="4"/>
      <c r="M159" s="4"/>
      <c r="N159" s="74"/>
      <c r="O159" s="9"/>
      <c r="P159" s="4"/>
      <c r="Q159" s="4"/>
      <c r="R159" s="9"/>
      <c r="S159" s="9"/>
      <c r="T159" s="9"/>
    </row>
    <row r="160" spans="1:20" ht="18" customHeight="1">
      <c r="A160" s="4"/>
      <c r="B160" s="55"/>
      <c r="C160" s="54"/>
      <c r="D160" s="54"/>
      <c r="E160" s="63"/>
      <c r="F160" s="75"/>
      <c r="G160" s="56"/>
      <c r="H160" s="65"/>
      <c r="I160" s="4"/>
      <c r="J160" s="4"/>
      <c r="K160" s="4"/>
      <c r="L160" s="4"/>
      <c r="M160" s="4"/>
      <c r="N160" s="74"/>
      <c r="O160" s="9"/>
      <c r="P160" s="64"/>
      <c r="Q160" s="4"/>
      <c r="R160" s="9"/>
      <c r="S160" s="9"/>
      <c r="T160" s="9"/>
    </row>
    <row r="161" spans="1:20" ht="18" customHeight="1">
      <c r="A161" s="4"/>
      <c r="B161" s="55"/>
      <c r="C161" s="54"/>
      <c r="D161" s="54"/>
      <c r="E161" s="63"/>
      <c r="F161" s="75"/>
      <c r="G161" s="56"/>
      <c r="H161" s="65"/>
      <c r="I161" s="4"/>
      <c r="J161" s="4"/>
      <c r="K161" s="4"/>
      <c r="L161" s="4"/>
      <c r="M161" s="4"/>
      <c r="N161" s="4"/>
      <c r="O161" s="9"/>
      <c r="P161" s="67"/>
      <c r="Q161" s="4"/>
      <c r="R161" s="9"/>
      <c r="S161" s="9"/>
      <c r="T161" s="9"/>
    </row>
    <row r="162" spans="1:20" ht="18" customHeight="1">
      <c r="A162" s="4"/>
      <c r="B162" s="55"/>
      <c r="C162" s="54"/>
      <c r="D162" s="54"/>
      <c r="E162" s="63"/>
      <c r="F162" s="75"/>
      <c r="G162" s="56"/>
      <c r="H162" s="65"/>
      <c r="I162" s="4"/>
      <c r="J162" s="4"/>
      <c r="K162" s="4"/>
      <c r="L162" s="4"/>
      <c r="M162" s="4"/>
      <c r="N162" s="4"/>
      <c r="O162" s="9"/>
      <c r="P162" s="67"/>
      <c r="Q162" s="4"/>
      <c r="R162" s="9"/>
      <c r="S162" s="9"/>
      <c r="T162" s="9"/>
    </row>
    <row r="163" spans="1:20" ht="18" customHeight="1">
      <c r="A163" s="4"/>
      <c r="B163" s="55"/>
      <c r="C163" s="4"/>
      <c r="D163" s="4"/>
      <c r="E163" s="63"/>
      <c r="F163" s="4"/>
      <c r="G163" s="56"/>
      <c r="H163" s="4"/>
      <c r="I163" s="4"/>
      <c r="J163" s="4"/>
      <c r="K163" s="4"/>
      <c r="L163" s="4"/>
      <c r="M163" s="4"/>
      <c r="N163" s="4"/>
      <c r="O163" s="9"/>
      <c r="P163" s="67"/>
      <c r="Q163" s="4"/>
      <c r="R163" s="9"/>
      <c r="S163" s="9"/>
      <c r="T163" s="9"/>
    </row>
    <row r="164" spans="1:20" ht="18" customHeight="1">
      <c r="A164" s="4"/>
      <c r="B164" s="55"/>
      <c r="C164" s="4"/>
      <c r="D164" s="4"/>
      <c r="E164" s="63"/>
      <c r="F164" s="4"/>
      <c r="G164" s="56"/>
      <c r="H164" s="4"/>
      <c r="I164" s="4"/>
      <c r="J164" s="4"/>
      <c r="K164" s="4"/>
      <c r="L164" s="4"/>
      <c r="M164" s="4"/>
      <c r="N164" s="4"/>
      <c r="O164" s="9"/>
      <c r="P164" s="67"/>
      <c r="Q164" s="4"/>
      <c r="R164" s="9"/>
      <c r="S164" s="9"/>
      <c r="T164" s="9"/>
    </row>
    <row r="165" spans="1:20" ht="18" customHeight="1">
      <c r="A165" s="4"/>
      <c r="B165" s="55"/>
      <c r="C165" s="4"/>
      <c r="D165" s="4"/>
      <c r="E165" s="63"/>
      <c r="F165" s="4"/>
      <c r="G165" s="56"/>
      <c r="H165" s="4"/>
      <c r="I165" s="4"/>
      <c r="J165" s="4"/>
      <c r="K165" s="4"/>
      <c r="L165" s="4"/>
      <c r="M165" s="4"/>
      <c r="N165" s="4"/>
      <c r="O165" s="9"/>
      <c r="P165" s="67"/>
      <c r="Q165" s="4"/>
      <c r="R165" s="9"/>
      <c r="S165" s="9"/>
      <c r="T165" s="9"/>
    </row>
    <row r="166" spans="1:20" ht="18" customHeight="1">
      <c r="A166" s="4"/>
      <c r="B166" s="55"/>
      <c r="C166" s="4"/>
      <c r="D166" s="4"/>
      <c r="E166" s="63"/>
      <c r="F166" s="4"/>
      <c r="G166" s="56"/>
      <c r="H166" s="4"/>
      <c r="I166" s="4"/>
      <c r="J166" s="4"/>
      <c r="K166" s="4"/>
      <c r="L166" s="4"/>
      <c r="M166" s="4"/>
      <c r="N166" s="4"/>
      <c r="O166" s="9"/>
      <c r="P166" s="67"/>
      <c r="Q166" s="4"/>
      <c r="R166" s="9"/>
      <c r="S166" s="9"/>
      <c r="T166" s="9"/>
    </row>
    <row r="167" spans="1:20" ht="18" customHeight="1">
      <c r="A167" s="4"/>
      <c r="B167" s="55"/>
      <c r="C167" s="4"/>
      <c r="D167" s="4"/>
      <c r="E167" s="63"/>
      <c r="F167" s="4"/>
      <c r="G167" s="56"/>
      <c r="H167" s="4"/>
      <c r="I167" s="4"/>
      <c r="J167" s="4"/>
      <c r="K167" s="4"/>
      <c r="L167" s="4"/>
      <c r="M167" s="4"/>
      <c r="N167" s="4"/>
      <c r="O167" s="9"/>
      <c r="P167" s="67"/>
      <c r="Q167" s="4"/>
      <c r="R167" s="9"/>
      <c r="S167" s="9"/>
      <c r="T167" s="9"/>
    </row>
    <row r="168" spans="1:20" ht="18" customHeight="1">
      <c r="A168" s="4"/>
      <c r="B168" s="55"/>
      <c r="C168" s="4"/>
      <c r="D168" s="4"/>
      <c r="E168" s="63"/>
      <c r="F168" s="4"/>
      <c r="G168" s="56"/>
      <c r="H168" s="4"/>
      <c r="I168" s="4"/>
      <c r="J168" s="4"/>
      <c r="K168" s="4"/>
      <c r="L168" s="4"/>
      <c r="M168" s="4"/>
      <c r="N168" s="4"/>
      <c r="O168" s="9"/>
      <c r="P168" s="67"/>
      <c r="Q168" s="4"/>
      <c r="R168" s="9"/>
      <c r="S168" s="9"/>
      <c r="T168" s="9"/>
    </row>
    <row r="169" spans="1:20" ht="18" customHeight="1">
      <c r="A169" s="4"/>
      <c r="B169" s="55"/>
      <c r="C169" s="4"/>
      <c r="D169" s="4"/>
      <c r="E169" s="63"/>
      <c r="F169" s="4"/>
      <c r="G169" s="56"/>
      <c r="H169" s="4"/>
      <c r="I169" s="4"/>
      <c r="J169" s="4"/>
      <c r="K169" s="4"/>
      <c r="L169" s="4"/>
      <c r="M169" s="4"/>
      <c r="N169" s="4"/>
      <c r="O169" s="9"/>
      <c r="P169" s="67"/>
      <c r="Q169" s="4"/>
      <c r="R169" s="9"/>
      <c r="S169" s="9"/>
      <c r="T169" s="9"/>
    </row>
    <row r="170" spans="1:20" ht="18" customHeight="1">
      <c r="A170" s="4"/>
      <c r="B170" s="55"/>
      <c r="C170" s="4"/>
      <c r="D170" s="4"/>
      <c r="E170" s="63"/>
      <c r="F170" s="4"/>
      <c r="G170" s="56"/>
      <c r="H170" s="4"/>
      <c r="I170" s="4"/>
      <c r="J170" s="4"/>
      <c r="K170" s="4"/>
      <c r="L170" s="4"/>
      <c r="M170" s="4"/>
      <c r="N170" s="4"/>
      <c r="O170" s="9"/>
      <c r="P170" s="4"/>
      <c r="Q170" s="4"/>
      <c r="R170" s="9"/>
      <c r="S170" s="9"/>
      <c r="T170" s="9"/>
    </row>
    <row r="171" spans="1:20" ht="18" customHeight="1">
      <c r="A171" s="4"/>
      <c r="B171" s="55"/>
      <c r="C171" s="4"/>
      <c r="D171" s="4"/>
      <c r="E171" s="63"/>
      <c r="F171" s="4"/>
      <c r="G171" s="56"/>
      <c r="H171" s="4"/>
      <c r="I171" s="4"/>
      <c r="J171" s="4"/>
      <c r="K171" s="4"/>
      <c r="L171" s="4"/>
      <c r="M171" s="4"/>
      <c r="N171" s="4"/>
      <c r="O171" s="9"/>
      <c r="P171" s="4"/>
      <c r="Q171" s="4"/>
      <c r="R171" s="9"/>
      <c r="S171" s="9"/>
      <c r="T171" s="9"/>
    </row>
    <row r="172" spans="1:20" ht="18" customHeight="1">
      <c r="A172" s="4"/>
      <c r="B172" s="55"/>
      <c r="C172" s="4"/>
      <c r="D172" s="4"/>
      <c r="E172" s="63"/>
      <c r="F172" s="4"/>
      <c r="G172" s="56"/>
      <c r="H172" s="4"/>
      <c r="I172" s="4"/>
      <c r="J172" s="4"/>
      <c r="K172" s="4"/>
      <c r="L172" s="4"/>
      <c r="M172" s="4"/>
      <c r="N172" s="4"/>
      <c r="O172" s="9"/>
      <c r="P172" s="4"/>
      <c r="Q172" s="4"/>
      <c r="R172" s="9"/>
      <c r="S172" s="9"/>
      <c r="T172" s="9"/>
    </row>
    <row r="173" spans="1:20" ht="18" customHeight="1">
      <c r="A173" s="4"/>
      <c r="B173" s="55"/>
      <c r="C173" s="4"/>
      <c r="D173" s="4"/>
      <c r="E173" s="63"/>
      <c r="F173" s="4"/>
      <c r="G173" s="56"/>
      <c r="H173" s="4"/>
      <c r="I173" s="4"/>
      <c r="J173" s="4"/>
      <c r="K173" s="4"/>
      <c r="L173" s="4"/>
      <c r="M173" s="4"/>
      <c r="N173" s="4"/>
      <c r="O173" s="9"/>
      <c r="P173" s="4"/>
      <c r="Q173" s="4"/>
      <c r="R173" s="9"/>
      <c r="S173" s="9"/>
      <c r="T173" s="9"/>
    </row>
    <row r="174" spans="1:20" ht="18" customHeight="1">
      <c r="A174" s="4"/>
      <c r="B174" s="55"/>
      <c r="C174" s="4"/>
      <c r="D174" s="4"/>
      <c r="E174" s="63"/>
      <c r="F174" s="4"/>
      <c r="G174" s="56"/>
      <c r="H174" s="4"/>
      <c r="I174" s="4"/>
      <c r="J174" s="4"/>
      <c r="K174" s="4"/>
      <c r="L174" s="4"/>
      <c r="M174" s="4"/>
      <c r="N174" s="4"/>
      <c r="O174" s="9"/>
      <c r="P174" s="4"/>
      <c r="Q174" s="4"/>
      <c r="R174" s="9"/>
      <c r="S174" s="9"/>
      <c r="T174" s="9"/>
    </row>
    <row r="175" spans="1:20" ht="18" customHeight="1">
      <c r="A175" s="4"/>
      <c r="B175" s="55"/>
      <c r="C175" s="4"/>
      <c r="D175" s="4"/>
      <c r="E175" s="63"/>
      <c r="F175" s="4"/>
      <c r="G175" s="56"/>
      <c r="H175" s="4"/>
      <c r="I175" s="4"/>
      <c r="J175" s="4"/>
      <c r="K175" s="4"/>
      <c r="L175" s="4"/>
      <c r="M175" s="4"/>
      <c r="N175" s="4"/>
      <c r="O175" s="9"/>
      <c r="P175" s="4"/>
      <c r="Q175" s="4"/>
      <c r="R175" s="9"/>
      <c r="S175" s="9"/>
      <c r="T175" s="9"/>
    </row>
    <row r="176" spans="1:20" ht="18" customHeight="1">
      <c r="A176" s="4"/>
      <c r="B176" s="55"/>
      <c r="C176" s="4"/>
      <c r="D176" s="4"/>
      <c r="E176" s="63"/>
      <c r="F176" s="4"/>
      <c r="G176" s="56"/>
      <c r="H176" s="4"/>
      <c r="I176" s="4"/>
      <c r="J176" s="4"/>
      <c r="K176" s="4"/>
      <c r="L176" s="4"/>
      <c r="M176" s="4"/>
      <c r="N176" s="4"/>
      <c r="O176" s="9"/>
      <c r="P176" s="4"/>
      <c r="Q176" s="4"/>
      <c r="R176" s="9"/>
      <c r="S176" s="9"/>
      <c r="T176" s="9"/>
    </row>
    <row r="177" spans="1:20" ht="18" customHeight="1">
      <c r="A177" s="4"/>
      <c r="B177" s="55"/>
      <c r="C177" s="4"/>
      <c r="D177" s="4"/>
      <c r="E177" s="63"/>
      <c r="F177" s="4"/>
      <c r="G177" s="56"/>
      <c r="H177" s="4"/>
      <c r="I177" s="4"/>
      <c r="J177" s="4"/>
      <c r="K177" s="4"/>
      <c r="L177" s="4"/>
      <c r="M177" s="4"/>
      <c r="N177" s="4"/>
      <c r="O177" s="9"/>
      <c r="P177" s="4"/>
      <c r="Q177" s="4"/>
      <c r="R177" s="9"/>
      <c r="S177" s="9"/>
      <c r="T177" s="9"/>
    </row>
    <row r="178" spans="1:20" ht="18" customHeight="1">
      <c r="A178" s="4"/>
      <c r="B178" s="55"/>
      <c r="C178" s="4"/>
      <c r="D178" s="4"/>
      <c r="E178" s="63"/>
      <c r="F178" s="4"/>
      <c r="G178" s="56"/>
      <c r="H178" s="4"/>
      <c r="I178" s="4"/>
      <c r="J178" s="4"/>
      <c r="K178" s="4"/>
      <c r="L178" s="4"/>
      <c r="M178" s="4"/>
      <c r="N178" s="4"/>
      <c r="O178" s="9"/>
      <c r="P178" s="4"/>
      <c r="Q178" s="4"/>
      <c r="R178" s="9"/>
      <c r="S178" s="9"/>
      <c r="T178" s="9"/>
    </row>
    <row r="179" spans="1:20" ht="18" customHeight="1">
      <c r="A179" s="4"/>
      <c r="B179" s="55"/>
      <c r="C179" s="4"/>
      <c r="D179" s="4"/>
      <c r="E179" s="63"/>
      <c r="F179" s="4"/>
      <c r="G179" s="56"/>
      <c r="H179" s="4"/>
      <c r="I179" s="4"/>
      <c r="J179" s="4"/>
      <c r="K179" s="4"/>
      <c r="L179" s="4"/>
      <c r="M179" s="4"/>
      <c r="N179" s="4"/>
      <c r="O179" s="9"/>
      <c r="P179" s="4"/>
      <c r="Q179" s="4"/>
      <c r="R179" s="9"/>
      <c r="S179" s="9"/>
      <c r="T179" s="9"/>
    </row>
    <row r="180" spans="1:20" ht="18" customHeight="1">
      <c r="A180" s="4"/>
      <c r="B180" s="55"/>
      <c r="C180" s="4"/>
      <c r="D180" s="4"/>
      <c r="E180" s="63"/>
      <c r="F180" s="4"/>
      <c r="G180" s="56"/>
      <c r="H180" s="4"/>
      <c r="I180" s="4"/>
      <c r="J180" s="4"/>
      <c r="K180" s="4"/>
      <c r="L180" s="4"/>
      <c r="M180" s="4"/>
      <c r="N180" s="4"/>
      <c r="O180" s="9"/>
      <c r="P180" s="4"/>
      <c r="Q180" s="4"/>
      <c r="R180" s="9"/>
      <c r="S180" s="9"/>
      <c r="T180" s="9"/>
    </row>
    <row r="181" spans="1:20" ht="18" customHeight="1">
      <c r="A181" s="4"/>
      <c r="B181" s="55"/>
      <c r="C181" s="4"/>
      <c r="D181" s="4"/>
      <c r="E181" s="63"/>
      <c r="F181" s="4"/>
      <c r="G181" s="56"/>
      <c r="H181" s="4"/>
      <c r="I181" s="4"/>
      <c r="J181" s="4"/>
      <c r="K181" s="4"/>
      <c r="L181" s="4"/>
      <c r="M181" s="4"/>
      <c r="N181" s="4"/>
      <c r="O181" s="9"/>
      <c r="P181" s="4"/>
      <c r="Q181" s="4"/>
      <c r="R181" s="9"/>
      <c r="S181" s="9"/>
      <c r="T181" s="9"/>
    </row>
    <row r="182" spans="1:20" ht="18" customHeight="1">
      <c r="A182" s="4"/>
      <c r="B182" s="55"/>
      <c r="C182" s="4"/>
      <c r="D182" s="4"/>
      <c r="E182" s="63"/>
      <c r="F182" s="4"/>
      <c r="G182" s="56"/>
      <c r="H182" s="4"/>
      <c r="I182" s="4"/>
      <c r="J182" s="4"/>
      <c r="K182" s="4"/>
      <c r="L182" s="4"/>
      <c r="M182" s="4"/>
      <c r="N182" s="4"/>
      <c r="O182" s="9"/>
      <c r="P182" s="4"/>
      <c r="Q182" s="4"/>
      <c r="R182" s="9"/>
      <c r="S182" s="9"/>
      <c r="T182" s="9"/>
    </row>
    <row r="183" spans="1:20" ht="18" customHeight="1">
      <c r="A183" s="4"/>
      <c r="B183" s="55"/>
      <c r="C183" s="4"/>
      <c r="D183" s="4"/>
      <c r="E183" s="63"/>
      <c r="F183" s="4"/>
      <c r="G183" s="56"/>
      <c r="H183" s="4"/>
      <c r="I183" s="4"/>
      <c r="J183" s="4"/>
      <c r="K183" s="4"/>
      <c r="L183" s="4"/>
      <c r="M183" s="4"/>
      <c r="N183" s="4"/>
      <c r="O183" s="9"/>
      <c r="P183" s="4"/>
      <c r="Q183" s="4"/>
      <c r="R183" s="9"/>
      <c r="S183" s="9"/>
      <c r="T183" s="9"/>
    </row>
    <row r="184" spans="1:20" ht="18" customHeight="1">
      <c r="A184" s="4"/>
      <c r="B184" s="55"/>
      <c r="C184" s="4"/>
      <c r="D184" s="4"/>
      <c r="E184" s="63"/>
      <c r="F184" s="4"/>
      <c r="G184" s="56"/>
      <c r="H184" s="4"/>
      <c r="I184" s="4"/>
      <c r="J184" s="4"/>
      <c r="K184" s="4"/>
      <c r="L184" s="4"/>
      <c r="M184" s="4"/>
      <c r="N184" s="4"/>
      <c r="O184" s="9"/>
      <c r="P184" s="4"/>
      <c r="Q184" s="4"/>
      <c r="R184" s="9"/>
      <c r="S184" s="9"/>
      <c r="T184" s="9"/>
    </row>
    <row r="185" spans="1:20" ht="18" customHeight="1">
      <c r="A185" s="4"/>
      <c r="B185" s="55"/>
      <c r="C185" s="4"/>
      <c r="D185" s="4"/>
      <c r="E185" s="63"/>
      <c r="F185" s="4"/>
      <c r="G185" s="56"/>
      <c r="H185" s="4"/>
      <c r="I185" s="4"/>
      <c r="J185" s="4"/>
      <c r="K185" s="4"/>
      <c r="L185" s="4"/>
      <c r="M185" s="4"/>
      <c r="N185" s="4"/>
      <c r="O185" s="9"/>
      <c r="P185" s="4"/>
      <c r="Q185" s="4"/>
      <c r="R185" s="9"/>
      <c r="S185" s="9"/>
      <c r="T185" s="9"/>
    </row>
    <row r="186" spans="1:20" ht="18" customHeight="1">
      <c r="A186" s="4"/>
      <c r="B186" s="55"/>
      <c r="C186" s="4"/>
      <c r="D186" s="4"/>
      <c r="E186" s="63"/>
      <c r="F186" s="4"/>
      <c r="G186" s="56"/>
      <c r="H186" s="4"/>
      <c r="I186" s="4"/>
      <c r="J186" s="4"/>
      <c r="K186" s="4"/>
      <c r="L186" s="4"/>
      <c r="M186" s="4"/>
      <c r="N186" s="4"/>
      <c r="O186" s="9"/>
      <c r="P186" s="4"/>
      <c r="Q186" s="4"/>
      <c r="R186" s="9"/>
      <c r="S186" s="9"/>
      <c r="T186" s="9"/>
    </row>
    <row r="187" spans="1:20" ht="18" customHeight="1">
      <c r="A187" s="4"/>
      <c r="B187" s="55"/>
      <c r="C187" s="4"/>
      <c r="D187" s="4"/>
      <c r="E187" s="63"/>
      <c r="F187" s="4"/>
      <c r="G187" s="56"/>
      <c r="H187" s="4"/>
      <c r="I187" s="4"/>
      <c r="J187" s="4"/>
      <c r="K187" s="4"/>
      <c r="L187" s="4"/>
      <c r="M187" s="4"/>
      <c r="N187" s="4"/>
      <c r="O187" s="9"/>
      <c r="P187" s="4"/>
      <c r="Q187" s="4"/>
      <c r="R187" s="9"/>
      <c r="S187" s="9"/>
      <c r="T187" s="9"/>
    </row>
    <row r="188" spans="1:20" ht="18" customHeight="1">
      <c r="A188" s="4"/>
      <c r="B188" s="55"/>
      <c r="C188" s="4"/>
      <c r="D188" s="4"/>
      <c r="E188" s="63"/>
      <c r="F188" s="4"/>
      <c r="G188" s="56"/>
      <c r="H188" s="4"/>
      <c r="I188" s="4"/>
      <c r="J188" s="4"/>
      <c r="K188" s="4"/>
      <c r="L188" s="4"/>
      <c r="M188" s="4"/>
      <c r="N188" s="4"/>
      <c r="O188" s="9"/>
      <c r="P188" s="4"/>
      <c r="Q188" s="4"/>
      <c r="R188" s="9"/>
      <c r="S188" s="9"/>
      <c r="T188" s="9"/>
    </row>
    <row r="189" spans="1:20" ht="18" customHeight="1">
      <c r="A189" s="4"/>
      <c r="B189" s="55"/>
      <c r="C189" s="4"/>
      <c r="D189" s="4"/>
      <c r="E189" s="63"/>
      <c r="F189" s="4"/>
      <c r="G189" s="56"/>
      <c r="H189" s="4"/>
      <c r="I189" s="4"/>
      <c r="J189" s="4"/>
      <c r="K189" s="4"/>
      <c r="L189" s="4"/>
      <c r="M189" s="4"/>
      <c r="N189" s="4"/>
      <c r="O189" s="9"/>
      <c r="P189" s="4"/>
      <c r="Q189" s="4"/>
      <c r="R189" s="9"/>
      <c r="S189" s="9"/>
      <c r="T189" s="9"/>
    </row>
    <row r="190" spans="1:20" ht="18" customHeight="1">
      <c r="A190" s="4"/>
      <c r="B190" s="55"/>
      <c r="C190" s="4"/>
      <c r="D190" s="4"/>
      <c r="E190" s="63"/>
      <c r="F190" s="4"/>
      <c r="G190" s="56"/>
      <c r="H190" s="4"/>
      <c r="I190" s="4"/>
      <c r="J190" s="4"/>
      <c r="K190" s="4"/>
      <c r="L190" s="4"/>
      <c r="M190" s="4"/>
      <c r="N190" s="4"/>
      <c r="O190" s="9"/>
      <c r="P190" s="4"/>
      <c r="Q190" s="4"/>
      <c r="R190" s="9"/>
      <c r="S190" s="9"/>
      <c r="T190" s="9"/>
    </row>
    <row r="191" spans="1:20" ht="18" customHeight="1">
      <c r="A191" s="4"/>
      <c r="B191" s="55"/>
      <c r="C191" s="4"/>
      <c r="D191" s="4"/>
      <c r="E191" s="63"/>
      <c r="F191" s="4"/>
      <c r="G191" s="56"/>
      <c r="H191" s="4"/>
      <c r="I191" s="4"/>
      <c r="J191" s="4"/>
      <c r="K191" s="4"/>
      <c r="L191" s="4"/>
      <c r="M191" s="4"/>
      <c r="N191" s="4"/>
      <c r="O191" s="9"/>
      <c r="P191" s="4"/>
      <c r="Q191" s="4"/>
      <c r="R191" s="9"/>
      <c r="S191" s="9"/>
      <c r="T191" s="9"/>
    </row>
    <row r="192" spans="1:20" ht="18" customHeight="1">
      <c r="A192" s="4"/>
      <c r="B192" s="55"/>
      <c r="C192" s="4"/>
      <c r="D192" s="4"/>
      <c r="E192" s="63"/>
      <c r="F192" s="4"/>
      <c r="G192" s="56"/>
      <c r="H192" s="4"/>
      <c r="I192" s="4"/>
      <c r="J192" s="4"/>
      <c r="K192" s="4"/>
      <c r="L192" s="4"/>
      <c r="M192" s="4"/>
      <c r="N192" s="4"/>
      <c r="O192" s="9"/>
      <c r="P192" s="4"/>
      <c r="Q192" s="4"/>
      <c r="R192" s="9"/>
      <c r="S192" s="9"/>
      <c r="T192" s="9"/>
    </row>
    <row r="193" spans="1:20" ht="18" customHeight="1">
      <c r="A193" s="4"/>
      <c r="B193" s="55"/>
      <c r="C193" s="4"/>
      <c r="D193" s="4"/>
      <c r="E193" s="63"/>
      <c r="F193" s="4"/>
      <c r="G193" s="56"/>
      <c r="H193" s="4"/>
      <c r="I193" s="4"/>
      <c r="J193" s="4"/>
      <c r="K193" s="4"/>
      <c r="L193" s="4"/>
      <c r="M193" s="4"/>
      <c r="N193" s="4"/>
      <c r="O193" s="9"/>
      <c r="P193" s="4"/>
      <c r="Q193" s="4"/>
      <c r="R193" s="9"/>
      <c r="S193" s="9"/>
      <c r="T193" s="9"/>
    </row>
    <row r="194" spans="1:20" ht="18" customHeight="1">
      <c r="A194" s="4"/>
      <c r="B194" s="55"/>
      <c r="C194" s="4"/>
      <c r="D194" s="4"/>
      <c r="E194" s="63"/>
      <c r="F194" s="4"/>
      <c r="G194" s="56"/>
      <c r="H194" s="4"/>
      <c r="I194" s="4"/>
      <c r="J194" s="4"/>
      <c r="K194" s="4"/>
      <c r="L194" s="4"/>
      <c r="M194" s="4"/>
      <c r="N194" s="4"/>
      <c r="O194" s="9"/>
      <c r="P194" s="4"/>
      <c r="Q194" s="4"/>
      <c r="R194" s="9"/>
      <c r="S194" s="9"/>
      <c r="T194" s="9"/>
    </row>
    <row r="195" spans="1:20" ht="18" customHeight="1">
      <c r="A195" s="4"/>
      <c r="B195" s="55"/>
      <c r="C195" s="4"/>
      <c r="D195" s="4"/>
      <c r="E195" s="63"/>
      <c r="F195" s="4"/>
      <c r="G195" s="56"/>
      <c r="H195" s="4"/>
      <c r="I195" s="4"/>
      <c r="J195" s="4"/>
      <c r="K195" s="4"/>
      <c r="L195" s="4"/>
      <c r="M195" s="4"/>
      <c r="N195" s="4"/>
      <c r="O195" s="9"/>
      <c r="P195" s="4"/>
      <c r="Q195" s="4"/>
      <c r="R195" s="9"/>
      <c r="S195" s="9"/>
      <c r="T195" s="9"/>
    </row>
    <row r="196" spans="1:20" ht="18" customHeight="1">
      <c r="A196" s="4"/>
      <c r="B196" s="55"/>
      <c r="C196" s="4"/>
      <c r="D196" s="4"/>
      <c r="E196" s="63"/>
      <c r="F196" s="4"/>
      <c r="G196" s="56"/>
      <c r="H196" s="4"/>
      <c r="I196" s="4"/>
      <c r="J196" s="4"/>
      <c r="K196" s="4"/>
      <c r="L196" s="4"/>
      <c r="M196" s="4"/>
      <c r="N196" s="4"/>
      <c r="O196" s="9"/>
      <c r="P196" s="4"/>
      <c r="Q196" s="4"/>
      <c r="R196" s="9"/>
      <c r="S196" s="9"/>
      <c r="T196" s="9"/>
    </row>
    <row r="197" spans="1:20" ht="18" customHeight="1">
      <c r="A197" s="4"/>
      <c r="B197" s="55"/>
      <c r="C197" s="4"/>
      <c r="D197" s="4"/>
      <c r="E197" s="63"/>
      <c r="F197" s="4"/>
      <c r="G197" s="56"/>
      <c r="H197" s="4"/>
      <c r="I197" s="4"/>
      <c r="J197" s="4"/>
      <c r="K197" s="4"/>
      <c r="L197" s="4"/>
      <c r="M197" s="4"/>
      <c r="N197" s="4"/>
      <c r="O197" s="9"/>
      <c r="P197" s="4"/>
      <c r="Q197" s="4"/>
      <c r="R197" s="9"/>
      <c r="S197" s="9"/>
      <c r="T197" s="9"/>
    </row>
    <row r="198" spans="1:20" ht="18" customHeight="1">
      <c r="A198" s="4"/>
      <c r="B198" s="55"/>
      <c r="C198" s="4"/>
      <c r="D198" s="4"/>
      <c r="E198" s="63"/>
      <c r="F198" s="4"/>
      <c r="G198" s="56"/>
      <c r="H198" s="4"/>
      <c r="I198" s="4"/>
      <c r="J198" s="4"/>
      <c r="K198" s="4"/>
      <c r="L198" s="4"/>
      <c r="M198" s="4"/>
      <c r="N198" s="4"/>
      <c r="O198" s="9"/>
      <c r="P198" s="4"/>
      <c r="Q198" s="4"/>
      <c r="R198" s="9"/>
      <c r="S198" s="9"/>
      <c r="T198" s="9"/>
    </row>
    <row r="199" spans="1:20" ht="18" customHeight="1">
      <c r="A199" s="4"/>
      <c r="B199" s="55"/>
      <c r="C199" s="4"/>
      <c r="D199" s="4"/>
      <c r="E199" s="63"/>
      <c r="F199" s="4"/>
      <c r="G199" s="56"/>
      <c r="H199" s="4"/>
      <c r="I199" s="4"/>
      <c r="J199" s="4"/>
      <c r="K199" s="4"/>
      <c r="L199" s="4"/>
      <c r="M199" s="4"/>
      <c r="N199" s="4"/>
      <c r="O199" s="9"/>
      <c r="P199" s="4"/>
      <c r="Q199" s="4"/>
      <c r="R199" s="9"/>
      <c r="S199" s="9"/>
      <c r="T199" s="9"/>
    </row>
    <row r="200" spans="1:20" ht="18" customHeight="1">
      <c r="A200" s="4"/>
      <c r="B200" s="55"/>
      <c r="C200" s="4"/>
      <c r="D200" s="4"/>
      <c r="E200" s="63"/>
      <c r="F200" s="4"/>
      <c r="G200" s="56"/>
      <c r="H200" s="4"/>
      <c r="I200" s="4"/>
      <c r="J200" s="4"/>
      <c r="K200" s="4"/>
      <c r="L200" s="4"/>
      <c r="M200" s="4"/>
      <c r="N200" s="4"/>
      <c r="O200" s="9"/>
      <c r="P200" s="4"/>
      <c r="Q200" s="4"/>
      <c r="R200" s="9"/>
      <c r="S200" s="9"/>
      <c r="T200" s="9"/>
    </row>
    <row r="201" spans="1:20" ht="18" customHeight="1">
      <c r="A201" s="4"/>
      <c r="B201" s="55"/>
      <c r="C201" s="4"/>
      <c r="D201" s="4"/>
      <c r="E201" s="63"/>
      <c r="F201" s="4"/>
      <c r="G201" s="56"/>
      <c r="H201" s="4"/>
      <c r="I201" s="4"/>
      <c r="J201" s="4"/>
      <c r="K201" s="4"/>
      <c r="L201" s="4"/>
      <c r="M201" s="4"/>
      <c r="N201" s="4"/>
      <c r="O201" s="9"/>
      <c r="P201" s="4"/>
      <c r="Q201" s="4"/>
      <c r="R201" s="9"/>
      <c r="S201" s="9"/>
      <c r="T201" s="9"/>
    </row>
    <row r="202" spans="1:20" ht="18" customHeight="1">
      <c r="A202" s="4"/>
      <c r="B202" s="55"/>
      <c r="C202" s="4"/>
      <c r="D202" s="4"/>
      <c r="E202" s="63"/>
      <c r="F202" s="4"/>
      <c r="G202" s="56"/>
      <c r="H202" s="4"/>
      <c r="I202" s="53"/>
      <c r="J202" s="4"/>
      <c r="K202" s="4"/>
      <c r="L202" s="4"/>
      <c r="M202" s="4"/>
      <c r="N202" s="4"/>
      <c r="O202" s="9"/>
      <c r="P202" s="4"/>
      <c r="Q202" s="4"/>
      <c r="R202" s="9"/>
      <c r="S202" s="9"/>
      <c r="T202" s="9"/>
    </row>
    <row r="203" spans="1:20" ht="18" customHeight="1">
      <c r="A203" s="4"/>
      <c r="B203" s="55"/>
      <c r="C203" s="4"/>
      <c r="D203" s="4"/>
      <c r="E203" s="63"/>
      <c r="F203" s="4"/>
      <c r="G203" s="56"/>
      <c r="H203" s="4"/>
      <c r="I203" s="53"/>
      <c r="J203" s="4"/>
      <c r="K203" s="4"/>
      <c r="L203" s="4"/>
      <c r="M203" s="4"/>
      <c r="N203" s="4"/>
      <c r="O203" s="9"/>
      <c r="P203" s="4"/>
      <c r="Q203" s="4"/>
      <c r="R203" s="9"/>
      <c r="S203" s="9"/>
      <c r="T203" s="9"/>
    </row>
    <row r="204" spans="1:20" ht="18" customHeight="1">
      <c r="A204" s="4"/>
      <c r="B204" s="55"/>
      <c r="C204" s="4"/>
      <c r="D204" s="4"/>
      <c r="E204" s="63"/>
      <c r="F204" s="4"/>
      <c r="G204" s="56"/>
      <c r="H204" s="4"/>
      <c r="I204" s="53"/>
      <c r="J204" s="4"/>
      <c r="K204" s="4"/>
      <c r="L204" s="4"/>
      <c r="M204" s="4"/>
      <c r="N204" s="4"/>
      <c r="O204" s="9"/>
      <c r="P204" s="4"/>
      <c r="Q204" s="4"/>
      <c r="R204" s="9"/>
      <c r="S204" s="9"/>
      <c r="T204" s="9"/>
    </row>
    <row r="205" spans="1:20" ht="18" customHeight="1">
      <c r="A205" s="4"/>
      <c r="B205" s="55"/>
      <c r="C205" s="4"/>
      <c r="D205" s="4"/>
      <c r="E205" s="63"/>
      <c r="F205" s="4"/>
      <c r="G205" s="56"/>
      <c r="H205" s="4"/>
      <c r="I205" s="53"/>
      <c r="J205" s="4"/>
      <c r="K205" s="4"/>
      <c r="L205" s="4"/>
      <c r="M205" s="4"/>
      <c r="N205" s="4"/>
      <c r="O205" s="9"/>
      <c r="P205" s="4"/>
      <c r="Q205" s="4"/>
      <c r="R205" s="9"/>
      <c r="S205" s="9"/>
      <c r="T205" s="9"/>
    </row>
    <row r="206" spans="1:20" ht="18" customHeight="1">
      <c r="A206" s="4"/>
      <c r="B206" s="55"/>
      <c r="C206" s="4"/>
      <c r="D206" s="4"/>
      <c r="E206" s="63"/>
      <c r="F206" s="4"/>
      <c r="G206" s="56"/>
      <c r="H206" s="4"/>
      <c r="I206" s="53"/>
      <c r="J206" s="4"/>
      <c r="K206" s="4"/>
      <c r="L206" s="4"/>
      <c r="M206" s="4"/>
      <c r="N206" s="4"/>
      <c r="O206" s="9"/>
      <c r="P206" s="4"/>
      <c r="Q206" s="4"/>
      <c r="R206" s="9"/>
      <c r="S206" s="9"/>
      <c r="T206" s="9"/>
    </row>
    <row r="207" spans="1:20" ht="18" customHeight="1">
      <c r="A207" s="4"/>
      <c r="B207" s="55"/>
      <c r="C207" s="4"/>
      <c r="D207" s="4"/>
      <c r="E207" s="63"/>
      <c r="F207" s="4"/>
      <c r="G207" s="56"/>
      <c r="H207" s="4"/>
      <c r="I207" s="53"/>
      <c r="J207" s="4"/>
      <c r="K207" s="4"/>
      <c r="L207" s="4"/>
      <c r="M207" s="4"/>
      <c r="N207" s="4"/>
      <c r="O207" s="9"/>
      <c r="P207" s="4"/>
      <c r="Q207" s="4"/>
      <c r="R207" s="9"/>
      <c r="S207" s="9"/>
      <c r="T207" s="9"/>
    </row>
    <row r="208" spans="1:20" ht="18" customHeight="1">
      <c r="A208" s="4"/>
      <c r="B208" s="55"/>
      <c r="C208" s="4"/>
      <c r="D208" s="4"/>
      <c r="E208" s="63"/>
      <c r="F208" s="4"/>
      <c r="G208" s="56"/>
      <c r="H208" s="4"/>
      <c r="I208" s="53"/>
      <c r="J208" s="4"/>
      <c r="K208" s="4"/>
      <c r="L208" s="4"/>
      <c r="M208" s="4"/>
      <c r="N208" s="4"/>
      <c r="O208" s="9"/>
      <c r="P208" s="4"/>
      <c r="Q208" s="4"/>
      <c r="R208" s="9"/>
      <c r="S208" s="9"/>
      <c r="T208" s="9"/>
    </row>
    <row r="209" spans="1:20" ht="18" customHeight="1">
      <c r="A209" s="4"/>
      <c r="B209" s="55"/>
      <c r="C209" s="4"/>
      <c r="D209" s="4"/>
      <c r="E209" s="63"/>
      <c r="F209" s="4"/>
      <c r="G209" s="56"/>
      <c r="H209" s="4"/>
      <c r="I209" s="53"/>
      <c r="J209" s="4"/>
      <c r="K209" s="4"/>
      <c r="L209" s="4"/>
      <c r="M209" s="4"/>
      <c r="N209" s="4"/>
      <c r="O209" s="9"/>
      <c r="P209" s="4"/>
      <c r="Q209" s="4"/>
      <c r="R209" s="9"/>
      <c r="S209" s="9"/>
      <c r="T209" s="9"/>
    </row>
    <row r="210" spans="1:20" ht="18" customHeight="1">
      <c r="A210" s="4"/>
      <c r="B210" s="55"/>
      <c r="C210" s="4"/>
      <c r="D210" s="4"/>
      <c r="E210" s="9"/>
      <c r="F210" s="4"/>
      <c r="G210" s="4"/>
      <c r="H210" s="4"/>
      <c r="I210" s="4"/>
      <c r="J210" s="4"/>
      <c r="K210" s="4"/>
      <c r="L210" s="4"/>
      <c r="M210" s="4"/>
      <c r="N210" s="4"/>
      <c r="O210" s="9"/>
      <c r="P210" s="4"/>
      <c r="Q210" s="4"/>
      <c r="R210" s="9"/>
      <c r="S210" s="9"/>
      <c r="T210" s="9"/>
    </row>
    <row r="211" spans="1:20" ht="18" customHeight="1">
      <c r="A211" s="4"/>
      <c r="B211" s="55"/>
      <c r="C211" s="4"/>
      <c r="D211" s="4"/>
      <c r="E211" s="9"/>
      <c r="F211" s="4"/>
      <c r="G211" s="4"/>
      <c r="H211" s="4"/>
      <c r="I211" s="4"/>
      <c r="J211" s="4"/>
      <c r="K211" s="4"/>
      <c r="L211" s="4"/>
      <c r="M211" s="4"/>
      <c r="N211" s="4"/>
      <c r="O211" s="9"/>
      <c r="P211" s="4"/>
      <c r="Q211" s="4"/>
      <c r="R211" s="9"/>
      <c r="S211" s="9"/>
      <c r="T211" s="9"/>
    </row>
    <row r="212" spans="1:20" ht="18" customHeight="1">
      <c r="A212" s="4"/>
      <c r="B212" s="55"/>
      <c r="C212" s="4"/>
      <c r="D212" s="4"/>
      <c r="E212" s="9"/>
      <c r="F212" s="4"/>
      <c r="G212" s="4"/>
      <c r="H212" s="4"/>
      <c r="I212" s="4"/>
      <c r="J212" s="4"/>
      <c r="K212" s="4"/>
      <c r="L212" s="4"/>
      <c r="M212" s="4"/>
      <c r="N212" s="4"/>
      <c r="O212" s="9"/>
      <c r="P212" s="4"/>
      <c r="Q212" s="4"/>
      <c r="R212" s="9"/>
      <c r="S212" s="9"/>
      <c r="T212" s="9"/>
    </row>
    <row r="213" spans="1:20" ht="18" customHeight="1">
      <c r="A213" s="4"/>
      <c r="B213" s="55"/>
      <c r="C213" s="4"/>
      <c r="D213" s="4"/>
      <c r="E213" s="9"/>
      <c r="F213" s="4"/>
      <c r="G213" s="4"/>
      <c r="H213" s="4"/>
      <c r="I213" s="4"/>
      <c r="J213" s="4"/>
      <c r="K213" s="4"/>
      <c r="L213" s="4"/>
      <c r="M213" s="4"/>
      <c r="N213" s="4"/>
      <c r="O213" s="9"/>
      <c r="P213" s="4"/>
      <c r="Q213" s="4"/>
      <c r="R213" s="9"/>
      <c r="S213" s="9"/>
      <c r="T213" s="9"/>
    </row>
    <row r="214" spans="1:20" ht="18" customHeight="1">
      <c r="A214" s="4"/>
      <c r="B214" s="55"/>
      <c r="C214" s="4"/>
      <c r="D214" s="4"/>
      <c r="E214" s="9"/>
      <c r="F214" s="4"/>
      <c r="G214" s="4"/>
      <c r="H214" s="4"/>
      <c r="I214" s="4"/>
      <c r="J214" s="4"/>
      <c r="K214" s="4"/>
      <c r="L214" s="4"/>
      <c r="M214" s="4"/>
      <c r="N214" s="4"/>
      <c r="O214" s="9"/>
      <c r="P214" s="4"/>
      <c r="Q214" s="4"/>
      <c r="R214" s="9"/>
      <c r="S214" s="9"/>
      <c r="T214" s="9"/>
    </row>
    <row r="215" spans="1:20" ht="18" customHeight="1">
      <c r="A215" s="4"/>
      <c r="B215" s="55"/>
      <c r="C215" s="4"/>
      <c r="D215" s="4"/>
      <c r="E215" s="9"/>
      <c r="F215" s="4"/>
      <c r="G215" s="4"/>
      <c r="H215" s="4"/>
      <c r="I215" s="4"/>
      <c r="J215" s="4"/>
      <c r="K215" s="4"/>
      <c r="L215" s="4"/>
      <c r="M215" s="4"/>
      <c r="N215" s="4"/>
      <c r="O215" s="9"/>
      <c r="P215" s="4"/>
      <c r="Q215" s="4"/>
      <c r="R215" s="9"/>
      <c r="S215" s="9"/>
      <c r="T215" s="9"/>
    </row>
    <row r="216" spans="1:20" ht="18" customHeight="1">
      <c r="A216" s="4"/>
      <c r="B216" s="55"/>
      <c r="C216" s="4"/>
      <c r="D216" s="4"/>
      <c r="E216" s="9"/>
      <c r="F216" s="4"/>
      <c r="G216" s="4"/>
      <c r="H216" s="4"/>
      <c r="I216" s="4"/>
      <c r="J216" s="4"/>
      <c r="K216" s="4"/>
      <c r="L216" s="4"/>
      <c r="M216" s="4"/>
      <c r="N216" s="4"/>
      <c r="O216" s="9"/>
      <c r="P216" s="4"/>
      <c r="Q216" s="4"/>
      <c r="R216" s="9"/>
      <c r="S216" s="9"/>
      <c r="T216" s="9"/>
    </row>
    <row r="217" spans="1:20" ht="18" customHeight="1">
      <c r="A217" s="4"/>
      <c r="B217" s="55"/>
      <c r="C217" s="4"/>
      <c r="D217" s="4"/>
      <c r="E217" s="9"/>
      <c r="F217" s="4"/>
      <c r="G217" s="4"/>
      <c r="H217" s="4"/>
      <c r="I217" s="4"/>
      <c r="J217" s="4"/>
      <c r="K217" s="4"/>
      <c r="L217" s="4"/>
      <c r="M217" s="4"/>
      <c r="N217" s="4"/>
      <c r="O217" s="9"/>
      <c r="P217" s="4"/>
      <c r="R217" s="9"/>
      <c r="S217" s="9"/>
      <c r="T217" s="9"/>
    </row>
    <row r="218" spans="1:20" ht="18" customHeight="1">
      <c r="A218" s="4"/>
      <c r="B218" s="55"/>
      <c r="C218" s="4"/>
      <c r="D218" s="4"/>
      <c r="E218" s="9"/>
      <c r="F218" s="4"/>
      <c r="G218" s="4"/>
      <c r="H218" s="4"/>
      <c r="I218" s="4"/>
      <c r="J218" s="4"/>
      <c r="K218" s="4"/>
      <c r="L218" s="4"/>
      <c r="M218" s="4"/>
      <c r="N218" s="4"/>
      <c r="O218" s="9"/>
      <c r="P218" s="4"/>
      <c r="R218" s="9"/>
      <c r="S218" s="9"/>
      <c r="T218" s="9"/>
    </row>
    <row r="219" spans="1:20" ht="18" customHeight="1">
      <c r="A219" s="4"/>
      <c r="B219" s="55"/>
      <c r="C219" s="4"/>
      <c r="D219" s="4"/>
      <c r="E219" s="9"/>
      <c r="F219" s="4"/>
      <c r="G219" s="4"/>
      <c r="H219" s="4"/>
      <c r="I219" s="4"/>
      <c r="J219" s="4"/>
      <c r="K219" s="4"/>
      <c r="L219" s="4"/>
      <c r="M219" s="4"/>
      <c r="N219" s="4"/>
      <c r="O219" s="9"/>
      <c r="P219" s="4"/>
      <c r="R219" s="9"/>
      <c r="S219" s="9"/>
      <c r="T219" s="9"/>
    </row>
    <row r="220" spans="1:20" ht="18" customHeight="1">
      <c r="A220" s="4"/>
      <c r="B220" s="55"/>
      <c r="C220" s="4"/>
      <c r="D220" s="4"/>
      <c r="E220" s="9"/>
      <c r="F220" s="4"/>
      <c r="G220" s="4"/>
      <c r="H220" s="4"/>
      <c r="I220" s="4"/>
      <c r="J220" s="4"/>
      <c r="K220" s="4"/>
      <c r="L220" s="4"/>
      <c r="M220" s="4"/>
      <c r="N220" s="4"/>
      <c r="O220" s="9"/>
      <c r="P220" s="4"/>
      <c r="R220" s="9"/>
      <c r="S220" s="9"/>
      <c r="T220" s="9"/>
    </row>
    <row r="221" spans="1:20" ht="18" customHeight="1">
      <c r="A221" s="4"/>
      <c r="B221" s="55"/>
      <c r="C221" s="4"/>
      <c r="D221" s="4"/>
      <c r="E221" s="9"/>
      <c r="F221" s="4"/>
      <c r="G221" s="4"/>
      <c r="H221" s="4"/>
      <c r="I221" s="4"/>
      <c r="J221" s="4"/>
      <c r="K221" s="4"/>
      <c r="L221" s="4"/>
      <c r="M221" s="4"/>
      <c r="N221" s="4"/>
      <c r="O221" s="9"/>
      <c r="P221" s="4"/>
      <c r="R221" s="9"/>
      <c r="S221" s="9"/>
      <c r="T221" s="9"/>
    </row>
    <row r="222" spans="1:20" ht="18" customHeight="1">
      <c r="A222" s="4"/>
      <c r="B222" s="55"/>
      <c r="C222" s="4"/>
      <c r="D222" s="4"/>
      <c r="E222" s="9"/>
      <c r="F222" s="4"/>
      <c r="G222" s="4"/>
      <c r="H222" s="4"/>
      <c r="I222" s="4"/>
      <c r="J222" s="4"/>
      <c r="K222" s="4"/>
      <c r="L222" s="4"/>
      <c r="M222" s="4"/>
      <c r="N222" s="4"/>
      <c r="O222" s="9"/>
      <c r="P222" s="4"/>
      <c r="R222" s="9"/>
      <c r="S222" s="9"/>
      <c r="T222" s="9"/>
    </row>
    <row r="223" spans="1:20" ht="18" customHeight="1">
      <c r="A223" s="4"/>
      <c r="B223" s="55"/>
      <c r="C223" s="4"/>
      <c r="D223" s="4"/>
      <c r="E223" s="9"/>
      <c r="F223" s="4"/>
      <c r="G223" s="4"/>
      <c r="H223" s="4"/>
      <c r="I223" s="4"/>
      <c r="J223" s="4"/>
      <c r="K223" s="4"/>
      <c r="L223" s="4"/>
      <c r="M223" s="4"/>
      <c r="N223" s="4"/>
      <c r="O223" s="9"/>
      <c r="P223" s="4"/>
      <c r="R223" s="9"/>
      <c r="S223" s="9"/>
      <c r="T223" s="9"/>
    </row>
    <row r="224" spans="1:20" ht="18" customHeight="1">
      <c r="A224" s="4"/>
      <c r="B224" s="55"/>
      <c r="C224" s="4"/>
      <c r="D224" s="4"/>
      <c r="E224" s="9"/>
      <c r="F224" s="4"/>
      <c r="G224" s="4"/>
      <c r="H224" s="4"/>
      <c r="I224" s="4"/>
      <c r="J224" s="4"/>
      <c r="K224" s="4"/>
      <c r="L224" s="4"/>
      <c r="M224" s="4"/>
      <c r="N224" s="4"/>
      <c r="O224" s="9"/>
      <c r="P224" s="4"/>
      <c r="R224" s="9"/>
      <c r="S224" s="9"/>
      <c r="T224" s="9"/>
    </row>
    <row r="225" spans="1:20" ht="18" customHeight="1">
      <c r="A225" s="4"/>
      <c r="B225" s="55"/>
      <c r="C225" s="4"/>
      <c r="D225" s="4"/>
      <c r="E225" s="9"/>
      <c r="F225" s="4"/>
      <c r="G225" s="4"/>
      <c r="H225" s="4"/>
      <c r="I225" s="4"/>
      <c r="J225" s="4"/>
      <c r="K225" s="4"/>
      <c r="L225" s="4"/>
      <c r="M225" s="4"/>
      <c r="N225" s="4"/>
      <c r="O225" s="9"/>
      <c r="P225" s="4"/>
      <c r="R225" s="9"/>
      <c r="S225" s="9"/>
      <c r="T225" s="9"/>
    </row>
    <row r="226" spans="1:20" ht="18" customHeight="1">
      <c r="A226" s="4"/>
      <c r="B226" s="55"/>
      <c r="C226" s="4"/>
      <c r="D226" s="4"/>
      <c r="E226" s="9"/>
      <c r="F226" s="4"/>
      <c r="G226" s="4"/>
      <c r="H226" s="4"/>
      <c r="I226" s="4"/>
      <c r="J226" s="4"/>
      <c r="K226" s="4"/>
      <c r="L226" s="4"/>
      <c r="M226" s="4"/>
      <c r="N226" s="4"/>
      <c r="O226" s="9"/>
      <c r="P226" s="4"/>
      <c r="R226" s="9"/>
      <c r="S226" s="9"/>
      <c r="T226" s="9"/>
    </row>
    <row r="227" spans="1:20" ht="18" customHeight="1">
      <c r="A227" s="4"/>
      <c r="B227" s="55"/>
      <c r="C227" s="4"/>
      <c r="D227" s="4"/>
      <c r="E227" s="9"/>
      <c r="F227" s="4"/>
      <c r="G227" s="4"/>
      <c r="H227" s="4"/>
      <c r="I227" s="4"/>
      <c r="J227" s="4"/>
      <c r="K227" s="4"/>
      <c r="L227" s="4"/>
      <c r="M227" s="4"/>
      <c r="N227" s="4"/>
      <c r="O227" s="9"/>
      <c r="P227" s="4"/>
      <c r="R227" s="9"/>
      <c r="S227" s="9"/>
      <c r="T227" s="9"/>
    </row>
    <row r="228" spans="1:20" ht="18" customHeight="1">
      <c r="A228" s="4"/>
      <c r="B228" s="55"/>
      <c r="C228" s="4"/>
      <c r="D228" s="4"/>
      <c r="E228" s="9"/>
      <c r="F228" s="4"/>
      <c r="G228" s="4"/>
      <c r="H228" s="4"/>
      <c r="I228" s="4"/>
      <c r="J228" s="4"/>
      <c r="K228" s="4"/>
      <c r="L228" s="4"/>
      <c r="M228" s="4"/>
      <c r="N228" s="4"/>
      <c r="P228" s="4"/>
      <c r="R228" s="9"/>
      <c r="S228" s="9"/>
      <c r="T228" s="9"/>
    </row>
    <row r="229" spans="1:20" ht="18" customHeight="1">
      <c r="A229" s="4"/>
      <c r="B229" s="55"/>
      <c r="C229" s="4"/>
      <c r="D229" s="4"/>
      <c r="E229" s="9"/>
      <c r="F229" s="4"/>
      <c r="G229" s="4"/>
      <c r="H229" s="4"/>
      <c r="I229" s="4"/>
      <c r="J229" s="4"/>
      <c r="K229" s="4"/>
      <c r="L229" s="4"/>
      <c r="M229" s="4"/>
      <c r="N229" s="4"/>
      <c r="P229" s="4"/>
      <c r="R229" s="9"/>
      <c r="S229" s="9"/>
      <c r="T229" s="9"/>
    </row>
    <row r="230" spans="1:20" ht="18" customHeight="1">
      <c r="A230" s="4"/>
      <c r="B230" s="55"/>
      <c r="C230" s="4"/>
      <c r="D230" s="4"/>
      <c r="E230" s="9"/>
      <c r="F230" s="4"/>
      <c r="G230" s="4"/>
      <c r="H230" s="4"/>
      <c r="I230" s="4"/>
      <c r="J230" s="4"/>
      <c r="K230" s="4"/>
      <c r="L230" s="4"/>
      <c r="M230" s="4"/>
      <c r="N230" s="4"/>
      <c r="P230" s="4"/>
      <c r="R230" s="9"/>
      <c r="S230" s="9"/>
      <c r="T230" s="9"/>
    </row>
    <row r="231" spans="1:20" ht="18" customHeight="1">
      <c r="A231" s="4"/>
      <c r="J231" s="4"/>
      <c r="K231" s="4"/>
      <c r="L231" s="4"/>
      <c r="M231" s="4"/>
      <c r="N231" s="4"/>
      <c r="P231" s="4"/>
      <c r="R231" s="9"/>
      <c r="S231" s="9"/>
      <c r="T231" s="9"/>
    </row>
    <row r="232" spans="1:20" ht="18" customHeight="1">
      <c r="A232" s="4"/>
      <c r="J232" s="4"/>
      <c r="K232" s="4"/>
      <c r="L232" s="4"/>
      <c r="M232" s="4"/>
      <c r="N232" s="4"/>
      <c r="P232" s="4"/>
      <c r="R232" s="9"/>
      <c r="S232" s="9"/>
      <c r="T232" s="9"/>
    </row>
    <row r="233" spans="1:20" ht="18" customHeight="1">
      <c r="A233" s="4"/>
      <c r="J233" s="4"/>
      <c r="K233" s="4"/>
      <c r="L233" s="4"/>
      <c r="M233" s="4"/>
      <c r="N233" s="4"/>
      <c r="P233" s="4"/>
      <c r="R233" s="9"/>
      <c r="S233" s="9"/>
      <c r="T233" s="9"/>
    </row>
    <row r="234" spans="1:20" ht="18" customHeight="1">
      <c r="A234" s="4"/>
      <c r="J234" s="4"/>
      <c r="K234" s="4"/>
      <c r="L234" s="4"/>
      <c r="M234" s="4"/>
      <c r="N234" s="4"/>
      <c r="P234" s="4"/>
      <c r="R234" s="9"/>
      <c r="S234" s="9"/>
      <c r="T234" s="9"/>
    </row>
    <row r="235" spans="1:20" ht="18" customHeight="1">
      <c r="J235" s="4"/>
      <c r="K235" s="4"/>
      <c r="L235" s="4"/>
      <c r="M235" s="4"/>
      <c r="N235" s="4"/>
      <c r="P235" s="4"/>
      <c r="R235" s="9"/>
      <c r="S235" s="9"/>
      <c r="T235" s="9"/>
    </row>
    <row r="236" spans="1:20" ht="18" customHeight="1">
      <c r="J236" s="4"/>
      <c r="L236" s="4"/>
      <c r="M236" s="4"/>
      <c r="N236" s="4"/>
      <c r="P236" s="4"/>
      <c r="R236" s="9"/>
      <c r="S236" s="9"/>
      <c r="T236" s="9"/>
    </row>
    <row r="237" spans="1:20" ht="18" customHeight="1">
      <c r="L237" s="4"/>
      <c r="M237" s="4"/>
      <c r="N237" s="4"/>
      <c r="P237" s="4"/>
      <c r="R237" s="9"/>
      <c r="S237" s="9"/>
      <c r="T237" s="9"/>
    </row>
    <row r="238" spans="1:20" ht="18" customHeight="1">
      <c r="S238" s="9"/>
      <c r="T238" s="9"/>
    </row>
    <row r="239" spans="1:20" ht="18" customHeight="1">
      <c r="S239" s="9"/>
      <c r="T239" s="9"/>
    </row>
    <row r="240" spans="1:20" ht="18" customHeight="1">
      <c r="S240" s="9"/>
      <c r="T240" s="9"/>
    </row>
    <row r="241" spans="19:20" ht="18" customHeight="1">
      <c r="S241" s="9"/>
      <c r="T241" s="9"/>
    </row>
    <row r="242" spans="19:20" ht="18" customHeight="1">
      <c r="S242" s="9"/>
      <c r="T242" s="9"/>
    </row>
    <row r="243" spans="19:20" ht="18" customHeight="1">
      <c r="S243" s="9"/>
      <c r="T243" s="9"/>
    </row>
    <row r="244" spans="19:20" ht="18" customHeight="1">
      <c r="S244" s="9"/>
      <c r="T244" s="9"/>
    </row>
    <row r="245" spans="19:20" ht="18" customHeight="1">
      <c r="S245" s="9"/>
      <c r="T245" s="9"/>
    </row>
    <row r="246" spans="19:20" ht="18" customHeight="1">
      <c r="S246" s="9"/>
      <c r="T246" s="9"/>
    </row>
    <row r="247" spans="19:20" ht="18" customHeight="1">
      <c r="S247" s="9"/>
      <c r="T247" s="9"/>
    </row>
    <row r="248" spans="19:20" ht="18" customHeight="1">
      <c r="S248" s="9"/>
    </row>
    <row r="249" spans="19:20" ht="18" customHeight="1">
      <c r="S249" s="9"/>
    </row>
    <row r="250" spans="19:20" ht="18" customHeight="1">
      <c r="S250" s="9"/>
    </row>
    <row r="251" spans="19:20" ht="18" customHeight="1">
      <c r="S251" s="9"/>
      <c r="T251" s="9"/>
    </row>
    <row r="252" spans="19:20" ht="18" customHeight="1">
      <c r="S252" s="9"/>
      <c r="T252" s="9"/>
    </row>
    <row r="253" spans="19:20" ht="18" customHeight="1">
      <c r="S253" s="9"/>
      <c r="T253" s="9"/>
    </row>
    <row r="254" spans="19:20" ht="18" customHeight="1">
      <c r="S254" s="9"/>
      <c r="T254" s="9"/>
    </row>
    <row r="255" spans="19:20" ht="18" customHeight="1">
      <c r="S255" s="9"/>
      <c r="T255" s="9"/>
    </row>
    <row r="256" spans="19:20" ht="18" customHeight="1">
      <c r="S256" s="9"/>
      <c r="T256" s="9"/>
    </row>
    <row r="257" spans="19:20" ht="18" customHeight="1">
      <c r="S257" s="9"/>
      <c r="T257" s="9"/>
    </row>
    <row r="258" spans="19:20" ht="18" customHeight="1">
      <c r="S258" s="9"/>
      <c r="T258" s="9"/>
    </row>
    <row r="259" spans="19:20" ht="18" customHeight="1">
      <c r="S259" s="9"/>
      <c r="T259" s="9"/>
    </row>
    <row r="260" spans="19:20" ht="18" customHeight="1">
      <c r="S260" s="9"/>
      <c r="T260" s="9"/>
    </row>
    <row r="261" spans="19:20" ht="18" customHeight="1">
      <c r="S261" s="9"/>
      <c r="T261" s="9"/>
    </row>
    <row r="262" spans="19:20" ht="18" customHeight="1">
      <c r="S262" s="9"/>
      <c r="T262" s="9"/>
    </row>
    <row r="263" spans="19:20" ht="18" customHeight="1">
      <c r="S263" s="9"/>
      <c r="T263" s="9"/>
    </row>
    <row r="264" spans="19:20" ht="18" customHeight="1">
      <c r="S264" s="9"/>
      <c r="T264" s="9"/>
    </row>
    <row r="265" spans="19:20" ht="18" customHeight="1">
      <c r="S265" s="9"/>
      <c r="T265" s="9"/>
    </row>
    <row r="266" spans="19:20" ht="18" customHeight="1">
      <c r="S266" s="9"/>
      <c r="T266" s="9"/>
    </row>
    <row r="267" spans="19:20" ht="18" customHeight="1">
      <c r="S267" s="9"/>
      <c r="T267" s="9"/>
    </row>
    <row r="268" spans="19:20" ht="18" customHeight="1">
      <c r="S268" s="9"/>
      <c r="T268" s="9"/>
    </row>
    <row r="269" spans="19:20" ht="18" customHeight="1">
      <c r="S269" s="9"/>
      <c r="T269" s="9"/>
    </row>
    <row r="270" spans="19:20" ht="18" customHeight="1">
      <c r="S270" s="9"/>
      <c r="T270" s="9"/>
    </row>
    <row r="271" spans="19:20" ht="18" customHeight="1">
      <c r="S271" s="9"/>
      <c r="T271" s="9"/>
    </row>
    <row r="272" spans="19:20" ht="18" customHeight="1">
      <c r="S272" s="9"/>
      <c r="T272" s="9"/>
    </row>
    <row r="273" spans="19:20" ht="18" customHeight="1">
      <c r="S273" s="9"/>
      <c r="T273" s="9"/>
    </row>
    <row r="274" spans="19:20" ht="18" customHeight="1">
      <c r="S274" s="9"/>
      <c r="T274" s="9"/>
    </row>
    <row r="275" spans="19:20" ht="18" customHeight="1">
      <c r="S275" s="9"/>
      <c r="T275" s="9"/>
    </row>
    <row r="276" spans="19:20" ht="18" customHeight="1">
      <c r="S276" s="9"/>
      <c r="T276" s="9"/>
    </row>
    <row r="277" spans="19:20" ht="18" customHeight="1">
      <c r="S277" s="9"/>
      <c r="T277" s="9"/>
    </row>
    <row r="278" spans="19:20" ht="18" customHeight="1">
      <c r="S278" s="9"/>
      <c r="T278" s="9"/>
    </row>
    <row r="279" spans="19:20" ht="18" customHeight="1">
      <c r="S279" s="9"/>
      <c r="T279" s="9"/>
    </row>
    <row r="280" spans="19:20" ht="18" customHeight="1">
      <c r="S280" s="9"/>
      <c r="T280" s="9"/>
    </row>
    <row r="281" spans="19:20" ht="18" customHeight="1">
      <c r="S281" s="9"/>
      <c r="T281" s="9"/>
    </row>
    <row r="282" spans="19:20" ht="18" customHeight="1">
      <c r="S282" s="9"/>
      <c r="T282" s="9"/>
    </row>
    <row r="283" spans="19:20" ht="18" customHeight="1">
      <c r="S283" s="9"/>
      <c r="T283" s="9"/>
    </row>
    <row r="284" spans="19:20" ht="18" customHeight="1">
      <c r="S284" s="9"/>
      <c r="T284" s="9"/>
    </row>
    <row r="285" spans="19:20" ht="18" customHeight="1">
      <c r="S285" s="9"/>
      <c r="T285" s="9"/>
    </row>
    <row r="286" spans="19:20" ht="18" customHeight="1">
      <c r="S286" s="9"/>
      <c r="T286" s="9"/>
    </row>
    <row r="287" spans="19:20" ht="18" customHeight="1">
      <c r="S287" s="9"/>
      <c r="T287" s="9"/>
    </row>
    <row r="288" spans="19:20" ht="18" customHeight="1">
      <c r="S288" s="9"/>
      <c r="T288" s="9"/>
    </row>
    <row r="289" spans="19:20" ht="18" customHeight="1">
      <c r="S289" s="9"/>
      <c r="T289" s="9"/>
    </row>
    <row r="290" spans="19:20" ht="18" customHeight="1">
      <c r="S290" s="9"/>
      <c r="T290" s="9"/>
    </row>
    <row r="291" spans="19:20" ht="18" customHeight="1">
      <c r="S291" s="9"/>
      <c r="T291" s="9"/>
    </row>
    <row r="292" spans="19:20" ht="18" customHeight="1">
      <c r="S292" s="9"/>
      <c r="T292" s="9"/>
    </row>
    <row r="293" spans="19:20" ht="18" customHeight="1">
      <c r="S293" s="9"/>
      <c r="T293" s="9"/>
    </row>
    <row r="294" spans="19:20" ht="18" customHeight="1">
      <c r="S294" s="9"/>
      <c r="T294" s="9"/>
    </row>
    <row r="295" spans="19:20" ht="18" customHeight="1">
      <c r="S295" s="9"/>
      <c r="T295" s="9"/>
    </row>
    <row r="296" spans="19:20" ht="18" customHeight="1">
      <c r="S296" s="9"/>
      <c r="T296" s="9"/>
    </row>
    <row r="297" spans="19:20" ht="18" customHeight="1">
      <c r="S297" s="9"/>
      <c r="T297" s="9"/>
    </row>
    <row r="298" spans="19:20" ht="18" customHeight="1">
      <c r="S298" s="9"/>
      <c r="T298" s="9"/>
    </row>
    <row r="299" spans="19:20" ht="18" customHeight="1">
      <c r="S299" s="9"/>
      <c r="T299" s="9"/>
    </row>
    <row r="300" spans="19:20" ht="18" customHeight="1">
      <c r="S300" s="9"/>
      <c r="T300" s="9"/>
    </row>
    <row r="301" spans="19:20" ht="18" customHeight="1">
      <c r="S301" s="9"/>
      <c r="T301" s="9"/>
    </row>
    <row r="302" spans="19:20" ht="18" customHeight="1">
      <c r="S302" s="9"/>
      <c r="T302" s="9"/>
    </row>
    <row r="303" spans="19:20" ht="18" customHeight="1">
      <c r="S303" s="9"/>
      <c r="T303" s="9"/>
    </row>
    <row r="304" spans="19:20" ht="18" customHeight="1">
      <c r="S304" s="9"/>
      <c r="T304" s="9"/>
    </row>
    <row r="305" spans="19:20" ht="18" customHeight="1">
      <c r="S305" s="9"/>
      <c r="T305" s="9"/>
    </row>
    <row r="306" spans="19:20" ht="18" customHeight="1">
      <c r="S306" s="9"/>
      <c r="T306" s="9"/>
    </row>
    <row r="307" spans="19:20" ht="18" customHeight="1">
      <c r="S307" s="9"/>
      <c r="T307" s="9"/>
    </row>
    <row r="308" spans="19:20" ht="18" customHeight="1">
      <c r="S308" s="9"/>
      <c r="T308" s="9"/>
    </row>
    <row r="309" spans="19:20" ht="18" customHeight="1">
      <c r="S309" s="9"/>
      <c r="T309" s="9"/>
    </row>
    <row r="310" spans="19:20" ht="18" customHeight="1">
      <c r="S310" s="9"/>
      <c r="T310" s="9"/>
    </row>
    <row r="311" spans="19:20" ht="18" customHeight="1">
      <c r="S311" s="9"/>
      <c r="T311" s="9"/>
    </row>
    <row r="312" spans="19:20" ht="18" customHeight="1">
      <c r="S312" s="9"/>
      <c r="T312" s="9"/>
    </row>
    <row r="313" spans="19:20" ht="18" customHeight="1">
      <c r="S313" s="9"/>
      <c r="T313" s="9"/>
    </row>
    <row r="314" spans="19:20" ht="18" customHeight="1">
      <c r="S314" s="9"/>
      <c r="T314" s="9"/>
    </row>
    <row r="315" spans="19:20" ht="18" customHeight="1">
      <c r="S315" s="9"/>
      <c r="T315" s="9"/>
    </row>
    <row r="316" spans="19:20" ht="18" customHeight="1">
      <c r="S316" s="9"/>
      <c r="T316" s="9"/>
    </row>
    <row r="317" spans="19:20" ht="18" customHeight="1">
      <c r="S317" s="9"/>
      <c r="T317" s="9"/>
    </row>
    <row r="318" spans="19:20" ht="18" customHeight="1">
      <c r="S318" s="9"/>
      <c r="T318" s="9"/>
    </row>
    <row r="319" spans="19:20" ht="18" customHeight="1">
      <c r="S319" s="9"/>
      <c r="T319" s="9"/>
    </row>
    <row r="320" spans="19:20" ht="18" customHeight="1">
      <c r="S320" s="9"/>
      <c r="T320" s="9"/>
    </row>
    <row r="321" spans="19:20" ht="18" customHeight="1">
      <c r="S321" s="9"/>
      <c r="T321" s="9"/>
    </row>
    <row r="322" spans="19:20" ht="18" customHeight="1">
      <c r="S322" s="9"/>
      <c r="T322" s="9"/>
    </row>
    <row r="323" spans="19:20" ht="18" customHeight="1">
      <c r="S323" s="9"/>
      <c r="T323" s="9"/>
    </row>
    <row r="324" spans="19:20" ht="18" customHeight="1">
      <c r="S324" s="9"/>
      <c r="T324" s="9"/>
    </row>
    <row r="325" spans="19:20" ht="18" customHeight="1">
      <c r="S325" s="9"/>
      <c r="T325" s="9"/>
    </row>
    <row r="326" spans="19:20" ht="18" customHeight="1">
      <c r="S326" s="9"/>
      <c r="T326" s="9"/>
    </row>
    <row r="327" spans="19:20" ht="18" customHeight="1">
      <c r="S327" s="9"/>
      <c r="T327" s="9"/>
    </row>
    <row r="328" spans="19:20" ht="18" customHeight="1">
      <c r="S328" s="9"/>
      <c r="T328" s="9"/>
    </row>
    <row r="329" spans="19:20" ht="18" customHeight="1">
      <c r="S329" s="9"/>
      <c r="T329" s="9"/>
    </row>
    <row r="330" spans="19:20" ht="18" customHeight="1">
      <c r="S330" s="9"/>
      <c r="T330" s="9"/>
    </row>
    <row r="331" spans="19:20" ht="18" customHeight="1">
      <c r="S331" s="9"/>
      <c r="T331" s="9"/>
    </row>
    <row r="332" spans="19:20" ht="18" customHeight="1">
      <c r="S332" s="9"/>
      <c r="T332" s="9"/>
    </row>
    <row r="333" spans="19:20" ht="18" customHeight="1">
      <c r="S333" s="9"/>
      <c r="T333" s="9"/>
    </row>
    <row r="334" spans="19:20" ht="18" customHeight="1">
      <c r="S334" s="9"/>
      <c r="T334" s="9"/>
    </row>
    <row r="335" spans="19:20" ht="18" customHeight="1">
      <c r="S335" s="9"/>
      <c r="T335" s="9"/>
    </row>
    <row r="336" spans="19:20" ht="18" customHeight="1">
      <c r="S336" s="9"/>
      <c r="T336" s="9"/>
    </row>
    <row r="337" spans="19:20" ht="18" customHeight="1">
      <c r="S337" s="9"/>
      <c r="T337" s="9"/>
    </row>
    <row r="338" spans="19:20" ht="18" customHeight="1">
      <c r="S338" s="9"/>
      <c r="T338" s="9"/>
    </row>
    <row r="339" spans="19:20" ht="18" customHeight="1">
      <c r="S339" s="9"/>
      <c r="T339" s="9"/>
    </row>
    <row r="340" spans="19:20" ht="18" customHeight="1">
      <c r="S340" s="9"/>
      <c r="T340" s="9"/>
    </row>
    <row r="341" spans="19:20" ht="18" customHeight="1">
      <c r="S341" s="9"/>
      <c r="T341" s="9"/>
    </row>
    <row r="342" spans="19:20" ht="18" customHeight="1">
      <c r="S342" s="9"/>
      <c r="T342" s="9"/>
    </row>
    <row r="343" spans="19:20" ht="18" customHeight="1">
      <c r="S343" s="9"/>
      <c r="T343" s="9"/>
    </row>
    <row r="344" spans="19:20" ht="18" customHeight="1">
      <c r="S344" s="9"/>
      <c r="T344" s="9"/>
    </row>
    <row r="345" spans="19:20" ht="18" customHeight="1">
      <c r="S345" s="9"/>
      <c r="T345" s="9"/>
    </row>
    <row r="346" spans="19:20" ht="18" customHeight="1">
      <c r="S346" s="9"/>
      <c r="T346" s="9"/>
    </row>
    <row r="347" spans="19:20" ht="18" customHeight="1">
      <c r="S347" s="9"/>
      <c r="T347" s="9"/>
    </row>
    <row r="348" spans="19:20" ht="18" customHeight="1">
      <c r="S348" s="9"/>
      <c r="T348" s="9"/>
    </row>
    <row r="349" spans="19:20" ht="18" customHeight="1">
      <c r="S349" s="9"/>
      <c r="T349" s="9"/>
    </row>
    <row r="350" spans="19:20" ht="18" customHeight="1">
      <c r="S350" s="9"/>
      <c r="T350" s="9"/>
    </row>
    <row r="351" spans="19:20" ht="18" customHeight="1">
      <c r="S351" s="9"/>
      <c r="T351" s="9"/>
    </row>
    <row r="352" spans="19:20" ht="18" customHeight="1">
      <c r="S352" s="9"/>
      <c r="T352" s="9"/>
    </row>
    <row r="353" spans="19:20" ht="18" customHeight="1">
      <c r="S353" s="9"/>
      <c r="T353" s="9"/>
    </row>
    <row r="354" spans="19:20" ht="18" customHeight="1">
      <c r="S354" s="9"/>
      <c r="T354" s="9"/>
    </row>
    <row r="355" spans="19:20" ht="18" customHeight="1">
      <c r="S355" s="9"/>
      <c r="T355" s="9"/>
    </row>
    <row r="356" spans="19:20" ht="18" customHeight="1">
      <c r="S356" s="9"/>
      <c r="T356" s="9"/>
    </row>
    <row r="357" spans="19:20" ht="18" customHeight="1">
      <c r="S357" s="9"/>
      <c r="T357" s="9"/>
    </row>
    <row r="358" spans="19:20" ht="18" customHeight="1">
      <c r="S358" s="9"/>
      <c r="T358" s="9"/>
    </row>
    <row r="359" spans="19:20" ht="18" customHeight="1">
      <c r="S359" s="9"/>
      <c r="T359" s="9"/>
    </row>
    <row r="360" spans="19:20" ht="18" customHeight="1">
      <c r="S360" s="9"/>
      <c r="T360" s="9"/>
    </row>
    <row r="361" spans="19:20" ht="18" customHeight="1">
      <c r="S361" s="9"/>
      <c r="T361" s="9"/>
    </row>
    <row r="362" spans="19:20" ht="18" customHeight="1">
      <c r="S362" s="9"/>
      <c r="T362" s="9"/>
    </row>
    <row r="363" spans="19:20" ht="18" customHeight="1">
      <c r="S363" s="9"/>
      <c r="T363" s="9"/>
    </row>
    <row r="364" spans="19:20" ht="18" customHeight="1">
      <c r="S364" s="9"/>
      <c r="T364" s="9"/>
    </row>
    <row r="365" spans="19:20" ht="18" customHeight="1">
      <c r="S365" s="9"/>
      <c r="T365" s="9"/>
    </row>
    <row r="366" spans="19:20" ht="18" customHeight="1">
      <c r="S366" s="9"/>
      <c r="T366" s="9"/>
    </row>
    <row r="367" spans="19:20" ht="18" customHeight="1">
      <c r="S367" s="9"/>
      <c r="T367" s="9"/>
    </row>
    <row r="368" spans="19:20" ht="18" customHeight="1">
      <c r="S368" s="9"/>
      <c r="T368" s="9"/>
    </row>
    <row r="369" spans="19:20" ht="18" customHeight="1">
      <c r="S369" s="9"/>
      <c r="T369" s="9"/>
    </row>
    <row r="370" spans="19:20" ht="18" customHeight="1">
      <c r="S370" s="9"/>
      <c r="T370" s="9"/>
    </row>
    <row r="371" spans="19:20" ht="18" customHeight="1">
      <c r="S371" s="9"/>
      <c r="T371" s="9"/>
    </row>
    <row r="372" spans="19:20" ht="18" customHeight="1">
      <c r="S372" s="9"/>
      <c r="T372" s="9"/>
    </row>
    <row r="373" spans="19:20" ht="18" customHeight="1">
      <c r="S373" s="9"/>
      <c r="T373" s="9"/>
    </row>
    <row r="374" spans="19:20" ht="18" customHeight="1">
      <c r="S374" s="9"/>
      <c r="T374" s="9"/>
    </row>
    <row r="375" spans="19:20" ht="18" customHeight="1">
      <c r="S375" s="9"/>
      <c r="T375" s="9"/>
    </row>
    <row r="376" spans="19:20" ht="18" customHeight="1">
      <c r="S376" s="9"/>
      <c r="T376" s="9"/>
    </row>
    <row r="377" spans="19:20" ht="18" customHeight="1">
      <c r="S377" s="9"/>
      <c r="T377" s="9"/>
    </row>
    <row r="378" spans="19:20" ht="18" customHeight="1">
      <c r="S378" s="9"/>
      <c r="T378" s="9"/>
    </row>
    <row r="379" spans="19:20" ht="18" customHeight="1">
      <c r="S379" s="9"/>
      <c r="T379" s="9"/>
    </row>
    <row r="380" spans="19:20" ht="18" customHeight="1">
      <c r="S380" s="9"/>
      <c r="T380" s="9"/>
    </row>
    <row r="381" spans="19:20" ht="18" customHeight="1">
      <c r="S381" s="9"/>
      <c r="T381" s="9"/>
    </row>
    <row r="382" spans="19:20" ht="18" customHeight="1">
      <c r="S382" s="9"/>
      <c r="T382" s="9"/>
    </row>
    <row r="383" spans="19:20" ht="18" customHeight="1">
      <c r="S383" s="9"/>
      <c r="T383" s="9"/>
    </row>
    <row r="384" spans="19:20" ht="18" customHeight="1">
      <c r="S384" s="9"/>
      <c r="T384" s="9"/>
    </row>
    <row r="385" spans="19:20" ht="18" customHeight="1">
      <c r="S385" s="9"/>
      <c r="T385" s="9"/>
    </row>
    <row r="386" spans="19:20" ht="18" customHeight="1">
      <c r="S386" s="9"/>
      <c r="T386" s="9"/>
    </row>
    <row r="387" spans="19:20" ht="18" customHeight="1">
      <c r="S387" s="9"/>
      <c r="T387" s="9"/>
    </row>
    <row r="388" spans="19:20" ht="18" customHeight="1">
      <c r="S388" s="9"/>
      <c r="T388" s="9"/>
    </row>
    <row r="389" spans="19:20" ht="18" customHeight="1">
      <c r="S389" s="9"/>
      <c r="T389" s="9"/>
    </row>
    <row r="390" spans="19:20" ht="18" customHeight="1">
      <c r="S390" s="9"/>
      <c r="T390" s="9"/>
    </row>
    <row r="391" spans="19:20" ht="18" customHeight="1">
      <c r="S391" s="9"/>
      <c r="T391" s="9"/>
    </row>
    <row r="392" spans="19:20" ht="18" customHeight="1">
      <c r="S392" s="9"/>
      <c r="T392" s="9"/>
    </row>
    <row r="393" spans="19:20" ht="18" customHeight="1">
      <c r="S393" s="9"/>
      <c r="T393" s="9"/>
    </row>
    <row r="394" spans="19:20" ht="18" customHeight="1">
      <c r="S394" s="9"/>
      <c r="T394" s="9"/>
    </row>
    <row r="395" spans="19:20" ht="18" customHeight="1">
      <c r="S395" s="9"/>
      <c r="T395" s="9"/>
    </row>
    <row r="396" spans="19:20" ht="18" customHeight="1">
      <c r="S396" s="9"/>
      <c r="T396" s="9"/>
    </row>
    <row r="397" spans="19:20" ht="18" customHeight="1">
      <c r="S397" s="9"/>
      <c r="T397" s="9"/>
    </row>
    <row r="398" spans="19:20" ht="18" customHeight="1">
      <c r="S398" s="9"/>
      <c r="T398" s="9"/>
    </row>
    <row r="399" spans="19:20" ht="18" customHeight="1">
      <c r="S399" s="9"/>
      <c r="T399" s="9"/>
    </row>
    <row r="400" spans="19:20" ht="18" customHeight="1">
      <c r="S400" s="9"/>
      <c r="T400" s="9"/>
    </row>
    <row r="401" spans="19:20" ht="18" customHeight="1">
      <c r="S401" s="9"/>
      <c r="T401" s="9"/>
    </row>
    <row r="402" spans="19:20" ht="18" customHeight="1">
      <c r="S402" s="9"/>
      <c r="T402" s="9"/>
    </row>
    <row r="403" spans="19:20" ht="18" customHeight="1">
      <c r="S403" s="9"/>
      <c r="T403" s="9"/>
    </row>
    <row r="404" spans="19:20" ht="18" customHeight="1">
      <c r="S404" s="9"/>
      <c r="T404" s="9"/>
    </row>
    <row r="405" spans="19:20" ht="18" customHeight="1">
      <c r="S405" s="9"/>
      <c r="T405" s="9"/>
    </row>
    <row r="406" spans="19:20" ht="18" customHeight="1">
      <c r="S406" s="9"/>
      <c r="T406" s="9"/>
    </row>
    <row r="407" spans="19:20" ht="18" customHeight="1">
      <c r="S407" s="9"/>
      <c r="T407" s="9"/>
    </row>
    <row r="408" spans="19:20" ht="18" customHeight="1">
      <c r="S408" s="9"/>
      <c r="T408" s="9"/>
    </row>
    <row r="409" spans="19:20" ht="18" customHeight="1">
      <c r="S409" s="9"/>
      <c r="T409" s="9"/>
    </row>
    <row r="410" spans="19:20" ht="18" customHeight="1">
      <c r="S410" s="9"/>
      <c r="T410" s="9"/>
    </row>
    <row r="411" spans="19:20" ht="18" customHeight="1">
      <c r="S411" s="9"/>
      <c r="T411" s="9"/>
    </row>
    <row r="412" spans="19:20" ht="18" customHeight="1">
      <c r="S412" s="9"/>
      <c r="T412" s="9"/>
    </row>
    <row r="413" spans="19:20" ht="18" customHeight="1">
      <c r="S413" s="9"/>
      <c r="T413" s="9"/>
    </row>
    <row r="414" spans="19:20" ht="18" customHeight="1">
      <c r="S414" s="9"/>
      <c r="T414" s="9"/>
    </row>
    <row r="415" spans="19:20" ht="18" customHeight="1">
      <c r="S415" s="9"/>
      <c r="T415" s="9"/>
    </row>
    <row r="416" spans="19:20" ht="18" customHeight="1">
      <c r="S416" s="9"/>
      <c r="T416" s="9"/>
    </row>
    <row r="417" spans="19:20" ht="18" customHeight="1">
      <c r="S417" s="9"/>
      <c r="T417" s="9"/>
    </row>
    <row r="418" spans="19:20" ht="18" customHeight="1">
      <c r="S418" s="9"/>
      <c r="T418" s="9"/>
    </row>
    <row r="419" spans="19:20" ht="18" customHeight="1">
      <c r="S419" s="9"/>
      <c r="T419" s="9"/>
    </row>
    <row r="420" spans="19:20" ht="18" customHeight="1">
      <c r="S420" s="9"/>
      <c r="T420" s="9"/>
    </row>
    <row r="421" spans="19:20" ht="18" customHeight="1">
      <c r="S421" s="9"/>
      <c r="T421" s="9"/>
    </row>
    <row r="422" spans="19:20" ht="18" customHeight="1">
      <c r="S422" s="9"/>
      <c r="T422" s="9"/>
    </row>
    <row r="423" spans="19:20" ht="18" customHeight="1">
      <c r="S423" s="9"/>
      <c r="T423" s="9"/>
    </row>
    <row r="424" spans="19:20" ht="15" customHeight="1">
      <c r="S424" s="9"/>
      <c r="T424" s="9"/>
    </row>
    <row r="425" spans="19:20" ht="15" customHeight="1">
      <c r="S425" s="9"/>
      <c r="T425" s="9"/>
    </row>
    <row r="426" spans="19:20" ht="15" customHeight="1">
      <c r="S426" s="9"/>
      <c r="T426" s="9"/>
    </row>
    <row r="427" spans="19:20" ht="15" customHeight="1">
      <c r="S427" s="9"/>
      <c r="T427" s="9"/>
    </row>
    <row r="428" spans="19:20" ht="15" customHeight="1">
      <c r="S428" s="9"/>
      <c r="T428" s="9"/>
    </row>
    <row r="429" spans="19:20" ht="15" customHeight="1">
      <c r="S429" s="9"/>
      <c r="T429" s="9"/>
    </row>
    <row r="430" spans="19:20" ht="15" customHeight="1">
      <c r="S430" s="9"/>
      <c r="T430" s="9"/>
    </row>
    <row r="431" spans="19:20" ht="15" customHeight="1">
      <c r="S431" s="9"/>
      <c r="T431" s="9"/>
    </row>
    <row r="432" spans="19:20" ht="15" customHeight="1">
      <c r="S432" s="9"/>
      <c r="T432" s="9"/>
    </row>
    <row r="433" spans="19:20" ht="15" customHeight="1">
      <c r="S433" s="9"/>
      <c r="T433" s="9"/>
    </row>
    <row r="434" spans="19:20" ht="15" customHeight="1">
      <c r="S434" s="9"/>
      <c r="T434" s="9"/>
    </row>
    <row r="435" spans="19:20" ht="15" customHeight="1">
      <c r="S435" s="9"/>
      <c r="T435" s="9"/>
    </row>
    <row r="436" spans="19:20" ht="15" customHeight="1">
      <c r="S436" s="9"/>
      <c r="T436" s="9"/>
    </row>
    <row r="437" spans="19:20" ht="15" customHeight="1">
      <c r="S437" s="9"/>
      <c r="T437" s="9"/>
    </row>
    <row r="438" spans="19:20" ht="15" customHeight="1">
      <c r="S438" s="9"/>
      <c r="T438" s="9"/>
    </row>
    <row r="439" spans="19:20" ht="15" customHeight="1">
      <c r="S439" s="9"/>
      <c r="T439" s="9"/>
    </row>
    <row r="440" spans="19:20" ht="15" customHeight="1">
      <c r="S440" s="9"/>
      <c r="T440" s="9"/>
    </row>
    <row r="441" spans="19:20" ht="15" customHeight="1">
      <c r="S441" s="9"/>
      <c r="T441" s="9"/>
    </row>
    <row r="442" spans="19:20" ht="15" customHeight="1">
      <c r="S442" s="9"/>
      <c r="T442" s="9"/>
    </row>
    <row r="443" spans="19:20" ht="15" customHeight="1">
      <c r="S443" s="9"/>
      <c r="T443" s="9"/>
    </row>
    <row r="444" spans="19:20" ht="15" customHeight="1">
      <c r="S444" s="9"/>
      <c r="T444" s="9"/>
    </row>
    <row r="445" spans="19:20" ht="15" customHeight="1">
      <c r="S445" s="9"/>
      <c r="T445" s="9"/>
    </row>
    <row r="446" spans="19:20" ht="15" customHeight="1">
      <c r="S446" s="9"/>
      <c r="T446" s="9"/>
    </row>
    <row r="447" spans="19:20" ht="15" customHeight="1">
      <c r="S447" s="9"/>
      <c r="T447" s="9"/>
    </row>
    <row r="448" spans="19:20" ht="15" customHeight="1">
      <c r="S448" s="9"/>
      <c r="T448" s="9"/>
    </row>
    <row r="449" spans="19:20" ht="15" customHeight="1">
      <c r="S449" s="9"/>
      <c r="T449" s="9"/>
    </row>
    <row r="450" spans="19:20" ht="15" customHeight="1">
      <c r="S450" s="9"/>
      <c r="T450" s="9"/>
    </row>
    <row r="451" spans="19:20" ht="15" customHeight="1">
      <c r="S451" s="9"/>
      <c r="T451" s="9"/>
    </row>
    <row r="452" spans="19:20" ht="15" customHeight="1">
      <c r="S452" s="9"/>
      <c r="T452" s="9"/>
    </row>
    <row r="453" spans="19:20" ht="15" customHeight="1">
      <c r="S453" s="9"/>
      <c r="T453" s="9"/>
    </row>
    <row r="454" spans="19:20" ht="15" customHeight="1">
      <c r="S454" s="9"/>
      <c r="T454" s="9"/>
    </row>
    <row r="455" spans="19:20" ht="15" customHeight="1">
      <c r="S455" s="9"/>
      <c r="T455" s="9"/>
    </row>
    <row r="456" spans="19:20" ht="15" customHeight="1">
      <c r="S456" s="9"/>
      <c r="T456" s="9"/>
    </row>
    <row r="457" spans="19:20" ht="15" customHeight="1">
      <c r="S457" s="9"/>
      <c r="T457" s="9"/>
    </row>
    <row r="458" spans="19:20" ht="15" customHeight="1">
      <c r="S458" s="9"/>
      <c r="T458" s="9"/>
    </row>
    <row r="459" spans="19:20" ht="15" customHeight="1">
      <c r="S459" s="9"/>
      <c r="T459" s="9"/>
    </row>
    <row r="460" spans="19:20" ht="15" customHeight="1">
      <c r="S460" s="9"/>
      <c r="T460" s="9"/>
    </row>
    <row r="461" spans="19:20" ht="15" customHeight="1">
      <c r="S461" s="9"/>
      <c r="T461" s="9"/>
    </row>
    <row r="462" spans="19:20" ht="15" customHeight="1">
      <c r="S462" s="9"/>
      <c r="T462" s="9"/>
    </row>
    <row r="463" spans="19:20" ht="15" customHeight="1">
      <c r="S463" s="9"/>
      <c r="T463" s="9"/>
    </row>
    <row r="464" spans="19:20" ht="15" customHeight="1">
      <c r="S464" s="9"/>
      <c r="T464" s="9"/>
    </row>
    <row r="465" spans="19:20" ht="15" customHeight="1">
      <c r="S465" s="9"/>
      <c r="T465" s="9"/>
    </row>
    <row r="466" spans="19:20" ht="15" customHeight="1">
      <c r="S466" s="9"/>
      <c r="T466" s="9"/>
    </row>
    <row r="467" spans="19:20" ht="15" customHeight="1">
      <c r="S467" s="9"/>
      <c r="T467" s="9"/>
    </row>
    <row r="468" spans="19:20" ht="15" customHeight="1">
      <c r="S468" s="9"/>
      <c r="T468" s="9"/>
    </row>
    <row r="469" spans="19:20" ht="15" customHeight="1">
      <c r="S469" s="9"/>
      <c r="T469" s="9"/>
    </row>
    <row r="470" spans="19:20" ht="15" customHeight="1">
      <c r="S470" s="9"/>
      <c r="T470" s="9"/>
    </row>
    <row r="471" spans="19:20" ht="15" customHeight="1">
      <c r="S471" s="9"/>
      <c r="T471" s="9"/>
    </row>
    <row r="472" spans="19:20" ht="15" customHeight="1">
      <c r="S472" s="9"/>
      <c r="T472" s="9"/>
    </row>
    <row r="473" spans="19:20" ht="15" customHeight="1">
      <c r="S473" s="9"/>
      <c r="T473" s="9"/>
    </row>
    <row r="474" spans="19:20" ht="15" customHeight="1">
      <c r="S474" s="9"/>
      <c r="T474" s="9"/>
    </row>
    <row r="475" spans="19:20" ht="15" customHeight="1">
      <c r="S475" s="9"/>
      <c r="T475" s="9"/>
    </row>
    <row r="476" spans="19:20" ht="15" customHeight="1">
      <c r="S476" s="9"/>
      <c r="T476" s="9"/>
    </row>
    <row r="477" spans="19:20" ht="15" customHeight="1">
      <c r="S477" s="9"/>
      <c r="T477" s="9"/>
    </row>
    <row r="478" spans="19:20" ht="15" customHeight="1">
      <c r="S478" s="9"/>
      <c r="T478" s="9"/>
    </row>
    <row r="479" spans="19:20" ht="15" customHeight="1">
      <c r="S479" s="9"/>
      <c r="T479" s="9"/>
    </row>
    <row r="480" spans="19:20" ht="15" customHeight="1">
      <c r="S480" s="9"/>
      <c r="T480" s="9"/>
    </row>
    <row r="481" spans="19:20" ht="15" customHeight="1">
      <c r="S481" s="9"/>
      <c r="T481" s="9"/>
    </row>
    <row r="482" spans="19:20" ht="15" customHeight="1">
      <c r="S482" s="9"/>
      <c r="T482" s="9"/>
    </row>
    <row r="483" spans="19:20" ht="15" customHeight="1">
      <c r="S483" s="9"/>
      <c r="T483" s="9"/>
    </row>
    <row r="484" spans="19:20" ht="15" customHeight="1">
      <c r="S484" s="9"/>
      <c r="T484" s="9"/>
    </row>
    <row r="485" spans="19:20" ht="15" customHeight="1">
      <c r="S485" s="9"/>
      <c r="T485" s="9"/>
    </row>
    <row r="486" spans="19:20" ht="15" customHeight="1">
      <c r="S486" s="9"/>
      <c r="T486" s="9"/>
    </row>
    <row r="487" spans="19:20" ht="15" customHeight="1">
      <c r="S487" s="9"/>
      <c r="T487" s="9"/>
    </row>
    <row r="488" spans="19:20" ht="15" customHeight="1">
      <c r="S488" s="9"/>
      <c r="T488" s="9"/>
    </row>
    <row r="489" spans="19:20" ht="15" customHeight="1">
      <c r="S489" s="9"/>
      <c r="T489" s="9"/>
    </row>
    <row r="490" spans="19:20" ht="15" customHeight="1">
      <c r="S490" s="9"/>
      <c r="T490" s="9"/>
    </row>
    <row r="491" spans="19:20" ht="15" customHeight="1">
      <c r="S491" s="9"/>
      <c r="T491" s="9"/>
    </row>
    <row r="492" spans="19:20" ht="15" customHeight="1">
      <c r="S492" s="9"/>
      <c r="T492" s="9"/>
    </row>
    <row r="493" spans="19:20" ht="15" customHeight="1">
      <c r="S493" s="9"/>
      <c r="T493" s="9"/>
    </row>
    <row r="494" spans="19:20" ht="15" customHeight="1">
      <c r="S494" s="9"/>
      <c r="T494" s="9"/>
    </row>
    <row r="495" spans="19:20" ht="15" customHeight="1">
      <c r="S495" s="9"/>
      <c r="T495" s="9"/>
    </row>
    <row r="496" spans="19:20" ht="15" customHeight="1">
      <c r="S496" s="9"/>
      <c r="T496" s="9"/>
    </row>
    <row r="497" spans="19:20" ht="15" customHeight="1">
      <c r="S497" s="9"/>
      <c r="T497" s="9"/>
    </row>
    <row r="498" spans="19:20" ht="15" customHeight="1">
      <c r="S498" s="9"/>
      <c r="T498" s="9"/>
    </row>
    <row r="499" spans="19:20" ht="15" customHeight="1">
      <c r="S499" s="9"/>
      <c r="T499" s="9"/>
    </row>
    <row r="500" spans="19:20" ht="15" customHeight="1">
      <c r="S500" s="9"/>
      <c r="T500" s="9"/>
    </row>
    <row r="501" spans="19:20" ht="15" customHeight="1">
      <c r="S501" s="9"/>
      <c r="T501" s="9"/>
    </row>
    <row r="502" spans="19:20" ht="15" customHeight="1">
      <c r="S502" s="9"/>
      <c r="T502" s="9"/>
    </row>
    <row r="503" spans="19:20" ht="15" customHeight="1">
      <c r="S503" s="9"/>
      <c r="T503" s="9"/>
    </row>
    <row r="504" spans="19:20" ht="15" customHeight="1">
      <c r="S504" s="9"/>
      <c r="T504" s="9"/>
    </row>
    <row r="505" spans="19:20" ht="15" customHeight="1">
      <c r="S505" s="9"/>
      <c r="T505" s="9"/>
    </row>
    <row r="506" spans="19:20" ht="15" customHeight="1">
      <c r="S506" s="9"/>
      <c r="T506" s="9"/>
    </row>
    <row r="507" spans="19:20" ht="15" customHeight="1">
      <c r="S507" s="9"/>
      <c r="T507" s="9"/>
    </row>
    <row r="508" spans="19:20" ht="15" customHeight="1">
      <c r="S508" s="9"/>
      <c r="T508" s="9"/>
    </row>
    <row r="509" spans="19:20" ht="15" customHeight="1">
      <c r="S509" s="9"/>
      <c r="T509" s="9"/>
    </row>
    <row r="510" spans="19:20" ht="15" customHeight="1">
      <c r="S510" s="9"/>
      <c r="T510" s="9"/>
    </row>
    <row r="511" spans="19:20" ht="15" customHeight="1">
      <c r="S511" s="9"/>
      <c r="T511" s="9"/>
    </row>
    <row r="512" spans="19:20" ht="15" customHeight="1">
      <c r="S512" s="9"/>
      <c r="T512" s="9"/>
    </row>
    <row r="513" spans="19:20" ht="15" customHeight="1">
      <c r="S513" s="9"/>
      <c r="T513" s="9"/>
    </row>
    <row r="514" spans="19:20" ht="15" customHeight="1">
      <c r="S514" s="9"/>
      <c r="T514" s="9"/>
    </row>
    <row r="515" spans="19:20" ht="15" customHeight="1">
      <c r="S515" s="9"/>
      <c r="T515" s="9"/>
    </row>
    <row r="516" spans="19:20" ht="15" customHeight="1">
      <c r="S516" s="9"/>
      <c r="T516" s="9"/>
    </row>
    <row r="517" spans="19:20" ht="15" customHeight="1">
      <c r="S517" s="9"/>
      <c r="T517" s="9"/>
    </row>
    <row r="518" spans="19:20" ht="15" customHeight="1">
      <c r="S518" s="9"/>
      <c r="T518" s="9"/>
    </row>
    <row r="519" spans="19:20" ht="15" customHeight="1">
      <c r="S519" s="9"/>
      <c r="T519" s="9"/>
    </row>
    <row r="520" spans="19:20" ht="15" customHeight="1">
      <c r="S520" s="9"/>
      <c r="T520" s="9"/>
    </row>
    <row r="521" spans="19:20" ht="15" customHeight="1">
      <c r="S521" s="9"/>
      <c r="T521" s="9"/>
    </row>
    <row r="522" spans="19:20" ht="15" customHeight="1">
      <c r="S522" s="9"/>
      <c r="T522" s="9"/>
    </row>
    <row r="523" spans="19:20" ht="15" customHeight="1">
      <c r="S523" s="9"/>
      <c r="T523" s="9"/>
    </row>
    <row r="524" spans="19:20" ht="15" customHeight="1">
      <c r="S524" s="9"/>
      <c r="T524" s="9"/>
    </row>
    <row r="525" spans="19:20" ht="15" customHeight="1">
      <c r="S525" s="9"/>
      <c r="T525" s="9"/>
    </row>
    <row r="526" spans="19:20" ht="15" customHeight="1">
      <c r="S526" s="9"/>
      <c r="T526" s="9"/>
    </row>
    <row r="527" spans="19:20" ht="15" customHeight="1">
      <c r="S527" s="9"/>
      <c r="T527" s="9"/>
    </row>
    <row r="528" spans="19:20" ht="15" customHeight="1">
      <c r="S528" s="9"/>
      <c r="T528" s="9"/>
    </row>
    <row r="529" spans="19:20" ht="15" customHeight="1">
      <c r="S529" s="9"/>
      <c r="T529" s="9"/>
    </row>
    <row r="530" spans="19:20" ht="15" customHeight="1">
      <c r="S530" s="9"/>
      <c r="T530" s="9"/>
    </row>
    <row r="531" spans="19:20" ht="15" customHeight="1">
      <c r="S531" s="9"/>
      <c r="T531" s="9"/>
    </row>
    <row r="532" spans="19:20" ht="15" customHeight="1">
      <c r="S532" s="9"/>
      <c r="T532" s="9"/>
    </row>
    <row r="533" spans="19:20" ht="15" customHeight="1">
      <c r="S533" s="9"/>
      <c r="T533" s="9"/>
    </row>
    <row r="534" spans="19:20" ht="15" customHeight="1">
      <c r="S534" s="9"/>
      <c r="T534" s="9"/>
    </row>
    <row r="535" spans="19:20" ht="15" customHeight="1">
      <c r="S535" s="9"/>
      <c r="T535" s="9"/>
    </row>
    <row r="536" spans="19:20" ht="15" customHeight="1">
      <c r="S536" s="9"/>
      <c r="T536" s="9"/>
    </row>
    <row r="537" spans="19:20" ht="15" customHeight="1">
      <c r="S537" s="9"/>
      <c r="T537" s="9"/>
    </row>
    <row r="538" spans="19:20" ht="15" customHeight="1">
      <c r="S538" s="9"/>
      <c r="T538" s="9"/>
    </row>
    <row r="539" spans="19:20" ht="15" customHeight="1">
      <c r="S539" s="9"/>
      <c r="T539" s="9"/>
    </row>
    <row r="540" spans="19:20" ht="15" customHeight="1">
      <c r="S540" s="9"/>
      <c r="T540" s="9"/>
    </row>
    <row r="541" spans="19:20" ht="15" customHeight="1">
      <c r="S541" s="9"/>
      <c r="T541" s="9"/>
    </row>
    <row r="542" spans="19:20" ht="15" customHeight="1">
      <c r="S542" s="9"/>
      <c r="T542" s="9"/>
    </row>
    <row r="543" spans="19:20" ht="15" customHeight="1">
      <c r="S543" s="9"/>
      <c r="T543" s="9"/>
    </row>
    <row r="544" spans="19:20" ht="15" customHeight="1">
      <c r="S544" s="9"/>
      <c r="T544" s="9"/>
    </row>
    <row r="545" spans="19:20" ht="15" customHeight="1">
      <c r="S545" s="9"/>
      <c r="T545" s="9"/>
    </row>
    <row r="546" spans="19:20" ht="15" customHeight="1">
      <c r="S546" s="9"/>
      <c r="T546" s="9"/>
    </row>
    <row r="547" spans="19:20" ht="15" customHeight="1">
      <c r="S547" s="9"/>
      <c r="T547" s="9"/>
    </row>
    <row r="548" spans="19:20" ht="15" customHeight="1">
      <c r="S548" s="9"/>
      <c r="T548" s="9"/>
    </row>
    <row r="549" spans="19:20" ht="15" customHeight="1">
      <c r="S549" s="9"/>
      <c r="T549" s="9"/>
    </row>
    <row r="550" spans="19:20" ht="15" customHeight="1">
      <c r="S550" s="9"/>
      <c r="T550" s="9"/>
    </row>
    <row r="551" spans="19:20" ht="15" customHeight="1">
      <c r="S551" s="9"/>
      <c r="T551" s="9"/>
    </row>
    <row r="552" spans="19:20" ht="15" customHeight="1">
      <c r="S552" s="9"/>
      <c r="T552" s="9"/>
    </row>
    <row r="553" spans="19:20" ht="15" customHeight="1">
      <c r="S553" s="9"/>
      <c r="T553" s="9"/>
    </row>
    <row r="554" spans="19:20" ht="15" customHeight="1">
      <c r="S554" s="9"/>
      <c r="T554" s="9"/>
    </row>
    <row r="555" spans="19:20" ht="15" customHeight="1">
      <c r="S555" s="9"/>
      <c r="T555" s="9"/>
    </row>
    <row r="556" spans="19:20" ht="15" customHeight="1">
      <c r="S556" s="9"/>
      <c r="T556" s="9"/>
    </row>
    <row r="557" spans="19:20" ht="15" customHeight="1">
      <c r="S557" s="9"/>
      <c r="T557" s="9"/>
    </row>
    <row r="558" spans="19:20" ht="15" customHeight="1">
      <c r="S558" s="9"/>
      <c r="T558" s="9"/>
    </row>
    <row r="559" spans="19:20" ht="15" customHeight="1">
      <c r="S559" s="9"/>
      <c r="T559" s="9"/>
    </row>
    <row r="560" spans="19:20" ht="15" customHeight="1">
      <c r="S560" s="9"/>
      <c r="T560" s="9"/>
    </row>
    <row r="561" spans="19:20" ht="15" customHeight="1">
      <c r="S561" s="9"/>
      <c r="T561" s="9"/>
    </row>
    <row r="562" spans="19:20" ht="15" customHeight="1">
      <c r="S562" s="9"/>
      <c r="T562" s="9"/>
    </row>
    <row r="563" spans="19:20" ht="15" customHeight="1">
      <c r="S563" s="9"/>
      <c r="T563" s="9"/>
    </row>
    <row r="564" spans="19:20" ht="15" customHeight="1">
      <c r="S564" s="9"/>
      <c r="T564" s="9"/>
    </row>
    <row r="565" spans="19:20" ht="15" customHeight="1">
      <c r="S565" s="9"/>
      <c r="T565" s="9"/>
    </row>
    <row r="566" spans="19:20" ht="15" customHeight="1">
      <c r="S566" s="9"/>
      <c r="T566" s="9"/>
    </row>
    <row r="567" spans="19:20" ht="15" customHeight="1">
      <c r="S567" s="9"/>
      <c r="T567" s="9"/>
    </row>
    <row r="568" spans="19:20" ht="15" customHeight="1">
      <c r="S568" s="9"/>
      <c r="T568" s="9"/>
    </row>
    <row r="569" spans="19:20" ht="15" customHeight="1">
      <c r="S569" s="9"/>
      <c r="T569" s="9"/>
    </row>
    <row r="570" spans="19:20" ht="15" customHeight="1">
      <c r="S570" s="9"/>
      <c r="T570" s="9"/>
    </row>
    <row r="571" spans="19:20" ht="15" customHeight="1">
      <c r="S571" s="9"/>
      <c r="T571" s="9"/>
    </row>
    <row r="572" spans="19:20" ht="15" customHeight="1">
      <c r="S572" s="9"/>
      <c r="T572" s="9"/>
    </row>
    <row r="573" spans="19:20" ht="15" customHeight="1">
      <c r="S573" s="9"/>
      <c r="T573" s="9"/>
    </row>
    <row r="574" spans="19:20" ht="15" customHeight="1">
      <c r="S574" s="9"/>
      <c r="T574" s="9"/>
    </row>
    <row r="575" spans="19:20" ht="15" customHeight="1">
      <c r="S575" s="9"/>
      <c r="T575" s="9"/>
    </row>
    <row r="576" spans="19:20" ht="15" customHeight="1">
      <c r="S576" s="9"/>
      <c r="T576" s="9"/>
    </row>
    <row r="577" spans="19:20" ht="15" customHeight="1">
      <c r="S577" s="9"/>
      <c r="T577" s="9"/>
    </row>
    <row r="578" spans="19:20" ht="15" customHeight="1">
      <c r="S578" s="9"/>
      <c r="T578" s="9"/>
    </row>
    <row r="579" spans="19:20" ht="15" customHeight="1">
      <c r="S579" s="9"/>
      <c r="T579" s="9"/>
    </row>
    <row r="580" spans="19:20" ht="15" customHeight="1">
      <c r="S580" s="9"/>
      <c r="T580" s="9"/>
    </row>
    <row r="581" spans="19:20" ht="15" customHeight="1">
      <c r="S581" s="9"/>
      <c r="T581" s="9"/>
    </row>
    <row r="582" spans="19:20" ht="15" customHeight="1">
      <c r="S582" s="9"/>
      <c r="T582" s="9"/>
    </row>
    <row r="583" spans="19:20" ht="15" customHeight="1">
      <c r="S583" s="9"/>
      <c r="T583" s="9"/>
    </row>
    <row r="584" spans="19:20" ht="15" customHeight="1">
      <c r="S584" s="9"/>
      <c r="T584" s="9"/>
    </row>
    <row r="585" spans="19:20" ht="15" customHeight="1">
      <c r="S585" s="9"/>
      <c r="T585" s="9"/>
    </row>
    <row r="586" spans="19:20" ht="15" customHeight="1">
      <c r="S586" s="9"/>
      <c r="T586" s="9"/>
    </row>
    <row r="587" spans="19:20" ht="15" customHeight="1">
      <c r="S587" s="9"/>
      <c r="T587" s="9"/>
    </row>
    <row r="588" spans="19:20" ht="15" customHeight="1">
      <c r="S588" s="9"/>
      <c r="T588" s="9"/>
    </row>
    <row r="589" spans="19:20" ht="15" customHeight="1">
      <c r="S589" s="9"/>
      <c r="T589" s="9"/>
    </row>
    <row r="590" spans="19:20" ht="15" customHeight="1">
      <c r="S590" s="9"/>
      <c r="T590" s="9"/>
    </row>
    <row r="591" spans="19:20" ht="15" customHeight="1">
      <c r="S591" s="9"/>
      <c r="T591" s="9"/>
    </row>
    <row r="592" spans="19:20" ht="15" customHeight="1">
      <c r="S592" s="9"/>
      <c r="T592" s="9"/>
    </row>
    <row r="593" spans="19:20" ht="15" customHeight="1">
      <c r="S593" s="9"/>
      <c r="T593" s="9"/>
    </row>
    <row r="594" spans="19:20" ht="15" customHeight="1">
      <c r="S594" s="9"/>
      <c r="T594" s="9"/>
    </row>
    <row r="595" spans="19:20" ht="15" customHeight="1">
      <c r="S595" s="9"/>
      <c r="T595" s="9"/>
    </row>
    <row r="596" spans="19:20" ht="15" customHeight="1">
      <c r="S596" s="9"/>
      <c r="T596" s="9"/>
    </row>
    <row r="597" spans="19:20" ht="15" customHeight="1">
      <c r="S597" s="9"/>
      <c r="T597" s="9"/>
    </row>
    <row r="598" spans="19:20" ht="15" customHeight="1">
      <c r="S598" s="9"/>
      <c r="T598" s="9"/>
    </row>
    <row r="599" spans="19:20" ht="15" customHeight="1">
      <c r="S599" s="9"/>
      <c r="T599" s="9"/>
    </row>
    <row r="600" spans="19:20" ht="15" customHeight="1">
      <c r="S600" s="9"/>
      <c r="T600" s="9"/>
    </row>
    <row r="601" spans="19:20" ht="15" customHeight="1">
      <c r="S601" s="9"/>
      <c r="T601" s="9"/>
    </row>
    <row r="602" spans="19:20" ht="15" customHeight="1">
      <c r="S602" s="9"/>
      <c r="T602" s="9"/>
    </row>
    <row r="603" spans="19:20" ht="15" customHeight="1">
      <c r="S603" s="9"/>
      <c r="T603" s="9"/>
    </row>
    <row r="604" spans="19:20" ht="15" customHeight="1">
      <c r="S604" s="9"/>
      <c r="T604" s="9"/>
    </row>
    <row r="605" spans="19:20" ht="15" customHeight="1">
      <c r="S605" s="9"/>
      <c r="T605" s="9"/>
    </row>
    <row r="606" spans="19:20" ht="15" customHeight="1">
      <c r="S606" s="9"/>
      <c r="T606" s="9"/>
    </row>
    <row r="607" spans="19:20" ht="15" customHeight="1">
      <c r="S607" s="9"/>
      <c r="T607" s="9"/>
    </row>
    <row r="608" spans="19:20" ht="15" customHeight="1">
      <c r="S608" s="9"/>
      <c r="T608" s="9"/>
    </row>
    <row r="609" spans="19:20" ht="15" customHeight="1">
      <c r="S609" s="9"/>
      <c r="T609" s="9"/>
    </row>
    <row r="610" spans="19:20" ht="15" customHeight="1">
      <c r="S610" s="9"/>
      <c r="T610" s="9"/>
    </row>
    <row r="611" spans="19:20" ht="15" customHeight="1">
      <c r="S611" s="9"/>
      <c r="T611" s="9"/>
    </row>
    <row r="612" spans="19:20" ht="15" customHeight="1">
      <c r="S612" s="9"/>
      <c r="T612" s="9"/>
    </row>
    <row r="613" spans="19:20" ht="15" customHeight="1">
      <c r="S613" s="9"/>
      <c r="T613" s="9"/>
    </row>
    <row r="614" spans="19:20" ht="15" customHeight="1">
      <c r="S614" s="9"/>
      <c r="T614" s="9"/>
    </row>
    <row r="615" spans="19:20" ht="15" customHeight="1">
      <c r="S615" s="9"/>
      <c r="T615" s="9"/>
    </row>
    <row r="616" spans="19:20" ht="15" customHeight="1">
      <c r="S616" s="9"/>
      <c r="T616" s="9"/>
    </row>
    <row r="617" spans="19:20" ht="15" customHeight="1">
      <c r="S617" s="9"/>
      <c r="T617" s="9"/>
    </row>
    <row r="618" spans="19:20" ht="15" customHeight="1">
      <c r="S618" s="9"/>
      <c r="T618" s="9"/>
    </row>
    <row r="619" spans="19:20" ht="15" customHeight="1">
      <c r="S619" s="9"/>
      <c r="T619" s="9"/>
    </row>
    <row r="620" spans="19:20" ht="15" customHeight="1">
      <c r="S620" s="9"/>
      <c r="T620" s="9"/>
    </row>
    <row r="621" spans="19:20" ht="15" customHeight="1">
      <c r="S621" s="9"/>
      <c r="T621" s="9"/>
    </row>
    <row r="622" spans="19:20" ht="15" customHeight="1">
      <c r="S622" s="9"/>
      <c r="T622" s="9"/>
    </row>
    <row r="623" spans="19:20" ht="15" customHeight="1">
      <c r="S623" s="9"/>
      <c r="T623" s="9"/>
    </row>
    <row r="624" spans="19:20" ht="15" customHeight="1">
      <c r="S624" s="9"/>
      <c r="T624" s="9"/>
    </row>
    <row r="625" spans="19:20" ht="15" customHeight="1">
      <c r="S625" s="9"/>
      <c r="T625" s="9"/>
    </row>
    <row r="626" spans="19:20" ht="16" customHeight="1">
      <c r="S626" s="9"/>
      <c r="T626" s="9"/>
    </row>
    <row r="627" spans="19:20" ht="16" customHeight="1">
      <c r="S627" s="9"/>
      <c r="T627" s="9"/>
    </row>
    <row r="628" spans="19:20" ht="16" customHeight="1">
      <c r="S628" s="9"/>
      <c r="T628" s="9"/>
    </row>
    <row r="629" spans="19:20" ht="16" customHeight="1">
      <c r="S629" s="9"/>
      <c r="T629" s="9"/>
    </row>
    <row r="630" spans="19:20" ht="16" customHeight="1">
      <c r="S630" s="9"/>
      <c r="T630" s="9"/>
    </row>
    <row r="631" spans="19:20" ht="16" customHeight="1">
      <c r="S631" s="9"/>
      <c r="T631" s="9"/>
    </row>
    <row r="632" spans="19:20" ht="16" customHeight="1">
      <c r="S632" s="9"/>
      <c r="T632" s="9"/>
    </row>
    <row r="633" spans="19:20" ht="16" customHeight="1">
      <c r="S633" s="9"/>
      <c r="T633" s="9"/>
    </row>
    <row r="634" spans="19:20" ht="16" customHeight="1">
      <c r="S634" s="9"/>
      <c r="T634" s="9"/>
    </row>
    <row r="635" spans="19:20" ht="16" customHeight="1">
      <c r="S635" s="9"/>
      <c r="T635" s="9"/>
    </row>
    <row r="636" spans="19:20" ht="16" customHeight="1">
      <c r="S636" s="9"/>
      <c r="T636" s="9"/>
    </row>
    <row r="637" spans="19:20" ht="16" customHeight="1">
      <c r="S637" s="9"/>
      <c r="T637" s="9"/>
    </row>
    <row r="638" spans="19:20" ht="16" customHeight="1">
      <c r="S638" s="9"/>
      <c r="T638" s="9"/>
    </row>
    <row r="639" spans="19:20" ht="16" customHeight="1">
      <c r="S639" s="9"/>
      <c r="T639" s="9"/>
    </row>
    <row r="640" spans="19:20" ht="16" customHeight="1">
      <c r="S640" s="9"/>
      <c r="T640" s="9"/>
    </row>
    <row r="641" spans="19:20" ht="16" customHeight="1">
      <c r="S641" s="9"/>
      <c r="T641" s="9"/>
    </row>
    <row r="642" spans="19:20" ht="16" customHeight="1">
      <c r="S642" s="9"/>
      <c r="T642" s="9"/>
    </row>
    <row r="643" spans="19:20" ht="16" customHeight="1">
      <c r="S643" s="9"/>
      <c r="T643" s="9"/>
    </row>
    <row r="644" spans="19:20" ht="16" customHeight="1">
      <c r="S644" s="9"/>
      <c r="T644" s="9"/>
    </row>
    <row r="645" spans="19:20" ht="16" customHeight="1">
      <c r="S645" s="9"/>
      <c r="T645" s="9"/>
    </row>
    <row r="646" spans="19:20" ht="16" customHeight="1">
      <c r="S646" s="9"/>
      <c r="T646" s="9"/>
    </row>
    <row r="647" spans="19:20" ht="16" customHeight="1">
      <c r="S647" s="9"/>
      <c r="T647" s="9"/>
    </row>
    <row r="648" spans="19:20" ht="16" customHeight="1">
      <c r="S648" s="9"/>
      <c r="T648" s="9"/>
    </row>
    <row r="649" spans="19:20" ht="16" customHeight="1">
      <c r="S649" s="9"/>
      <c r="T649" s="9"/>
    </row>
    <row r="650" spans="19:20" ht="16" customHeight="1">
      <c r="S650" s="9"/>
      <c r="T650" s="9"/>
    </row>
    <row r="651" spans="19:20" ht="16" customHeight="1">
      <c r="S651" s="9"/>
      <c r="T651" s="9"/>
    </row>
    <row r="652" spans="19:20" ht="16" customHeight="1">
      <c r="S652" s="9"/>
      <c r="T652" s="9"/>
    </row>
    <row r="653" spans="19:20" ht="16" customHeight="1">
      <c r="S653" s="9"/>
      <c r="T653" s="9"/>
    </row>
    <row r="654" spans="19:20" ht="16" customHeight="1">
      <c r="S654" s="63"/>
      <c r="T654" s="9"/>
    </row>
    <row r="655" spans="19:20" ht="16" customHeight="1">
      <c r="S655" s="63"/>
      <c r="T655" s="9"/>
    </row>
    <row r="656" spans="19:20" ht="16" customHeight="1">
      <c r="S656" s="63"/>
      <c r="T656" s="9"/>
    </row>
    <row r="657" spans="19:20" ht="16" customHeight="1">
      <c r="S657" s="63"/>
      <c r="T657" s="9"/>
    </row>
    <row r="658" spans="19:20" ht="16" customHeight="1">
      <c r="S658" s="63"/>
      <c r="T658" s="9"/>
    </row>
    <row r="659" spans="19:20" ht="16" customHeight="1">
      <c r="S659" s="63"/>
      <c r="T659" s="9"/>
    </row>
    <row r="660" spans="19:20" ht="16" customHeight="1">
      <c r="S660" s="63"/>
      <c r="T660" s="9"/>
    </row>
    <row r="661" spans="19:20" ht="16" customHeight="1">
      <c r="S661" s="63"/>
      <c r="T661" s="9"/>
    </row>
    <row r="662" spans="19:20" ht="16" customHeight="1">
      <c r="S662" s="63"/>
      <c r="T662" s="9"/>
    </row>
    <row r="663" spans="19:20" ht="16" customHeight="1">
      <c r="S663" s="63"/>
      <c r="T663" s="9"/>
    </row>
    <row r="664" spans="19:20" ht="16" customHeight="1">
      <c r="S664" s="63"/>
      <c r="T664" s="9"/>
    </row>
    <row r="665" spans="19:20" ht="16" customHeight="1">
      <c r="S665" s="63"/>
      <c r="T665" s="9"/>
    </row>
    <row r="666" spans="19:20" ht="16" customHeight="1">
      <c r="S666" s="63"/>
      <c r="T666" s="9"/>
    </row>
    <row r="667" spans="19:20" ht="16" customHeight="1">
      <c r="S667" s="63"/>
      <c r="T667" s="9"/>
    </row>
    <row r="668" spans="19:20" ht="16" customHeight="1">
      <c r="S668" s="63"/>
      <c r="T668" s="9"/>
    </row>
    <row r="669" spans="19:20" ht="16" customHeight="1">
      <c r="S669" s="63"/>
      <c r="T669" s="9"/>
    </row>
    <row r="670" spans="19:20" ht="16" customHeight="1">
      <c r="S670" s="63"/>
      <c r="T670" s="9"/>
    </row>
    <row r="671" spans="19:20" ht="16" customHeight="1">
      <c r="S671" s="63"/>
      <c r="T671" s="9"/>
    </row>
    <row r="672" spans="19:20" ht="16" customHeight="1">
      <c r="S672" s="63"/>
      <c r="T672" s="9"/>
    </row>
    <row r="673" spans="19:20" ht="16" customHeight="1">
      <c r="S673" s="63"/>
      <c r="T673" s="9"/>
    </row>
    <row r="674" spans="19:20" ht="16" customHeight="1">
      <c r="S674" s="63"/>
      <c r="T674" s="9"/>
    </row>
    <row r="675" spans="19:20" ht="16" customHeight="1">
      <c r="S675" s="63"/>
      <c r="T675" s="9"/>
    </row>
    <row r="676" spans="19:20" ht="16" customHeight="1">
      <c r="S676" s="63"/>
      <c r="T676" s="9"/>
    </row>
    <row r="677" spans="19:20" ht="16" customHeight="1">
      <c r="S677" s="63"/>
      <c r="T677" s="9"/>
    </row>
    <row r="678" spans="19:20" ht="16" customHeight="1">
      <c r="S678" s="63"/>
      <c r="T678" s="9"/>
    </row>
    <row r="679" spans="19:20" ht="16" customHeight="1">
      <c r="S679" s="63"/>
      <c r="T679" s="9"/>
    </row>
    <row r="680" spans="19:20" ht="16" customHeight="1">
      <c r="S680" s="63"/>
      <c r="T680" s="9"/>
    </row>
    <row r="681" spans="19:20" ht="16" customHeight="1">
      <c r="S681" s="63"/>
      <c r="T681" s="9"/>
    </row>
    <row r="682" spans="19:20" ht="16" customHeight="1">
      <c r="S682" s="63"/>
      <c r="T682" s="9"/>
    </row>
    <row r="683" spans="19:20" ht="16" customHeight="1">
      <c r="S683" s="63"/>
      <c r="T683" s="9"/>
    </row>
    <row r="684" spans="19:20" ht="16" customHeight="1">
      <c r="S684" s="63"/>
      <c r="T684" s="9"/>
    </row>
    <row r="685" spans="19:20" ht="16" customHeight="1">
      <c r="S685" s="63"/>
      <c r="T685" s="9"/>
    </row>
    <row r="686" spans="19:20" ht="16" customHeight="1">
      <c r="S686" s="63"/>
      <c r="T686" s="9"/>
    </row>
    <row r="687" spans="19:20" ht="16" customHeight="1">
      <c r="S687" s="63"/>
      <c r="T687" s="9"/>
    </row>
    <row r="688" spans="19:20" ht="16" customHeight="1">
      <c r="S688" s="63"/>
      <c r="T688" s="9"/>
    </row>
    <row r="689" spans="19:20" ht="16" customHeight="1">
      <c r="S689" s="63"/>
      <c r="T689" s="9"/>
    </row>
    <row r="690" spans="19:20" ht="16" customHeight="1">
      <c r="S690" s="63"/>
      <c r="T690" s="9"/>
    </row>
    <row r="691" spans="19:20" ht="16" customHeight="1">
      <c r="S691" s="63"/>
      <c r="T691" s="9"/>
    </row>
    <row r="692" spans="19:20" ht="16" customHeight="1">
      <c r="S692" s="63"/>
      <c r="T692" s="9"/>
    </row>
    <row r="693" spans="19:20" ht="16" customHeight="1">
      <c r="S693" s="63"/>
      <c r="T693" s="9"/>
    </row>
    <row r="694" spans="19:20" ht="16" customHeight="1">
      <c r="S694" s="63"/>
      <c r="T694" s="9"/>
    </row>
    <row r="695" spans="19:20" ht="16" customHeight="1">
      <c r="S695" s="63"/>
      <c r="T695" s="9"/>
    </row>
    <row r="696" spans="19:20" ht="16" customHeight="1">
      <c r="S696" s="63"/>
      <c r="T696" s="9"/>
    </row>
    <row r="697" spans="19:20" ht="16" customHeight="1">
      <c r="S697" s="63"/>
      <c r="T697" s="9"/>
    </row>
    <row r="698" spans="19:20" ht="16" customHeight="1">
      <c r="S698" s="63"/>
      <c r="T698" s="9"/>
    </row>
    <row r="699" spans="19:20" ht="16" customHeight="1">
      <c r="S699" s="63"/>
      <c r="T699" s="9"/>
    </row>
    <row r="700" spans="19:20" ht="16" customHeight="1">
      <c r="S700" s="63"/>
      <c r="T700" s="9"/>
    </row>
    <row r="701" spans="19:20" ht="16" customHeight="1">
      <c r="S701" s="63"/>
      <c r="T701" s="9"/>
    </row>
    <row r="702" spans="19:20" ht="16" customHeight="1">
      <c r="S702" s="63"/>
      <c r="T702" s="9"/>
    </row>
    <row r="703" spans="19:20" ht="16" customHeight="1">
      <c r="S703" s="63"/>
      <c r="T703" s="9"/>
    </row>
    <row r="704" spans="19:20" ht="16" customHeight="1">
      <c r="S704" s="63"/>
      <c r="T704" s="9"/>
    </row>
    <row r="705" spans="19:20" ht="16" customHeight="1">
      <c r="S705" s="63"/>
      <c r="T705" s="9"/>
    </row>
    <row r="706" spans="19:20" ht="16" customHeight="1">
      <c r="S706" s="63"/>
      <c r="T706" s="9"/>
    </row>
    <row r="707" spans="19:20" ht="16" customHeight="1">
      <c r="S707" s="63"/>
      <c r="T707" s="9"/>
    </row>
    <row r="708" spans="19:20" ht="16" customHeight="1">
      <c r="S708" s="63"/>
      <c r="T708" s="9"/>
    </row>
    <row r="709" spans="19:20" ht="16" customHeight="1">
      <c r="S709" s="63"/>
      <c r="T709" s="9"/>
    </row>
    <row r="710" spans="19:20" ht="16" customHeight="1">
      <c r="S710" s="63"/>
      <c r="T710" s="9"/>
    </row>
    <row r="711" spans="19:20" ht="16" customHeight="1">
      <c r="S711" s="63"/>
      <c r="T711" s="9"/>
    </row>
    <row r="712" spans="19:20" ht="16" customHeight="1">
      <c r="S712" s="63"/>
      <c r="T712" s="9"/>
    </row>
    <row r="713" spans="19:20" ht="16" customHeight="1">
      <c r="S713" s="63"/>
      <c r="T713" s="9"/>
    </row>
    <row r="714" spans="19:20" ht="16" customHeight="1">
      <c r="S714" s="63"/>
      <c r="T714" s="9"/>
    </row>
    <row r="715" spans="19:20" ht="16" customHeight="1">
      <c r="S715" s="63"/>
      <c r="T715" s="9"/>
    </row>
    <row r="716" spans="19:20" ht="16" customHeight="1">
      <c r="S716" s="63"/>
      <c r="T716" s="9"/>
    </row>
    <row r="717" spans="19:20" ht="16" customHeight="1">
      <c r="S717" s="63"/>
      <c r="T717" s="9"/>
    </row>
    <row r="718" spans="19:20" ht="16" customHeight="1">
      <c r="S718" s="63"/>
      <c r="T718" s="9"/>
    </row>
    <row r="719" spans="19:20" ht="16" customHeight="1">
      <c r="S719" s="63"/>
      <c r="T719" s="9"/>
    </row>
    <row r="720" spans="19:20" ht="16" customHeight="1">
      <c r="S720" s="63"/>
      <c r="T720" s="9"/>
    </row>
    <row r="721" spans="19:20" ht="16" customHeight="1">
      <c r="S721" s="63"/>
      <c r="T721" s="9"/>
    </row>
    <row r="722" spans="19:20" ht="16" customHeight="1">
      <c r="S722" s="63"/>
      <c r="T722" s="9"/>
    </row>
    <row r="723" spans="19:20" ht="16" customHeight="1">
      <c r="S723" s="63"/>
      <c r="T723" s="9"/>
    </row>
    <row r="724" spans="19:20" ht="16" customHeight="1">
      <c r="S724" s="63"/>
      <c r="T724" s="9"/>
    </row>
    <row r="725" spans="19:20" ht="16" customHeight="1">
      <c r="S725" s="63"/>
      <c r="T725" s="9"/>
    </row>
    <row r="726" spans="19:20" ht="16" customHeight="1">
      <c r="S726" s="63"/>
      <c r="T726" s="9"/>
    </row>
    <row r="727" spans="19:20" ht="16" customHeight="1">
      <c r="S727" s="63"/>
      <c r="T727" s="9"/>
    </row>
    <row r="728" spans="19:20" ht="16" customHeight="1">
      <c r="S728" s="63"/>
      <c r="T728" s="9"/>
    </row>
    <row r="729" spans="19:20" ht="16" customHeight="1">
      <c r="S729" s="63"/>
      <c r="T729" s="9"/>
    </row>
    <row r="730" spans="19:20" ht="16" customHeight="1">
      <c r="S730" s="63"/>
      <c r="T730" s="9"/>
    </row>
    <row r="731" spans="19:20" ht="16" customHeight="1">
      <c r="S731" s="63"/>
      <c r="T731" s="9"/>
    </row>
    <row r="732" spans="19:20" ht="16" customHeight="1">
      <c r="S732" s="63"/>
      <c r="T732" s="9"/>
    </row>
    <row r="733" spans="19:20" ht="16" customHeight="1">
      <c r="S733" s="63"/>
      <c r="T733" s="9"/>
    </row>
    <row r="734" spans="19:20" ht="16" customHeight="1">
      <c r="S734" s="63"/>
      <c r="T734" s="9"/>
    </row>
    <row r="735" spans="19:20" ht="16" customHeight="1">
      <c r="S735" s="63"/>
      <c r="T735" s="9"/>
    </row>
    <row r="736" spans="19:20" ht="16" customHeight="1">
      <c r="S736" s="63"/>
      <c r="T736" s="9"/>
    </row>
    <row r="737" spans="19:20" ht="16" customHeight="1">
      <c r="S737" s="63"/>
      <c r="T737" s="9"/>
    </row>
    <row r="738" spans="19:20" ht="16" customHeight="1">
      <c r="S738" s="9"/>
      <c r="T738" s="9"/>
    </row>
    <row r="739" spans="19:20" ht="16" customHeight="1">
      <c r="S739" s="9"/>
      <c r="T739" s="9"/>
    </row>
    <row r="740" spans="19:20" ht="16" customHeight="1">
      <c r="S740" s="63"/>
      <c r="T740" s="9"/>
    </row>
    <row r="741" spans="19:20" ht="16" customHeight="1">
      <c r="S741" s="63"/>
      <c r="T741" s="9"/>
    </row>
    <row r="742" spans="19:20" ht="16" customHeight="1">
      <c r="S742" s="63"/>
      <c r="T742" s="9"/>
    </row>
    <row r="743" spans="19:20" ht="16" customHeight="1">
      <c r="S743" s="63"/>
      <c r="T743" s="9"/>
    </row>
    <row r="744" spans="19:20" ht="16" customHeight="1">
      <c r="S744" s="63"/>
      <c r="T744" s="9"/>
    </row>
    <row r="745" spans="19:20" ht="16" customHeight="1">
      <c r="S745" s="63"/>
      <c r="T745" s="9"/>
    </row>
    <row r="746" spans="19:20" ht="16" customHeight="1">
      <c r="S746" s="63"/>
      <c r="T746" s="9"/>
    </row>
    <row r="747" spans="19:20" ht="16" customHeight="1">
      <c r="S747" s="63"/>
      <c r="T747" s="9"/>
    </row>
    <row r="748" spans="19:20" ht="16" customHeight="1">
      <c r="S748" s="63"/>
      <c r="T748" s="9"/>
    </row>
    <row r="749" spans="19:20" ht="16" customHeight="1">
      <c r="S749" s="63"/>
      <c r="T749" s="9"/>
    </row>
    <row r="750" spans="19:20" ht="16" customHeight="1">
      <c r="S750" s="63"/>
      <c r="T750" s="9"/>
    </row>
    <row r="751" spans="19:20" ht="16" customHeight="1">
      <c r="S751" s="63"/>
      <c r="T751" s="9"/>
    </row>
    <row r="752" spans="19:20" ht="16" customHeight="1">
      <c r="S752" s="63"/>
      <c r="T752" s="9"/>
    </row>
    <row r="753" spans="19:20" ht="16" customHeight="1">
      <c r="S753" s="9"/>
      <c r="T753" s="9"/>
    </row>
    <row r="754" spans="19:20" ht="16" customHeight="1">
      <c r="S754" s="9"/>
      <c r="T754" s="9"/>
    </row>
    <row r="755" spans="19:20" ht="16" customHeight="1">
      <c r="S755" s="9"/>
      <c r="T755" s="9"/>
    </row>
    <row r="756" spans="19:20" ht="16" customHeight="1">
      <c r="S756" s="9"/>
      <c r="T756" s="9"/>
    </row>
    <row r="757" spans="19:20" ht="16" customHeight="1">
      <c r="S757" s="9"/>
      <c r="T757" s="9"/>
    </row>
    <row r="758" spans="19:20" ht="16" customHeight="1">
      <c r="S758" s="9"/>
      <c r="T758" s="9"/>
    </row>
    <row r="759" spans="19:20" ht="16" customHeight="1">
      <c r="S759" s="9"/>
      <c r="T759" s="9"/>
    </row>
    <row r="760" spans="19:20" ht="16" customHeight="1">
      <c r="S760" s="9"/>
      <c r="T760" s="9"/>
    </row>
    <row r="761" spans="19:20" ht="16" customHeight="1">
      <c r="S761" s="9"/>
      <c r="T761" s="9"/>
    </row>
    <row r="762" spans="19:20" ht="16" customHeight="1">
      <c r="S762" s="9"/>
      <c r="T762" s="9"/>
    </row>
    <row r="763" spans="19:20" ht="16" customHeight="1">
      <c r="S763" s="9"/>
      <c r="T763" s="9"/>
    </row>
    <row r="764" spans="19:20" ht="16" customHeight="1">
      <c r="S764" s="9"/>
      <c r="T764" s="9"/>
    </row>
    <row r="765" spans="19:20" ht="16" customHeight="1">
      <c r="S765" s="9"/>
      <c r="T765" s="9"/>
    </row>
    <row r="766" spans="19:20" ht="16" customHeight="1">
      <c r="S766" s="9"/>
      <c r="T766" s="9"/>
    </row>
    <row r="767" spans="19:20" ht="16" customHeight="1">
      <c r="S767" s="9"/>
      <c r="T767" s="9"/>
    </row>
    <row r="768" spans="19:20" ht="16" customHeight="1">
      <c r="S768" s="9"/>
      <c r="T768" s="9"/>
    </row>
    <row r="769" spans="19:20" ht="16" customHeight="1">
      <c r="S769" s="9"/>
      <c r="T769" s="9"/>
    </row>
    <row r="770" spans="19:20" ht="16" customHeight="1">
      <c r="S770" s="9"/>
      <c r="T770" s="9"/>
    </row>
    <row r="771" spans="19:20" ht="16" customHeight="1">
      <c r="S771" s="9"/>
      <c r="T771" s="9"/>
    </row>
    <row r="772" spans="19:20" ht="16" customHeight="1">
      <c r="S772" s="9"/>
      <c r="T772" s="9"/>
    </row>
    <row r="773" spans="19:20" ht="16" customHeight="1">
      <c r="S773" s="9"/>
      <c r="T773" s="9"/>
    </row>
    <row r="774" spans="19:20" ht="16" customHeight="1">
      <c r="S774" s="9"/>
      <c r="T774" s="9"/>
    </row>
    <row r="775" spans="19:20" ht="16" customHeight="1">
      <c r="S775" s="9"/>
      <c r="T775" s="9"/>
    </row>
    <row r="776" spans="19:20" ht="16" customHeight="1">
      <c r="S776" s="9"/>
      <c r="T776" s="9"/>
    </row>
    <row r="777" spans="19:20" ht="16" customHeight="1">
      <c r="S777" s="9"/>
      <c r="T777" s="9"/>
    </row>
    <row r="778" spans="19:20" ht="16" customHeight="1">
      <c r="S778" s="9"/>
      <c r="T778" s="9"/>
    </row>
    <row r="779" spans="19:20" ht="16" customHeight="1">
      <c r="S779" s="9"/>
      <c r="T779" s="9"/>
    </row>
    <row r="780" spans="19:20" ht="16" customHeight="1">
      <c r="S780" s="9"/>
      <c r="T780" s="9"/>
    </row>
    <row r="781" spans="19:20" ht="16" customHeight="1">
      <c r="S781" s="9"/>
      <c r="T781" s="9"/>
    </row>
    <row r="782" spans="19:20" ht="16" customHeight="1">
      <c r="S782" s="9"/>
      <c r="T782" s="9"/>
    </row>
    <row r="783" spans="19:20" ht="16" customHeight="1">
      <c r="S783" s="9"/>
      <c r="T783" s="9"/>
    </row>
    <row r="784" spans="19:20" ht="16" customHeight="1">
      <c r="S784" s="9"/>
      <c r="T784" s="9"/>
    </row>
    <row r="785" spans="19:20" ht="16" customHeight="1">
      <c r="S785" s="9"/>
      <c r="T785" s="9"/>
    </row>
    <row r="786" spans="19:20" ht="16" customHeight="1">
      <c r="S786" s="9"/>
      <c r="T786" s="9"/>
    </row>
    <row r="787" spans="19:20" ht="16" customHeight="1">
      <c r="S787" s="9"/>
      <c r="T787" s="9"/>
    </row>
    <row r="788" spans="19:20" ht="16" customHeight="1">
      <c r="S788" s="9"/>
      <c r="T788" s="9"/>
    </row>
    <row r="789" spans="19:20" ht="16" customHeight="1">
      <c r="S789" s="9"/>
      <c r="T789" s="9"/>
    </row>
    <row r="790" spans="19:20" ht="16" customHeight="1">
      <c r="S790" s="9"/>
      <c r="T790" s="9"/>
    </row>
    <row r="791" spans="19:20" ht="16" customHeight="1">
      <c r="S791" s="9"/>
      <c r="T791" s="9"/>
    </row>
    <row r="792" spans="19:20" ht="16" customHeight="1">
      <c r="S792" s="9"/>
      <c r="T792" s="9"/>
    </row>
    <row r="793" spans="19:20" ht="16" customHeight="1">
      <c r="S793" s="9"/>
      <c r="T793" s="9"/>
    </row>
    <row r="794" spans="19:20" ht="16" customHeight="1">
      <c r="S794" s="9"/>
      <c r="T794" s="9"/>
    </row>
    <row r="795" spans="19:20" ht="16" customHeight="1">
      <c r="S795" s="9"/>
      <c r="T795" s="9"/>
    </row>
    <row r="796" spans="19:20" ht="16" customHeight="1">
      <c r="S796" s="9"/>
      <c r="T796" s="9"/>
    </row>
    <row r="797" spans="19:20" ht="16" customHeight="1">
      <c r="S797" s="9"/>
      <c r="T797" s="9"/>
    </row>
    <row r="798" spans="19:20" ht="16" customHeight="1">
      <c r="S798" s="9"/>
      <c r="T798" s="9"/>
    </row>
    <row r="799" spans="19:20" ht="16" customHeight="1">
      <c r="S799" s="9"/>
      <c r="T799" s="9"/>
    </row>
    <row r="800" spans="19:20" ht="16" customHeight="1">
      <c r="S800" s="9"/>
      <c r="T800" s="9"/>
    </row>
    <row r="801" spans="19:20" ht="16" customHeight="1">
      <c r="S801" s="9"/>
      <c r="T801" s="9"/>
    </row>
    <row r="802" spans="19:20" ht="16" customHeight="1">
      <c r="S802" s="9"/>
      <c r="T802" s="9"/>
    </row>
    <row r="803" spans="19:20" ht="16" customHeight="1">
      <c r="S803" s="9"/>
      <c r="T803" s="9"/>
    </row>
    <row r="804" spans="19:20" ht="16" customHeight="1">
      <c r="S804" s="9"/>
      <c r="T804" s="9"/>
    </row>
    <row r="805" spans="19:20" ht="16" customHeight="1">
      <c r="S805" s="9"/>
      <c r="T805" s="9"/>
    </row>
    <row r="806" spans="19:20" ht="16" customHeight="1">
      <c r="S806" s="9"/>
      <c r="T806" s="9"/>
    </row>
    <row r="807" spans="19:20" ht="16" customHeight="1">
      <c r="S807" s="9"/>
      <c r="T807" s="9"/>
    </row>
    <row r="808" spans="19:20" ht="16" customHeight="1">
      <c r="S808" s="9"/>
      <c r="T808" s="9"/>
    </row>
    <row r="809" spans="19:20" ht="16" customHeight="1">
      <c r="S809" s="9"/>
      <c r="T809" s="9"/>
    </row>
    <row r="810" spans="19:20" ht="16" customHeight="1">
      <c r="S810" s="9"/>
      <c r="T810" s="9"/>
    </row>
    <row r="811" spans="19:20" ht="16" customHeight="1">
      <c r="S811" s="9"/>
      <c r="T811" s="9"/>
    </row>
    <row r="812" spans="19:20" ht="16" customHeight="1">
      <c r="S812" s="9"/>
      <c r="T812" s="9"/>
    </row>
    <row r="813" spans="19:20" ht="16" customHeight="1">
      <c r="S813" s="9"/>
      <c r="T813" s="9"/>
    </row>
    <row r="814" spans="19:20" ht="16" customHeight="1">
      <c r="S814" s="9"/>
      <c r="T814" s="9"/>
    </row>
    <row r="815" spans="19:20" ht="16" customHeight="1">
      <c r="S815" s="9"/>
      <c r="T815" s="9"/>
    </row>
    <row r="816" spans="19:20" ht="16" customHeight="1">
      <c r="S816" s="9"/>
      <c r="T816" s="9"/>
    </row>
    <row r="817" spans="19:20" ht="16" customHeight="1">
      <c r="S817" s="9"/>
      <c r="T817" s="9"/>
    </row>
    <row r="818" spans="19:20" ht="16" customHeight="1">
      <c r="S818" s="9"/>
      <c r="T818" s="9"/>
    </row>
    <row r="819" spans="19:20" ht="16" customHeight="1">
      <c r="S819" s="9"/>
      <c r="T819" s="9"/>
    </row>
    <row r="820" spans="19:20" ht="16" customHeight="1">
      <c r="S820" s="9"/>
      <c r="T820" s="9"/>
    </row>
    <row r="821" spans="19:20" ht="16" customHeight="1">
      <c r="S821" s="9"/>
      <c r="T821" s="9"/>
    </row>
    <row r="822" spans="19:20" ht="16" customHeight="1">
      <c r="S822" s="9"/>
      <c r="T822" s="9"/>
    </row>
    <row r="823" spans="19:20" ht="16" customHeight="1">
      <c r="S823" s="9"/>
      <c r="T823" s="9"/>
    </row>
    <row r="824" spans="19:20" ht="16" customHeight="1">
      <c r="S824" s="9"/>
      <c r="T824" s="9"/>
    </row>
    <row r="825" spans="19:20" ht="16" customHeight="1">
      <c r="S825" s="9"/>
      <c r="T825" s="9"/>
    </row>
    <row r="826" spans="19:20" ht="16" customHeight="1">
      <c r="S826" s="9"/>
      <c r="T826" s="9"/>
    </row>
    <row r="827" spans="19:20" ht="16" customHeight="1">
      <c r="S827" s="9"/>
      <c r="T827" s="9"/>
    </row>
    <row r="828" spans="19:20" ht="16" customHeight="1">
      <c r="S828" s="9"/>
      <c r="T828" s="9"/>
    </row>
    <row r="829" spans="19:20" ht="16" customHeight="1">
      <c r="S829" s="9"/>
      <c r="T829" s="9"/>
    </row>
    <row r="830" spans="19:20" ht="16" customHeight="1">
      <c r="S830" s="9"/>
      <c r="T830" s="9"/>
    </row>
    <row r="831" spans="19:20" ht="16" customHeight="1">
      <c r="S831" s="9"/>
      <c r="T831" s="9"/>
    </row>
    <row r="832" spans="19:20" ht="16" customHeight="1">
      <c r="S832" s="9"/>
      <c r="T832" s="9"/>
    </row>
    <row r="833" spans="19:20" ht="16" customHeight="1">
      <c r="S833" s="9"/>
      <c r="T833" s="9"/>
    </row>
    <row r="834" spans="19:20" ht="16" customHeight="1">
      <c r="S834" s="9"/>
      <c r="T834" s="9"/>
    </row>
    <row r="835" spans="19:20" ht="16" customHeight="1">
      <c r="S835" s="9"/>
      <c r="T835" s="9"/>
    </row>
    <row r="836" spans="19:20" ht="16" customHeight="1">
      <c r="S836" s="9"/>
      <c r="T836" s="9"/>
    </row>
    <row r="837" spans="19:20" ht="16" customHeight="1">
      <c r="S837" s="9"/>
      <c r="T837" s="9"/>
    </row>
    <row r="838" spans="19:20" ht="16" customHeight="1">
      <c r="S838" s="9"/>
      <c r="T838" s="9"/>
    </row>
    <row r="839" spans="19:20" ht="16" customHeight="1">
      <c r="S839" s="9"/>
      <c r="T839" s="9"/>
    </row>
    <row r="840" spans="19:20" ht="16" customHeight="1">
      <c r="S840" s="9"/>
      <c r="T840" s="9"/>
    </row>
    <row r="841" spans="19:20" ht="16" customHeight="1">
      <c r="S841" s="9"/>
      <c r="T841" s="9"/>
    </row>
    <row r="842" spans="19:20" ht="16" customHeight="1">
      <c r="S842" s="9"/>
      <c r="T842" s="9"/>
    </row>
    <row r="843" spans="19:20" ht="16" customHeight="1">
      <c r="S843" s="9"/>
      <c r="T843" s="9"/>
    </row>
    <row r="844" spans="19:20" ht="16" customHeight="1">
      <c r="S844" s="9"/>
      <c r="T844" s="9"/>
    </row>
    <row r="845" spans="19:20" ht="16" customHeight="1">
      <c r="S845" s="9"/>
      <c r="T845" s="9"/>
    </row>
    <row r="846" spans="19:20" ht="16" customHeight="1">
      <c r="S846" s="9"/>
      <c r="T846" s="9"/>
    </row>
    <row r="847" spans="19:20" ht="16" customHeight="1">
      <c r="S847" s="9"/>
      <c r="T847" s="9"/>
    </row>
    <row r="848" spans="19:20" ht="16" customHeight="1">
      <c r="S848" s="9"/>
      <c r="T848" s="9"/>
    </row>
    <row r="849" spans="19:20" ht="16" customHeight="1">
      <c r="S849" s="9"/>
      <c r="T849" s="9"/>
    </row>
    <row r="850" spans="19:20" ht="16" customHeight="1">
      <c r="S850" s="9"/>
      <c r="T850" s="9"/>
    </row>
    <row r="851" spans="19:20" ht="16" customHeight="1">
      <c r="S851" s="9"/>
      <c r="T851" s="9"/>
    </row>
    <row r="852" spans="19:20" ht="16" customHeight="1">
      <c r="S852" s="9"/>
      <c r="T852" s="9"/>
    </row>
    <row r="853" spans="19:20" ht="16" customHeight="1">
      <c r="S853" s="9"/>
      <c r="T853" s="9"/>
    </row>
    <row r="854" spans="19:20" ht="16" customHeight="1">
      <c r="S854" s="9"/>
      <c r="T854" s="9"/>
    </row>
    <row r="855" spans="19:20" ht="16" customHeight="1">
      <c r="S855" s="9"/>
      <c r="T855" s="9"/>
    </row>
    <row r="856" spans="19:20" ht="16" customHeight="1">
      <c r="S856" s="9"/>
      <c r="T856" s="9"/>
    </row>
  </sheetData>
  <mergeCells count="19">
    <mergeCell ref="O5:O7"/>
    <mergeCell ref="B8:E8"/>
    <mergeCell ref="F8:L8"/>
    <mergeCell ref="M8:N8"/>
    <mergeCell ref="P8:T8"/>
    <mergeCell ref="D2:E3"/>
    <mergeCell ref="F2:N3"/>
    <mergeCell ref="C5:C6"/>
    <mergeCell ref="D5:D6"/>
    <mergeCell ref="E5:E6"/>
    <mergeCell ref="F5:F6"/>
    <mergeCell ref="G5:G6"/>
    <mergeCell ref="H5:H6"/>
    <mergeCell ref="I5:I6"/>
    <mergeCell ref="J5:J6"/>
    <mergeCell ref="K5:K6"/>
    <mergeCell ref="L5:L6"/>
    <mergeCell ref="M5:M6"/>
    <mergeCell ref="N5:N6"/>
  </mergeCells>
  <phoneticPr fontId="14" type="noConversion"/>
  <hyperlinks>
    <hyperlink ref="A1" r:id="rId1" xr:uid="{00000000-0004-0000-0000-000000000000}"/>
  </hyperlinks>
  <pageMargins left="0.7" right="0.7" top="0.75" bottom="0.75" header="0.3" footer="0.3"/>
  <pageSetup orientation="portrait"/>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Krajewski, Adam M</cp:lastModifiedBy>
  <dcterms:modified xsi:type="dcterms:W3CDTF">2025-01-14T01:27:46Z</dcterms:modified>
</cp:coreProperties>
</file>