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C75B2EA-F5C4-0249-BEA1-AE08F4FCE2ED}" xr6:coauthVersionLast="47" xr6:coauthVersionMax="47" xr10:uidLastSave="{00000000-0000-0000-0000-000000000000}"/>
  <bookViews>
    <workbookView xWindow="840" yWindow="542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7" i="1" l="1"/>
  <c r="K798" i="1"/>
  <c r="K799" i="1"/>
  <c r="K800" i="1"/>
  <c r="K796" i="1"/>
  <c r="J797" i="1"/>
  <c r="J798" i="1"/>
  <c r="J799" i="1"/>
  <c r="J800" i="1"/>
  <c r="J796" i="1"/>
  <c r="K792" i="1"/>
  <c r="K793" i="1"/>
  <c r="K794" i="1"/>
  <c r="K795" i="1"/>
  <c r="K791" i="1"/>
  <c r="J792" i="1"/>
  <c r="J793" i="1"/>
  <c r="J794" i="1"/>
  <c r="J795" i="1"/>
  <c r="J791" i="1"/>
  <c r="J729" i="1"/>
  <c r="J730" i="1"/>
  <c r="J731" i="1"/>
  <c r="J728" i="1"/>
  <c r="K681" i="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<sst xmlns="http://schemas.openxmlformats.org/spreadsheetml/2006/main" count="7363" uniqueCount="551">
  <si>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</si>
  <si>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</si>
  <si>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</si>
  <si>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</si>
  <si>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</si>
  <si>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</si>
  <si>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</si>
  <si>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</si>
  <si>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</si>
  <si>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</si>
  <si>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</si>
  <si>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</si>
  <si>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</si>
  <si>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</si>
  <si>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</si>
  <si>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</si>
  <si>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</si>
  <si>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</si>
  <si>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</si>
  <si>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</si>
  <si>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</si>
  <si>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</si>
  <si>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</si>
  <si>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</si>
  <si>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</si>
  <si>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</si>
  <si>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</si>
  <si>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</si>
  <si>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</si>
  <si>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</si>
  <si>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</si>
  <si>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</si>
  <si>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</si>
  <si>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</si>
  <si>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</si>
  <si>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</si>
  <si>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</si>
  <si>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</si>
  <si>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</si>
  <si>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</si>
  <si>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</si>
  <si>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</si>
  <si>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</si>
  <si>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</si>
  <si>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</si>
  <si>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</si>
  <si>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</si>
  <si>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</si>
  <si>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</si>
  <si>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</si>
  <si>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</si>
  <si>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</si>
  <si>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</si>
  <si>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</si>
  <si>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</si>
  <si>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</si>
  <si>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</si>
  <si>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</si>
  <si>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</si>
  <si>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</si>
  <si>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</si>
  <si>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</si>
  <si>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</si>
  <si>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</si>
  <si>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</si>
  <si>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</si>
  <si>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</si>
  <si>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</si>
  <si>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</si>
  <si>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</si>
  <si>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</si>
  <si>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</si>
  <si>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</si>
  <si>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</si>
  <si>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</si>
  <si>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</si>
  <si>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</si>
  <si>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</si>
  <si>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</si>
  <si>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</si>
  <si>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</si>
  <si>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</si>
  <si>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</si>
  <si>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</si>
  <si>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</si>
  <si>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</si>
  <si>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</si>
  <si>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</si>
  <si>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</si>
  <si>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</si>
  <si>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</si>
  <si>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</si>
  <si>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</si>
  <si>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</si>
  <si>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</si>
  <si>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</si>
  <si>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</si>
  <si>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</si>
  <si>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</si>
  <si>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</si>
  <si>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</si>
  <si>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</si>
  <si>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</si>
  <si>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</si>
  <si>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</si>
  <si>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</si>
  <si>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</si>
  <si>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</si>
  <si>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</si>
  <si>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</si>
  <si>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</si>
  <si>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</si>
  <si>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</si>
  <si>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</si>
  <si>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</si>
  <si>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</si>
  <si>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</si>
  <si>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</si>
  <si>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</si>
  <si>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</si>
  <si>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</si>
  <si>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</si>
  <si>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</si>
  <si>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</si>
  <si>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</si>
  <si>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</si>
  <si>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</si>
  <si>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</si>
  <si>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</si>
  <si>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</si>
  <si>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</si>
  <si>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</si>
  <si>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</si>
  <si>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</si>
  <si>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</si>
  <si>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</si>
  <si>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</si>
  <si>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</si>
  <si>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</si>
  <si>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</si>
  <si>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</si>
  <si>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</si>
  <si>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</si>
  <si>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</si>
  <si>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</si>
  <si>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</si>
  <si>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</si>
  <si>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</si>
  <si>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</si>
  <si>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</si>
  <si>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</si>
  <si>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</si>
  <si>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</si>
  <si>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</si>
  <si>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</si>
  <si>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</si>
  <si>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</si>
  <si>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</si>
  <si>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</si>
  <si>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</si>
  <si>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</si>
  <si>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</si>
  <si>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</si>
  <si>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</si>
  <si>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</si>
  <si>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</si>
  <si>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</si>
  <si>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</si>
  <si>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</si>
  <si>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</si>
  <si>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</si>
  <si>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</si>
  <si>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</si>
  <si>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</si>
  <si>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</si>
  <si>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</si>
  <si>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</si>
  <si>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</si>
  <si>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</si>
  <si>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</si>
  <si>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</si>
  <si>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</si>
  <si>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</si>
  <si>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</si>
  <si>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</si>
  <si>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</si>
  <si>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</si>
  <si>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</si>
  <si>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</si>
  <si>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</si>
  <si>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</si>
  <si>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</si>
  <si>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</si>
  <si>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</si>
  <si>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</si>
  <si>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</si>
  <si>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</si>
  <si>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</si>
  <si>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</si>
  <si>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</si>
  <si>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</si>
  <si>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</si>
  <si>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</si>
  <si>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</si>
  <si>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</si>
  <si>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</si>
  <si>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</si>
  <si>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</si>
  <si>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</si>
  <si>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</si>
  <si>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</si>
  <si>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</si>
  <si>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</si>
  <si>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</si>
  <si>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</si>
  <si>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</si>
  <si>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</si>
  <si>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</si>
  <si>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</si>
  <si>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</si>
  <si>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</si>
  <si>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</si>
  <si>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</si>
  <si>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</si>
  <si>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</si>
  <si>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</si>
  <si>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</si>
  <si>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</si>
  <si>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</si>
  <si>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</si>
  <si>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</si>
  <si>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</si>
  <si>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</si>
  <si>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</si>
  <si>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</si>
  <si>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</si>
  <si>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</si>
  <si>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</si>
  <si>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</si>
  <si>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</si>
  <si>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</si>
  <si>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</si>
  <si>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</si>
  <si>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</si>
  <si>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</si>
  <si>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</si>
  <si>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</si>
  <si>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</si>
  <si>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</si>
  <si>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</si>
  <si>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</si>
  <si>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</si>
  <si>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</si>
  <si>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</si>
  <si>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</si>
  <si>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</si>
  <si>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</si>
  <si>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</si>
  <si>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</si>
  <si>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</si>
  <si>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</si>
  <si>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</si>
  <si>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</si>
  <si>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</si>
  <si>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</si>
  <si>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</si>
  <si>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</si>
  <si>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</si>
  <si>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</si>
  <si>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</si>
  <si>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</si>
  <si>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</si>
  <si>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</si>
  <si>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</si>
  <si>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</si>
  <si>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</si>
  <si>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</si>
  <si>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</si>
  <si>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</si>
  <si>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</si>
  <si>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</si>
  <si>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</si>
  <si>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</si>
  <si>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</si>
  <si>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</si>
  <si>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</si>
  <si>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</si>
  <si>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</si>
  <si>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</si>
  <si>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</si>
  <si>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</si>
  <si>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</si>
  <si>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</si>
  <si>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</si>
  <si>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</si>
  <si>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</si>
  <si>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</si>
  <si>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</si>
  <si>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</si>
  <si>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</si>
  <si>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</si>
  <si>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</si>
  <si>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</si>
  <si>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</si>
  <si>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</si>
  <si>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</si>
  <si>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</si>
  <si>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</si>
  <si>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</si>
  <si>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</si>
  <si>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</si>
  <si>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</si>
  <si>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</si>
  <si>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</si>
  <si>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</si>
  <si>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</si>
  <si>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</si>
  <si>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</si>
  <si>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</si>
  <si>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</si>
  <si>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</si>
  <si>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</si>
  <si>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</si>
  <si>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</si>
  <si>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</si>
  <si>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</si>
  <si>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</si>
  <si>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</si>
  <si>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</si>
  <si>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</si>
  <si>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</si>
  <si>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</si>
  <si>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</si>
  <si>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</si>
  <si>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</si>
  <si>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</si>
  <si>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</si>
  <si>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</si>
  <si>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</si>
  <si>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</si>
  <si>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</si>
  <si>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</si>
  <si>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</si>
  <si>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</si>
  <si>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</si>
  <si>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</si>
  <si>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</si>
  <si>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</si>
  <si>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</si>
  <si>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</si>
  <si>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</si>
  <si>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</si>
  <si>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</si>
  <si>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</si>
  <si>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</si>
  <si>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</si>
  <si>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</si>
  <si>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</si>
  <si>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</si>
  <si>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</si>
  <si>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</si>
  <si>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</si>
  <si>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</si>
  <si>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</si>
  <si>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</si>
  <si>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</si>
  <si>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</si>
  <si>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</si>
  <si>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</si>
  <si>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</si>
  <si>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</si>
  <si>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</si>
  <si>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</si>
  <si>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</si>
  <si>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</si>
  <si>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</si>
  <si>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</si>
  <si>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</si>
  <si>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</si>
  <si>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</si>
  <si>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</si>
  <si>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</si>
  <si>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</si>
  <si>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</si>
  <si>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</si>
  <si>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</si>
  <si>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</si>
  <si>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</si>
  <si>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</si>
  <si>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</si>
  <si>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</si>
  <si>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</si>
  <si>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</si>
  <si>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</si>
  <si>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</si>
  <si>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</si>
  <si>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</si>
  <si>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</si>
  <si>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</si>
  <si>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</si>
  <si>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</si>
  <si>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</si>
  <si>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</si>
  <si>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</si>
  <si>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</si>
  <si>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</si>
  <si>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</si>
  <si>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</si>
  <si>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</si>
  <si>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</si>
  <si>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</si>
  <si>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</si>
  <si>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</si>
  <si>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</si>
  <si>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</si>
  <si>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</si>
  <si>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</si>
  <si>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</si>
  <si>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</si>
  <si>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</si>
  <si>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</si>
  <si>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</si>
  <si>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</si>
  <si>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</si>
  <si>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</si>
  <si>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</si>
  <si>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</si>
  <si>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</si>
  <si>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</si>
  <si>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</si>
  <si>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</si>
  <si>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</si>
  <si>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</si>
  <si>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</si>
  <si>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</si>
  <si>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</si>
  <si>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</si>
  <si>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</si>
  <si>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</si>
  <si>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</si>
  <si>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</si>
  <si>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</si>
  <si>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</si>
  <si>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</si>
  <si>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</si>
  <si>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</si>
  <si>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</si>
  <si>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</si>
  <si>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</si>
  <si>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</si>
  <si>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</si>
  <si>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</si>
  <si>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</si>
  <si>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</si>
  <si>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</si>
  <si>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</si>
  <si>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</si>
  <si>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</si>
  <si>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</si>
  <si>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</si>
  <si>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</si>
  <si>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</si>
  <si>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</si>
  <si>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</si>
  <si>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</si>
  <si>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</si>
  <si>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</si>
  <si>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</si>
  <si>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</si>
  <si>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</si>
  <si>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</si>
  <si>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</si>
  <si>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</si>
  <si>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</si>
  <si>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</si>
  <si>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</si>
  <si>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</si>
  <si>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</si>
  <si>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</si>
  <si>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</si>
  <si>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</si>
  <si>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</si>
  <si>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</si>
  <si>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</si>
  <si>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</si>
  <si>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</si>
  <si>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</si>
  <si>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</si>
  <si>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</si>
  <si>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</si>
  <si>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</si>
  <si>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</si>
  <si>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</si>
  <si>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</si>
  <si>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</si>
  <si>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</si>
  <si>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</si>
  <si>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</si>
  <si>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</si>
  <si>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</si>
  <si>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</si>
  <si>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</si>
  <si>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</si>
  <si>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</si>
  <si>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</si>
  <si>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</si>
  <si>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</si>
  <si>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</si>
  <si>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</si>
  <si>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10.1016/j.intermet.2021.107239</t>
  </si>
  <si>
    <t>Pa m^0.5</t>
  </si>
  <si>
    <t>tensile hall-petch coefficient</t>
  </si>
  <si>
    <t>tensile friction stress</t>
  </si>
  <si>
    <t>AuCuNiPdPt</t>
  </si>
  <si>
    <t>AAM+H+WQ+RX+WQ</t>
  </si>
  <si>
    <t>after arc melting samples were homogenized at 1100*C for 20h and water quenched  then deformed by rotary swaging to 0.6 true strain then recrystallized at 1100*C for 1h and water quenched</t>
  </si>
  <si>
    <t>P409</t>
  </si>
  <si>
    <t>10.1016/j.actamat.2019.12.020</t>
  </si>
  <si>
    <t>Au25 (CuPdPt)25</t>
  </si>
  <si>
    <t>after arc melting samples were homogenized at 0.9 homologous temperature and water quenched then deformed by rotary swaging to 0.71 true strain then recrystallized at 0.9 homologous temperature and water quenched</t>
  </si>
  <si>
    <t>10.1016/j.jallcom.2024.175273</t>
  </si>
  <si>
    <t>Ni10 Pt15 (AuCuPd)25</t>
  </si>
  <si>
    <t>compressive friction stress</t>
  </si>
  <si>
    <t>IM+H+HR+A+CR+RX</t>
  </si>
  <si>
    <t>induction melted samples homogenized at 1473K for 1 day in vacuum and hot rolled to 60% reduction then solutionized at 1473K for 1min with quenching and cold rolled to 85% reduction to arrive at initial samples; recrystallized at 1373K for 60s to arrive at 27um grain size</t>
  </si>
  <si>
    <t>induction melted samples homogenized at 1473K for 1 day in vacuum and hot rolled to 60% reduction then solutionized at 1473K for 1min with quenching and cold rolled to 85% reduction to arrive at initial samples; recrystallized at 1373K for 120s to arrive at 30um grain size</t>
  </si>
  <si>
    <t>induction melted samples homogenized at 1473K for 1 day in vacuum and hot rolled to 60% reduction then solutionized at 1473K for 1min with quenching and cold rolled to 85% reduction to arrive at initial samples; recrystallized at 1373K for 180s to arrive at 35um grain size</t>
  </si>
  <si>
    <t>induction melted samples homogenized at 1473K for 1 day in vacuum and hot rolled to 60% reduction then solutionized at 1473K for 1min with quenching and cold rolled to 85% reduction to arrive at initial samples; recrystallized at 1373K for 600s to arrive at 108um grain size</t>
  </si>
  <si>
    <t>induction melted samples homogenized at 1473K for 1 day in vacuum and hot rolled to 60% reduction then solutionized at 1473K for 1min with quenching and cold rolled to 85% reduction to arrive at initial samples; recrystallized at 1373K for 1500s to arrive at 95um grain size</t>
  </si>
  <si>
    <t>induction melted samples homogenized at 1473K for 1 day in vacuum and hot rolled to 60% reduction then solutionized at 1473K for 1min with quenching and cold rolled to 85% reduction to arrive at initial samples; recrystallized at 1373K for 35s to arrive at 80um grain size</t>
  </si>
  <si>
    <t>CoCrFeNiMo0.2</t>
  </si>
  <si>
    <t>Co0.95 Cr0.8 Fe0.25 Ni1.8 Mo0.475</t>
  </si>
  <si>
    <t>induction melted samples homogenized at 1473K for 1 day in vacuum and hot rolled to 60% reduction then solutionized at 1473K for 1min with quenching and cold rolled to 85% reduction to arrive at initial samples; recrystallized at 1373K for different times to arrive at different grain sizes</t>
  </si>
  <si>
    <t>tensile fracture strength</t>
  </si>
  <si>
    <t>10.1080/21663831.2024.2337211</t>
  </si>
  <si>
    <t>CrCoNi</t>
  </si>
  <si>
    <t>AC+HT</t>
  </si>
  <si>
    <t>various heat treatments done at 1073K to 1473K for 15min to 21 days to obtain a broad range of grain sizes</t>
  </si>
  <si>
    <t>10.1016/j.dib.2019.104592</t>
  </si>
  <si>
    <t>Ti25 Zr25 Nb25 Ta25</t>
  </si>
  <si>
    <t>Ti30 Zr25 Nb25 Ta20</t>
  </si>
  <si>
    <t>Ti35 Zr25 Nb25 Ta15</t>
  </si>
  <si>
    <t>Ti40 Zr25 Nb25 Ta10</t>
  </si>
  <si>
    <t>Ti45 Zr25 Nb25 Ta5</t>
  </si>
  <si>
    <t>Ti25</t>
  </si>
  <si>
    <t>Ti30</t>
  </si>
  <si>
    <t>Ti35</t>
  </si>
  <si>
    <t>Ti40</t>
  </si>
  <si>
    <t>Ti45</t>
  </si>
  <si>
    <t>10.1016/j.msea.2018.11.054</t>
  </si>
  <si>
    <t>10.1016/j.intermet.2018.02.015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</si>
</sst>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 fontId="0" fillId="0" borderId="30" xfId="0" applyNumberForma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B340" zoomScale="80" zoomScaleNormal="80" workbookViewId="0">
      <selection activeCell="N45" sqref="N45"/>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1" t="s">
        <v>3</v>
      </c>
      <c r="E2" s="132"/>
      <c r="F2" s="135"/>
      <c r="G2" s="136"/>
      <c r="H2" s="136"/>
      <c r="I2" s="137"/>
      <c r="J2" s="138"/>
      <c r="K2" s="138"/>
      <c r="L2" s="136"/>
      <c r="M2" s="136"/>
      <c r="N2" s="139"/>
      <c r="O2" s="13"/>
      <c r="P2" s="4"/>
      <c r="Q2" s="4"/>
      <c r="R2" s="9"/>
      <c r="S2" s="9"/>
      <c r="T2" s="9"/>
    </row>
    <row r="3" spans="1:20" ht="22.5" customHeight="1">
      <c r="A3" s="14" t="s">
        <v>4</v>
      </c>
      <c r="B3" s="15" t="s">
        <v>5</v>
      </c>
      <c r="C3" s="12"/>
      <c r="D3" s="133"/>
      <c r="E3" s="134"/>
      <c r="F3" s="140"/>
      <c r="G3" s="140"/>
      <c r="H3" s="140"/>
      <c r="I3" s="141"/>
      <c r="J3" s="142"/>
      <c r="K3" s="142"/>
      <c r="L3" s="140"/>
      <c r="M3" s="140"/>
      <c r="N3" s="143"/>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4" t="s">
        <v>9</v>
      </c>
      <c r="D5" s="146" t="s">
        <v>10</v>
      </c>
      <c r="E5" s="146" t="s">
        <v>11</v>
      </c>
      <c r="F5" s="146" t="s">
        <v>12</v>
      </c>
      <c r="G5" s="146" t="s">
        <v>13</v>
      </c>
      <c r="H5" s="147" t="s">
        <v>14</v>
      </c>
      <c r="I5" s="146" t="s">
        <v>15</v>
      </c>
      <c r="J5" s="146" t="s">
        <v>16</v>
      </c>
      <c r="K5" s="146" t="s">
        <v>17</v>
      </c>
      <c r="L5" s="146" t="s">
        <v>16</v>
      </c>
      <c r="M5" s="146" t="s">
        <v>18</v>
      </c>
      <c r="N5" s="146" t="s">
        <v>19</v>
      </c>
      <c r="O5" s="114" t="s">
        <v>20</v>
      </c>
      <c r="P5" s="25"/>
      <c r="Q5" s="4"/>
      <c r="R5" s="9"/>
      <c r="S5" s="9"/>
      <c r="T5" s="9"/>
    </row>
    <row r="6" spans="1:20" ht="28.5" customHeight="1" thickTop="1">
      <c r="A6" s="26" t="s">
        <v>21</v>
      </c>
      <c r="B6" s="27" t="s">
        <v>22</v>
      </c>
      <c r="C6" s="145"/>
      <c r="D6" s="145"/>
      <c r="E6" s="145"/>
      <c r="F6" s="145"/>
      <c r="G6" s="145"/>
      <c r="H6" s="148"/>
      <c r="I6" s="149"/>
      <c r="J6" s="150"/>
      <c r="K6" s="150"/>
      <c r="L6" s="145"/>
      <c r="M6" s="145"/>
      <c r="N6" s="145"/>
      <c r="O6" s="11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6"/>
      <c r="P7" s="68" t="s">
        <v>77</v>
      </c>
      <c r="Q7" s="68" t="s">
        <v>36</v>
      </c>
      <c r="R7" s="69" t="s">
        <v>37</v>
      </c>
      <c r="S7" s="70"/>
      <c r="T7" s="29"/>
    </row>
    <row r="8" spans="1:20" ht="20.25" customHeight="1" thickBot="1">
      <c r="A8" s="63"/>
      <c r="B8" s="117" t="s">
        <v>38</v>
      </c>
      <c r="C8" s="118"/>
      <c r="D8" s="118"/>
      <c r="E8" s="119"/>
      <c r="F8" s="120" t="s">
        <v>39</v>
      </c>
      <c r="G8" s="121"/>
      <c r="H8" s="121"/>
      <c r="I8" s="122"/>
      <c r="J8" s="123"/>
      <c r="K8" s="123"/>
      <c r="L8" s="124"/>
      <c r="M8" s="125" t="s">
        <v>40</v>
      </c>
      <c r="N8" s="126"/>
      <c r="O8" s="80" t="s">
        <v>41</v>
      </c>
      <c r="P8" s="127" t="s">
        <v>42</v>
      </c>
      <c r="Q8" s="128"/>
      <c r="R8" s="129"/>
      <c r="S8" s="129"/>
      <c r="T8" s="13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550</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12"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12"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12"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12"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12"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12"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61" t="s">
        <v>497</v>
      </c>
      <c r="C687" s="61" t="s">
        <v>64</v>
      </c>
      <c r="D687" s="61" t="s">
        <v>498</v>
      </c>
      <c r="E687" s="61" t="s">
        <v>499</v>
      </c>
      <c r="F687" s="61" t="s">
        <v>70</v>
      </c>
      <c r="G687" s="61" t="s">
        <v>29</v>
      </c>
      <c r="H687" s="45"/>
      <c r="I687" s="45">
        <v>298</v>
      </c>
      <c r="J687" s="45">
        <v>20</v>
      </c>
      <c r="K687" s="45"/>
      <c r="L687" s="61" t="s">
        <v>67</v>
      </c>
      <c r="M687" s="45"/>
      <c r="N687" s="61" t="s">
        <v>496</v>
      </c>
      <c r="O687" s="45"/>
      <c r="P687" s="45"/>
      <c r="Q687" s="45"/>
      <c r="R687" s="45"/>
      <c r="S687" s="46"/>
      <c r="T687" s="37"/>
    </row>
    <row r="688" spans="1:20" ht="16" customHeight="1">
      <c r="A688" s="45"/>
      <c r="B688" s="61" t="s">
        <v>500</v>
      </c>
      <c r="C688" s="61" t="s">
        <v>74</v>
      </c>
      <c r="D688" s="61" t="s">
        <v>504</v>
      </c>
      <c r="E688" s="61" t="s">
        <v>505</v>
      </c>
      <c r="F688" s="61" t="s">
        <v>71</v>
      </c>
      <c r="G688" s="61" t="s">
        <v>29</v>
      </c>
      <c r="H688" s="45"/>
      <c r="I688" s="45">
        <v>298</v>
      </c>
      <c r="J688" s="62">
        <v>406000000</v>
      </c>
      <c r="K688" s="45"/>
      <c r="L688" s="61" t="s">
        <v>33</v>
      </c>
      <c r="M688" s="61" t="s">
        <v>126</v>
      </c>
      <c r="N688" s="61" t="s">
        <v>509</v>
      </c>
      <c r="O688" s="45"/>
      <c r="P688" s="45"/>
      <c r="Q688" s="45"/>
      <c r="R688" s="45"/>
      <c r="S688" s="46"/>
      <c r="T688" s="37"/>
    </row>
    <row r="689" spans="1:20" ht="16" customHeight="1">
      <c r="A689" s="45"/>
      <c r="B689" s="61" t="s">
        <v>501</v>
      </c>
      <c r="C689" s="61" t="s">
        <v>74</v>
      </c>
      <c r="D689" s="61" t="s">
        <v>504</v>
      </c>
      <c r="E689" s="61" t="s">
        <v>505</v>
      </c>
      <c r="F689" s="61" t="s">
        <v>71</v>
      </c>
      <c r="G689" s="61" t="s">
        <v>29</v>
      </c>
      <c r="H689" s="45"/>
      <c r="I689" s="45">
        <v>298</v>
      </c>
      <c r="J689" s="62">
        <v>296000000</v>
      </c>
      <c r="K689" s="45"/>
      <c r="L689" s="61" t="s">
        <v>33</v>
      </c>
      <c r="M689" s="61" t="s">
        <v>126</v>
      </c>
      <c r="N689" s="61" t="s">
        <v>509</v>
      </c>
      <c r="O689" s="45"/>
      <c r="P689" s="45"/>
      <c r="Q689" s="45"/>
      <c r="R689" s="45"/>
      <c r="S689" s="46"/>
      <c r="T689" s="37"/>
    </row>
    <row r="690" spans="1:20" ht="16" customHeight="1">
      <c r="A690" s="45"/>
      <c r="B690" s="61" t="s">
        <v>502</v>
      </c>
      <c r="C690" s="61" t="s">
        <v>74</v>
      </c>
      <c r="D690" s="61" t="s">
        <v>504</v>
      </c>
      <c r="E690" s="61" t="s">
        <v>505</v>
      </c>
      <c r="F690" s="61" t="s">
        <v>71</v>
      </c>
      <c r="G690" s="61" t="s">
        <v>29</v>
      </c>
      <c r="H690" s="45"/>
      <c r="I690" s="45">
        <v>298</v>
      </c>
      <c r="J690" s="62">
        <v>276000000</v>
      </c>
      <c r="K690" s="45"/>
      <c r="L690" s="61" t="s">
        <v>33</v>
      </c>
      <c r="M690" s="61" t="s">
        <v>126</v>
      </c>
      <c r="N690" s="61" t="s">
        <v>509</v>
      </c>
      <c r="O690" s="45"/>
      <c r="P690" s="45"/>
      <c r="Q690" s="45"/>
      <c r="R690" s="45"/>
      <c r="S690" s="46"/>
      <c r="T690" s="37"/>
    </row>
    <row r="691" spans="1:20" ht="16" customHeight="1">
      <c r="A691" s="45"/>
      <c r="B691" s="61" t="s">
        <v>503</v>
      </c>
      <c r="C691" s="61" t="s">
        <v>74</v>
      </c>
      <c r="D691" s="61" t="s">
        <v>504</v>
      </c>
      <c r="E691" s="61" t="s">
        <v>505</v>
      </c>
      <c r="F691" s="61" t="s">
        <v>71</v>
      </c>
      <c r="G691" s="61" t="s">
        <v>29</v>
      </c>
      <c r="H691" s="45"/>
      <c r="I691" s="45">
        <v>298</v>
      </c>
      <c r="J691" s="62">
        <v>235000000</v>
      </c>
      <c r="K691" s="45"/>
      <c r="L691" s="61" t="s">
        <v>33</v>
      </c>
      <c r="M691" s="61" t="s">
        <v>126</v>
      </c>
      <c r="N691" s="61" t="s">
        <v>509</v>
      </c>
      <c r="O691" s="45"/>
      <c r="P691" s="45"/>
      <c r="Q691" s="45"/>
      <c r="R691" s="45"/>
      <c r="S691" s="46"/>
      <c r="T691" s="37"/>
    </row>
    <row r="692" spans="1:20" ht="16" customHeight="1">
      <c r="A692" s="45"/>
      <c r="B692" s="61" t="s">
        <v>500</v>
      </c>
      <c r="C692" s="61" t="s">
        <v>74</v>
      </c>
      <c r="D692" s="61" t="s">
        <v>504</v>
      </c>
      <c r="E692" s="61" t="s">
        <v>507</v>
      </c>
      <c r="F692" s="61" t="s">
        <v>71</v>
      </c>
      <c r="G692" s="61" t="s">
        <v>29</v>
      </c>
      <c r="H692" s="45"/>
      <c r="I692" s="45">
        <v>298</v>
      </c>
      <c r="J692" s="62">
        <v>257000000</v>
      </c>
      <c r="K692" s="45"/>
      <c r="L692" s="61" t="s">
        <v>33</v>
      </c>
      <c r="M692" s="61" t="s">
        <v>126</v>
      </c>
      <c r="N692" s="61" t="s">
        <v>509</v>
      </c>
      <c r="O692" s="45"/>
      <c r="P692" s="45"/>
      <c r="Q692" s="45"/>
      <c r="R692" s="45"/>
      <c r="S692" s="46"/>
      <c r="T692" s="37"/>
    </row>
    <row r="693" spans="1:20" ht="16" customHeight="1">
      <c r="A693" s="45"/>
      <c r="B693" s="61" t="s">
        <v>501</v>
      </c>
      <c r="C693" s="61" t="s">
        <v>74</v>
      </c>
      <c r="D693" s="61" t="s">
        <v>504</v>
      </c>
      <c r="E693" s="61" t="s">
        <v>507</v>
      </c>
      <c r="F693" s="61" t="s">
        <v>71</v>
      </c>
      <c r="G693" s="61" t="s">
        <v>29</v>
      </c>
      <c r="H693" s="45"/>
      <c r="I693" s="45">
        <v>298</v>
      </c>
      <c r="J693" s="62">
        <v>221000000</v>
      </c>
      <c r="K693" s="45"/>
      <c r="L693" s="61" t="s">
        <v>33</v>
      </c>
      <c r="M693" s="61" t="s">
        <v>126</v>
      </c>
      <c r="N693" s="61" t="s">
        <v>509</v>
      </c>
      <c r="O693" s="45"/>
      <c r="P693" s="45"/>
      <c r="Q693" s="45"/>
      <c r="R693" s="45"/>
      <c r="S693" s="46"/>
      <c r="T693" s="37"/>
    </row>
    <row r="694" spans="1:20" ht="16" customHeight="1">
      <c r="A694" s="45"/>
      <c r="B694" s="61" t="s">
        <v>502</v>
      </c>
      <c r="C694" s="61" t="s">
        <v>74</v>
      </c>
      <c r="D694" s="61" t="s">
        <v>504</v>
      </c>
      <c r="E694" s="61" t="s">
        <v>507</v>
      </c>
      <c r="F694" s="61" t="s">
        <v>71</v>
      </c>
      <c r="G694" s="61" t="s">
        <v>29</v>
      </c>
      <c r="H694" s="45"/>
      <c r="I694" s="45">
        <v>298</v>
      </c>
      <c r="J694" s="62">
        <v>209000000</v>
      </c>
      <c r="K694" s="45"/>
      <c r="L694" s="61" t="s">
        <v>33</v>
      </c>
      <c r="M694" s="61" t="s">
        <v>126</v>
      </c>
      <c r="N694" s="61" t="s">
        <v>509</v>
      </c>
      <c r="O694" s="45"/>
      <c r="P694" s="45"/>
      <c r="Q694" s="45"/>
      <c r="R694" s="45"/>
      <c r="S694" s="46"/>
      <c r="T694" s="37"/>
    </row>
    <row r="695" spans="1:20" ht="16" customHeight="1">
      <c r="A695" s="45"/>
      <c r="B695" s="61" t="s">
        <v>503</v>
      </c>
      <c r="C695" s="61" t="s">
        <v>74</v>
      </c>
      <c r="D695" s="61" t="s">
        <v>504</v>
      </c>
      <c r="E695" s="61" t="s">
        <v>507</v>
      </c>
      <c r="F695" s="61" t="s">
        <v>71</v>
      </c>
      <c r="G695" s="61" t="s">
        <v>29</v>
      </c>
      <c r="H695" s="45"/>
      <c r="I695" s="45">
        <v>298</v>
      </c>
      <c r="J695" s="62">
        <v>182000000</v>
      </c>
      <c r="K695" s="45"/>
      <c r="L695" s="61" t="s">
        <v>33</v>
      </c>
      <c r="M695" s="61" t="s">
        <v>126</v>
      </c>
      <c r="N695" s="61" t="s">
        <v>509</v>
      </c>
      <c r="O695" s="45"/>
      <c r="P695" s="45"/>
      <c r="Q695" s="45"/>
      <c r="R695" s="45"/>
      <c r="S695" s="46"/>
      <c r="T695" s="37"/>
    </row>
    <row r="696" spans="1:20" ht="16" customHeight="1">
      <c r="A696" s="45"/>
      <c r="B696" s="61" t="s">
        <v>500</v>
      </c>
      <c r="C696" s="61" t="s">
        <v>74</v>
      </c>
      <c r="D696" s="61" t="s">
        <v>504</v>
      </c>
      <c r="E696" s="61" t="s">
        <v>506</v>
      </c>
      <c r="F696" s="61" t="s">
        <v>71</v>
      </c>
      <c r="G696" s="61" t="s">
        <v>29</v>
      </c>
      <c r="H696" s="45"/>
      <c r="I696" s="45">
        <v>298</v>
      </c>
      <c r="J696" s="62">
        <v>198000000</v>
      </c>
      <c r="K696" s="45"/>
      <c r="L696" s="61" t="s">
        <v>33</v>
      </c>
      <c r="M696" s="61" t="s">
        <v>126</v>
      </c>
      <c r="N696" s="61" t="s">
        <v>509</v>
      </c>
      <c r="O696" s="45"/>
      <c r="P696" s="45"/>
      <c r="Q696" s="45"/>
      <c r="R696" s="45"/>
      <c r="S696" s="46"/>
      <c r="T696" s="37"/>
    </row>
    <row r="697" spans="1:20" ht="16" customHeight="1">
      <c r="A697" s="45"/>
      <c r="B697" s="61" t="s">
        <v>501</v>
      </c>
      <c r="C697" s="61" t="s">
        <v>74</v>
      </c>
      <c r="D697" s="61" t="s">
        <v>504</v>
      </c>
      <c r="E697" s="61" t="s">
        <v>506</v>
      </c>
      <c r="F697" s="61" t="s">
        <v>71</v>
      </c>
      <c r="G697" s="61" t="s">
        <v>29</v>
      </c>
      <c r="H697" s="45"/>
      <c r="I697" s="45">
        <v>298</v>
      </c>
      <c r="J697" s="62">
        <v>192000000</v>
      </c>
      <c r="K697" s="45"/>
      <c r="L697" s="61" t="s">
        <v>33</v>
      </c>
      <c r="M697" s="61" t="s">
        <v>126</v>
      </c>
      <c r="N697" s="61" t="s">
        <v>509</v>
      </c>
      <c r="O697" s="45"/>
      <c r="P697" s="45"/>
      <c r="Q697" s="45"/>
      <c r="R697" s="45"/>
      <c r="S697" s="46"/>
      <c r="T697" s="37"/>
    </row>
    <row r="698" spans="1:20" ht="16" customHeight="1">
      <c r="A698" s="45"/>
      <c r="B698" s="61" t="s">
        <v>502</v>
      </c>
      <c r="C698" s="61" t="s">
        <v>74</v>
      </c>
      <c r="D698" s="61" t="s">
        <v>504</v>
      </c>
      <c r="E698" s="61" t="s">
        <v>506</v>
      </c>
      <c r="F698" s="61" t="s">
        <v>71</v>
      </c>
      <c r="G698" s="61" t="s">
        <v>29</v>
      </c>
      <c r="H698" s="45"/>
      <c r="I698" s="45">
        <v>298</v>
      </c>
      <c r="J698" s="62">
        <v>163000000</v>
      </c>
      <c r="K698" s="45"/>
      <c r="L698" s="61" t="s">
        <v>33</v>
      </c>
      <c r="M698" s="61" t="s">
        <v>126</v>
      </c>
      <c r="N698" s="61" t="s">
        <v>509</v>
      </c>
      <c r="O698" s="45"/>
      <c r="P698" s="45"/>
      <c r="Q698" s="45"/>
      <c r="R698" s="45"/>
      <c r="S698" s="46"/>
      <c r="T698" s="37"/>
    </row>
    <row r="699" spans="1:20" ht="16" customHeight="1">
      <c r="A699" s="45"/>
      <c r="B699" s="61" t="s">
        <v>503</v>
      </c>
      <c r="C699" s="61" t="s">
        <v>74</v>
      </c>
      <c r="D699" s="61" t="s">
        <v>504</v>
      </c>
      <c r="E699" s="61" t="s">
        <v>506</v>
      </c>
      <c r="F699" s="61" t="s">
        <v>71</v>
      </c>
      <c r="G699" s="61" t="s">
        <v>29</v>
      </c>
      <c r="H699" s="45"/>
      <c r="I699" s="45">
        <v>298</v>
      </c>
      <c r="J699" s="62">
        <v>154000000</v>
      </c>
      <c r="K699" s="45"/>
      <c r="L699" s="61" t="s">
        <v>33</v>
      </c>
      <c r="M699" s="61" t="s">
        <v>126</v>
      </c>
      <c r="N699" s="61" t="s">
        <v>509</v>
      </c>
      <c r="O699" s="45"/>
      <c r="P699" s="45"/>
      <c r="Q699" s="45"/>
      <c r="R699" s="45"/>
      <c r="S699" s="46"/>
      <c r="T699" s="37"/>
    </row>
    <row r="700" spans="1:20" ht="16" customHeight="1">
      <c r="A700" s="45"/>
      <c r="B700" s="61" t="s">
        <v>500</v>
      </c>
      <c r="C700" s="61" t="s">
        <v>74</v>
      </c>
      <c r="D700" s="61" t="s">
        <v>504</v>
      </c>
      <c r="E700" s="61" t="s">
        <v>505</v>
      </c>
      <c r="F700" s="61" t="s">
        <v>73</v>
      </c>
      <c r="G700" s="61" t="s">
        <v>29</v>
      </c>
      <c r="H700" s="45"/>
      <c r="I700" s="45">
        <v>298</v>
      </c>
      <c r="J700" s="62">
        <v>700000000</v>
      </c>
      <c r="K700" s="45"/>
      <c r="L700" s="61" t="s">
        <v>33</v>
      </c>
      <c r="M700" s="61" t="s">
        <v>126</v>
      </c>
      <c r="N700" s="61" t="s">
        <v>509</v>
      </c>
      <c r="O700" s="45"/>
      <c r="P700" s="45"/>
      <c r="Q700" s="45"/>
      <c r="R700" s="45"/>
      <c r="S700" s="46"/>
      <c r="T700" s="37"/>
    </row>
    <row r="701" spans="1:20" ht="16" customHeight="1">
      <c r="A701" s="45"/>
      <c r="B701" s="61" t="s">
        <v>501</v>
      </c>
      <c r="C701" s="61" t="s">
        <v>74</v>
      </c>
      <c r="D701" s="61" t="s">
        <v>504</v>
      </c>
      <c r="E701" s="61" t="s">
        <v>505</v>
      </c>
      <c r="F701" s="61" t="s">
        <v>73</v>
      </c>
      <c r="G701" s="61" t="s">
        <v>29</v>
      </c>
      <c r="H701" s="45"/>
      <c r="I701" s="45">
        <v>298</v>
      </c>
      <c r="J701" s="62">
        <v>627000000</v>
      </c>
      <c r="K701" s="45"/>
      <c r="L701" s="61" t="s">
        <v>33</v>
      </c>
      <c r="M701" s="61" t="s">
        <v>126</v>
      </c>
      <c r="N701" s="61" t="s">
        <v>509</v>
      </c>
      <c r="O701" s="45"/>
      <c r="P701" s="45"/>
      <c r="Q701" s="45"/>
      <c r="R701" s="45"/>
      <c r="S701" s="46"/>
      <c r="T701" s="37"/>
    </row>
    <row r="702" spans="1:20" ht="16" customHeight="1">
      <c r="A702" s="45"/>
      <c r="B702" s="61" t="s">
        <v>502</v>
      </c>
      <c r="C702" s="61" t="s">
        <v>74</v>
      </c>
      <c r="D702" s="61" t="s">
        <v>504</v>
      </c>
      <c r="E702" s="61" t="s">
        <v>505</v>
      </c>
      <c r="F702" s="61" t="s">
        <v>73</v>
      </c>
      <c r="G702" s="61" t="s">
        <v>29</v>
      </c>
      <c r="H702" s="45"/>
      <c r="I702" s="45">
        <v>298</v>
      </c>
      <c r="J702" s="62">
        <v>626000000</v>
      </c>
      <c r="K702" s="45"/>
      <c r="L702" s="61" t="s">
        <v>33</v>
      </c>
      <c r="M702" s="61" t="s">
        <v>126</v>
      </c>
      <c r="N702" s="61" t="s">
        <v>509</v>
      </c>
      <c r="O702" s="45"/>
      <c r="P702" s="45"/>
      <c r="Q702" s="45"/>
      <c r="R702" s="45"/>
      <c r="S702" s="46"/>
      <c r="T702" s="37"/>
    </row>
    <row r="703" spans="1:20" ht="16" customHeight="1">
      <c r="A703" s="45"/>
      <c r="B703" s="61" t="s">
        <v>503</v>
      </c>
      <c r="C703" s="61" t="s">
        <v>74</v>
      </c>
      <c r="D703" s="61" t="s">
        <v>504</v>
      </c>
      <c r="E703" s="61" t="s">
        <v>505</v>
      </c>
      <c r="F703" s="61" t="s">
        <v>73</v>
      </c>
      <c r="G703" s="61" t="s">
        <v>29</v>
      </c>
      <c r="H703" s="45"/>
      <c r="I703" s="45">
        <v>298</v>
      </c>
      <c r="J703" s="62">
        <v>644000000</v>
      </c>
      <c r="K703" s="45"/>
      <c r="L703" s="61" t="s">
        <v>33</v>
      </c>
      <c r="M703" s="61" t="s">
        <v>126</v>
      </c>
      <c r="N703" s="61" t="s">
        <v>509</v>
      </c>
      <c r="O703" s="45"/>
      <c r="P703" s="45"/>
      <c r="Q703" s="45"/>
      <c r="R703" s="45"/>
      <c r="S703" s="46"/>
      <c r="T703" s="37"/>
    </row>
    <row r="704" spans="1:20" ht="16" customHeight="1">
      <c r="A704" s="45"/>
      <c r="B704" s="61" t="s">
        <v>500</v>
      </c>
      <c r="C704" s="61" t="s">
        <v>74</v>
      </c>
      <c r="D704" s="61" t="s">
        <v>504</v>
      </c>
      <c r="E704" s="61" t="s">
        <v>507</v>
      </c>
      <c r="F704" s="61" t="s">
        <v>73</v>
      </c>
      <c r="G704" s="61" t="s">
        <v>29</v>
      </c>
      <c r="H704" s="45"/>
      <c r="I704" s="45">
        <v>298</v>
      </c>
      <c r="J704" s="62">
        <v>619000000</v>
      </c>
      <c r="K704" s="45"/>
      <c r="L704" s="61" t="s">
        <v>33</v>
      </c>
      <c r="M704" s="61" t="s">
        <v>126</v>
      </c>
      <c r="N704" s="61" t="s">
        <v>509</v>
      </c>
      <c r="O704" s="45"/>
      <c r="P704" s="45"/>
      <c r="Q704" s="45"/>
      <c r="R704" s="45"/>
      <c r="S704" s="46"/>
      <c r="T704" s="37"/>
    </row>
    <row r="705" spans="1:20" ht="16" customHeight="1">
      <c r="A705" s="45"/>
      <c r="B705" s="61" t="s">
        <v>501</v>
      </c>
      <c r="C705" s="61" t="s">
        <v>74</v>
      </c>
      <c r="D705" s="61" t="s">
        <v>504</v>
      </c>
      <c r="E705" s="61" t="s">
        <v>507</v>
      </c>
      <c r="F705" s="61" t="s">
        <v>73</v>
      </c>
      <c r="G705" s="61" t="s">
        <v>29</v>
      </c>
      <c r="H705" s="45"/>
      <c r="I705" s="45">
        <v>298</v>
      </c>
      <c r="J705" s="62">
        <v>561000000</v>
      </c>
      <c r="K705" s="45"/>
      <c r="L705" s="61" t="s">
        <v>33</v>
      </c>
      <c r="M705" s="61" t="s">
        <v>126</v>
      </c>
      <c r="N705" s="61" t="s">
        <v>509</v>
      </c>
      <c r="O705" s="45"/>
      <c r="P705" s="45"/>
      <c r="Q705" s="45"/>
      <c r="R705" s="45"/>
      <c r="S705" s="46"/>
      <c r="T705" s="37"/>
    </row>
    <row r="706" spans="1:20" ht="16" customHeight="1">
      <c r="A706" s="45"/>
      <c r="B706" s="61" t="s">
        <v>502</v>
      </c>
      <c r="C706" s="61" t="s">
        <v>74</v>
      </c>
      <c r="D706" s="61" t="s">
        <v>504</v>
      </c>
      <c r="E706" s="61" t="s">
        <v>507</v>
      </c>
      <c r="F706" s="61" t="s">
        <v>73</v>
      </c>
      <c r="G706" s="61" t="s">
        <v>29</v>
      </c>
      <c r="H706" s="45"/>
      <c r="I706" s="45">
        <v>298</v>
      </c>
      <c r="J706" s="62">
        <v>576000000</v>
      </c>
      <c r="K706" s="45"/>
      <c r="L706" s="61" t="s">
        <v>33</v>
      </c>
      <c r="M706" s="61" t="s">
        <v>126</v>
      </c>
      <c r="N706" s="61" t="s">
        <v>509</v>
      </c>
      <c r="O706" s="45"/>
      <c r="P706" s="45"/>
      <c r="Q706" s="45"/>
      <c r="R706" s="45"/>
      <c r="S706" s="46"/>
      <c r="T706" s="37"/>
    </row>
    <row r="707" spans="1:20" ht="16" customHeight="1">
      <c r="A707" s="45"/>
      <c r="B707" s="61" t="s">
        <v>503</v>
      </c>
      <c r="C707" s="61" t="s">
        <v>74</v>
      </c>
      <c r="D707" s="61" t="s">
        <v>504</v>
      </c>
      <c r="E707" s="61" t="s">
        <v>507</v>
      </c>
      <c r="F707" s="61" t="s">
        <v>73</v>
      </c>
      <c r="G707" s="61" t="s">
        <v>29</v>
      </c>
      <c r="H707" s="45"/>
      <c r="I707" s="45">
        <v>298</v>
      </c>
      <c r="J707" s="62">
        <v>583000000</v>
      </c>
      <c r="K707" s="45"/>
      <c r="L707" s="61" t="s">
        <v>33</v>
      </c>
      <c r="M707" s="61" t="s">
        <v>126</v>
      </c>
      <c r="N707" s="61" t="s">
        <v>509</v>
      </c>
      <c r="O707" s="45"/>
      <c r="P707" s="45"/>
      <c r="Q707" s="45"/>
      <c r="R707" s="45"/>
      <c r="S707" s="46"/>
      <c r="T707" s="37"/>
    </row>
    <row r="708" spans="1:20" ht="16" customHeight="1">
      <c r="A708" s="45"/>
      <c r="B708" s="61" t="s">
        <v>500</v>
      </c>
      <c r="C708" s="61" t="s">
        <v>74</v>
      </c>
      <c r="D708" s="61" t="s">
        <v>504</v>
      </c>
      <c r="E708" s="61" t="s">
        <v>506</v>
      </c>
      <c r="F708" s="61" t="s">
        <v>73</v>
      </c>
      <c r="G708" s="61" t="s">
        <v>29</v>
      </c>
      <c r="H708" s="45"/>
      <c r="I708" s="45">
        <v>298</v>
      </c>
      <c r="J708" s="62">
        <v>564000000</v>
      </c>
      <c r="K708" s="45"/>
      <c r="L708" s="61" t="s">
        <v>33</v>
      </c>
      <c r="M708" s="61" t="s">
        <v>126</v>
      </c>
      <c r="N708" s="61" t="s">
        <v>509</v>
      </c>
      <c r="O708" s="45"/>
      <c r="P708" s="45"/>
      <c r="Q708" s="45"/>
      <c r="R708" s="45"/>
      <c r="S708" s="46"/>
      <c r="T708" s="37"/>
    </row>
    <row r="709" spans="1:20" ht="16" customHeight="1">
      <c r="A709" s="45"/>
      <c r="B709" s="61" t="s">
        <v>501</v>
      </c>
      <c r="C709" s="61" t="s">
        <v>74</v>
      </c>
      <c r="D709" s="61" t="s">
        <v>504</v>
      </c>
      <c r="E709" s="61" t="s">
        <v>506</v>
      </c>
      <c r="F709" s="61" t="s">
        <v>73</v>
      </c>
      <c r="G709" s="61" t="s">
        <v>29</v>
      </c>
      <c r="H709" s="45"/>
      <c r="I709" s="45">
        <v>298</v>
      </c>
      <c r="J709" s="62">
        <v>537000000</v>
      </c>
      <c r="K709" s="45"/>
      <c r="L709" s="61" t="s">
        <v>33</v>
      </c>
      <c r="M709" s="61" t="s">
        <v>126</v>
      </c>
      <c r="N709" s="61" t="s">
        <v>509</v>
      </c>
      <c r="O709" s="45"/>
      <c r="P709" s="45"/>
      <c r="Q709" s="45"/>
      <c r="R709" s="45"/>
      <c r="S709" s="46"/>
      <c r="T709" s="37"/>
    </row>
    <row r="710" spans="1:20" ht="16" customHeight="1">
      <c r="A710" s="45"/>
      <c r="B710" s="61" t="s">
        <v>502</v>
      </c>
      <c r="C710" s="61" t="s">
        <v>74</v>
      </c>
      <c r="D710" s="61" t="s">
        <v>504</v>
      </c>
      <c r="E710" s="61" t="s">
        <v>506</v>
      </c>
      <c r="F710" s="61" t="s">
        <v>73</v>
      </c>
      <c r="G710" s="61" t="s">
        <v>29</v>
      </c>
      <c r="H710" s="45"/>
      <c r="I710" s="45">
        <v>298</v>
      </c>
      <c r="J710" s="62">
        <v>539000000</v>
      </c>
      <c r="K710" s="45"/>
      <c r="L710" s="61" t="s">
        <v>33</v>
      </c>
      <c r="M710" s="61" t="s">
        <v>126</v>
      </c>
      <c r="N710" s="61" t="s">
        <v>509</v>
      </c>
      <c r="O710" s="45"/>
      <c r="P710" s="45"/>
      <c r="Q710" s="45"/>
      <c r="R710" s="45"/>
      <c r="S710" s="46"/>
      <c r="T710" s="37"/>
    </row>
    <row r="711" spans="1:20" ht="16" customHeight="1">
      <c r="A711" s="45"/>
      <c r="B711" s="61" t="s">
        <v>503</v>
      </c>
      <c r="C711" s="61" t="s">
        <v>74</v>
      </c>
      <c r="D711" s="61" t="s">
        <v>504</v>
      </c>
      <c r="E711" s="61" t="s">
        <v>506</v>
      </c>
      <c r="F711" s="61" t="s">
        <v>73</v>
      </c>
      <c r="G711" s="61" t="s">
        <v>29</v>
      </c>
      <c r="H711" s="45"/>
      <c r="I711" s="45">
        <v>298</v>
      </c>
      <c r="J711" s="62">
        <v>561000000</v>
      </c>
      <c r="K711" s="45"/>
      <c r="L711" s="61" t="s">
        <v>33</v>
      </c>
      <c r="M711" s="61" t="s">
        <v>126</v>
      </c>
      <c r="N711" s="61" t="s">
        <v>509</v>
      </c>
      <c r="O711" s="45"/>
      <c r="P711" s="45"/>
      <c r="Q711" s="45"/>
      <c r="R711" s="45"/>
      <c r="S711" s="46"/>
      <c r="T711" s="37"/>
    </row>
    <row r="712" spans="1:20" ht="16" customHeight="1">
      <c r="A712" s="45"/>
      <c r="B712" s="104" t="s">
        <v>500</v>
      </c>
      <c r="C712" s="105" t="s">
        <v>74</v>
      </c>
      <c r="D712" s="105" t="s">
        <v>504</v>
      </c>
      <c r="E712" s="105" t="s">
        <v>505</v>
      </c>
      <c r="F712" s="61" t="s">
        <v>72</v>
      </c>
      <c r="G712" s="61" t="s">
        <v>29</v>
      </c>
      <c r="H712" s="45"/>
      <c r="I712" s="45">
        <v>298</v>
      </c>
      <c r="J712" s="45">
        <v>43.8</v>
      </c>
      <c r="K712" s="45"/>
      <c r="L712" s="61" t="s">
        <v>67</v>
      </c>
      <c r="M712" s="61" t="s">
        <v>126</v>
      </c>
      <c r="N712" s="61" t="s">
        <v>509</v>
      </c>
      <c r="O712" s="45"/>
      <c r="P712" s="45"/>
      <c r="Q712" s="45"/>
      <c r="R712" s="45"/>
      <c r="S712" s="46"/>
      <c r="T712" s="37"/>
    </row>
    <row r="713" spans="1:20" ht="16" customHeight="1">
      <c r="A713" s="45"/>
      <c r="B713" s="106" t="s">
        <v>501</v>
      </c>
      <c r="C713" s="107" t="s">
        <v>74</v>
      </c>
      <c r="D713" s="107" t="s">
        <v>504</v>
      </c>
      <c r="E713" s="107" t="s">
        <v>505</v>
      </c>
      <c r="F713" s="61" t="s">
        <v>72</v>
      </c>
      <c r="G713" s="61" t="s">
        <v>29</v>
      </c>
      <c r="H713" s="45"/>
      <c r="I713" s="45">
        <v>298</v>
      </c>
      <c r="J713" s="45">
        <v>56.4</v>
      </c>
      <c r="K713" s="45"/>
      <c r="L713" s="61" t="s">
        <v>67</v>
      </c>
      <c r="M713" s="61" t="s">
        <v>126</v>
      </c>
      <c r="N713" s="61" t="s">
        <v>509</v>
      </c>
      <c r="O713" s="45"/>
      <c r="P713" s="45"/>
      <c r="Q713" s="45"/>
      <c r="R713" s="45"/>
      <c r="S713" s="46"/>
      <c r="T713" s="37"/>
    </row>
    <row r="714" spans="1:20" ht="16" customHeight="1">
      <c r="A714" s="45"/>
      <c r="B714" s="106" t="s">
        <v>502</v>
      </c>
      <c r="C714" s="107" t="s">
        <v>74</v>
      </c>
      <c r="D714" s="107" t="s">
        <v>504</v>
      </c>
      <c r="E714" s="107" t="s">
        <v>505</v>
      </c>
      <c r="F714" s="61" t="s">
        <v>72</v>
      </c>
      <c r="G714" s="61" t="s">
        <v>29</v>
      </c>
      <c r="H714" s="45"/>
      <c r="I714" s="45">
        <v>298</v>
      </c>
      <c r="J714" s="45">
        <v>60.3</v>
      </c>
      <c r="K714" s="45"/>
      <c r="L714" s="61" t="s">
        <v>67</v>
      </c>
      <c r="M714" s="61" t="s">
        <v>126</v>
      </c>
      <c r="N714" s="61" t="s">
        <v>509</v>
      </c>
      <c r="O714" s="45"/>
      <c r="P714" s="45"/>
      <c r="Q714" s="45"/>
      <c r="R714" s="45"/>
      <c r="S714" s="46"/>
      <c r="T714" s="37"/>
    </row>
    <row r="715" spans="1:20" ht="16" customHeight="1">
      <c r="A715" s="45"/>
      <c r="B715" s="106" t="s">
        <v>503</v>
      </c>
      <c r="C715" s="107" t="s">
        <v>74</v>
      </c>
      <c r="D715" s="107" t="s">
        <v>504</v>
      </c>
      <c r="E715" s="107" t="s">
        <v>505</v>
      </c>
      <c r="F715" s="61" t="s">
        <v>72</v>
      </c>
      <c r="G715" s="61" t="s">
        <v>29</v>
      </c>
      <c r="H715" s="45"/>
      <c r="I715" s="45">
        <v>298</v>
      </c>
      <c r="J715" s="62">
        <v>67.599999999999994</v>
      </c>
      <c r="K715" s="45"/>
      <c r="L715" s="61" t="s">
        <v>67</v>
      </c>
      <c r="M715" s="61" t="s">
        <v>126</v>
      </c>
      <c r="N715" s="61" t="s">
        <v>509</v>
      </c>
      <c r="O715" s="45"/>
      <c r="P715" s="45"/>
      <c r="Q715" s="45"/>
      <c r="R715" s="45"/>
      <c r="S715" s="46"/>
      <c r="T715" s="37"/>
    </row>
    <row r="716" spans="1:20" ht="16" customHeight="1">
      <c r="A716" s="45"/>
      <c r="B716" s="106" t="s">
        <v>500</v>
      </c>
      <c r="C716" s="107" t="s">
        <v>74</v>
      </c>
      <c r="D716" s="107" t="s">
        <v>504</v>
      </c>
      <c r="E716" s="107" t="s">
        <v>507</v>
      </c>
      <c r="F716" s="61" t="s">
        <v>72</v>
      </c>
      <c r="G716" s="61" t="s">
        <v>29</v>
      </c>
      <c r="H716" s="45"/>
      <c r="I716" s="45">
        <v>298</v>
      </c>
      <c r="J716" s="45">
        <v>53.9</v>
      </c>
      <c r="K716" s="45"/>
      <c r="L716" s="61" t="s">
        <v>67</v>
      </c>
      <c r="M716" s="61" t="s">
        <v>126</v>
      </c>
      <c r="N716" s="61" t="s">
        <v>509</v>
      </c>
      <c r="O716" s="45"/>
      <c r="P716" s="45"/>
      <c r="Q716" s="45"/>
      <c r="R716" s="45"/>
      <c r="S716" s="46"/>
      <c r="T716" s="37"/>
    </row>
    <row r="717" spans="1:20" ht="16" customHeight="1">
      <c r="A717" s="45"/>
      <c r="B717" s="106" t="s">
        <v>501</v>
      </c>
      <c r="C717" s="107" t="s">
        <v>74</v>
      </c>
      <c r="D717" s="107" t="s">
        <v>504</v>
      </c>
      <c r="E717" s="107" t="s">
        <v>507</v>
      </c>
      <c r="F717" s="61" t="s">
        <v>72</v>
      </c>
      <c r="G717" s="61" t="s">
        <v>29</v>
      </c>
      <c r="H717" s="45"/>
      <c r="I717" s="45">
        <v>298</v>
      </c>
      <c r="J717" s="45">
        <v>58.5</v>
      </c>
      <c r="K717" s="45"/>
      <c r="L717" s="61" t="s">
        <v>67</v>
      </c>
      <c r="M717" s="61" t="s">
        <v>126</v>
      </c>
      <c r="N717" s="61" t="s">
        <v>509</v>
      </c>
      <c r="O717" s="45"/>
      <c r="P717" s="45"/>
      <c r="Q717" s="45"/>
      <c r="R717" s="45"/>
      <c r="S717" s="46"/>
      <c r="T717" s="37"/>
    </row>
    <row r="718" spans="1:20" ht="16" customHeight="1">
      <c r="A718" s="45"/>
      <c r="B718" s="106" t="s">
        <v>502</v>
      </c>
      <c r="C718" s="107" t="s">
        <v>74</v>
      </c>
      <c r="D718" s="107" t="s">
        <v>504</v>
      </c>
      <c r="E718" s="107" t="s">
        <v>507</v>
      </c>
      <c r="F718" s="61" t="s">
        <v>72</v>
      </c>
      <c r="G718" s="61" t="s">
        <v>29</v>
      </c>
      <c r="H718" s="45"/>
      <c r="I718" s="45">
        <v>298</v>
      </c>
      <c r="J718" s="45">
        <v>70.099999999999994</v>
      </c>
      <c r="K718" s="45"/>
      <c r="L718" s="61" t="s">
        <v>67</v>
      </c>
      <c r="M718" s="61" t="s">
        <v>126</v>
      </c>
      <c r="N718" s="61" t="s">
        <v>509</v>
      </c>
      <c r="O718" s="45"/>
      <c r="P718" s="45"/>
      <c r="Q718" s="45"/>
      <c r="R718" s="45"/>
      <c r="S718" s="46"/>
      <c r="T718" s="37"/>
    </row>
    <row r="719" spans="1:20" ht="16" customHeight="1">
      <c r="A719" s="45"/>
      <c r="B719" s="106" t="s">
        <v>503</v>
      </c>
      <c r="C719" s="107" t="s">
        <v>74</v>
      </c>
      <c r="D719" s="107" t="s">
        <v>504</v>
      </c>
      <c r="E719" s="107" t="s">
        <v>507</v>
      </c>
      <c r="F719" s="61" t="s">
        <v>72</v>
      </c>
      <c r="G719" s="61" t="s">
        <v>29</v>
      </c>
      <c r="H719" s="45"/>
      <c r="I719" s="45">
        <v>298</v>
      </c>
      <c r="J719" s="45">
        <v>80.2</v>
      </c>
      <c r="K719" s="45"/>
      <c r="L719" s="61" t="s">
        <v>67</v>
      </c>
      <c r="M719" s="61" t="s">
        <v>126</v>
      </c>
      <c r="N719" s="61" t="s">
        <v>509</v>
      </c>
      <c r="O719" s="45"/>
      <c r="P719" s="45"/>
      <c r="Q719" s="45"/>
      <c r="R719" s="45"/>
      <c r="S719" s="46"/>
      <c r="T719" s="37"/>
    </row>
    <row r="720" spans="1:20" ht="16" customHeight="1">
      <c r="A720" s="45"/>
      <c r="B720" s="106" t="s">
        <v>500</v>
      </c>
      <c r="C720" s="107" t="s">
        <v>74</v>
      </c>
      <c r="D720" s="107" t="s">
        <v>504</v>
      </c>
      <c r="E720" s="107" t="s">
        <v>506</v>
      </c>
      <c r="F720" s="61" t="s">
        <v>72</v>
      </c>
      <c r="G720" s="61" t="s">
        <v>29</v>
      </c>
      <c r="H720" s="45"/>
      <c r="I720" s="45">
        <v>298</v>
      </c>
      <c r="J720" s="45">
        <v>61.3</v>
      </c>
      <c r="K720" s="45"/>
      <c r="L720" s="61" t="s">
        <v>67</v>
      </c>
      <c r="M720" s="61" t="s">
        <v>126</v>
      </c>
      <c r="N720" s="61" t="s">
        <v>509</v>
      </c>
      <c r="O720" s="45"/>
      <c r="P720" s="45"/>
      <c r="Q720" s="45"/>
      <c r="R720" s="45"/>
      <c r="S720" s="46"/>
      <c r="T720" s="37"/>
    </row>
    <row r="721" spans="1:20" ht="16" customHeight="1">
      <c r="A721" s="45"/>
      <c r="B721" s="106" t="s">
        <v>501</v>
      </c>
      <c r="C721" s="107" t="s">
        <v>74</v>
      </c>
      <c r="D721" s="107" t="s">
        <v>504</v>
      </c>
      <c r="E721" s="107" t="s">
        <v>506</v>
      </c>
      <c r="F721" s="61" t="s">
        <v>72</v>
      </c>
      <c r="G721" s="61" t="s">
        <v>29</v>
      </c>
      <c r="H721" s="45"/>
      <c r="I721" s="45">
        <v>298</v>
      </c>
      <c r="J721" s="45">
        <v>69.599999999999994</v>
      </c>
      <c r="K721" s="45"/>
      <c r="L721" s="61" t="s">
        <v>67</v>
      </c>
      <c r="M721" s="61" t="s">
        <v>126</v>
      </c>
      <c r="N721" s="61" t="s">
        <v>509</v>
      </c>
      <c r="O721" s="45"/>
      <c r="P721" s="45"/>
      <c r="Q721" s="45"/>
      <c r="R721" s="45"/>
      <c r="S721" s="46"/>
      <c r="T721" s="37"/>
    </row>
    <row r="722" spans="1:20" ht="16" customHeight="1">
      <c r="A722" s="45"/>
      <c r="B722" s="106" t="s">
        <v>502</v>
      </c>
      <c r="C722" s="107" t="s">
        <v>74</v>
      </c>
      <c r="D722" s="107" t="s">
        <v>504</v>
      </c>
      <c r="E722" s="107" t="s">
        <v>506</v>
      </c>
      <c r="F722" s="61" t="s">
        <v>72</v>
      </c>
      <c r="G722" s="61" t="s">
        <v>29</v>
      </c>
      <c r="H722" s="45"/>
      <c r="I722" s="45">
        <v>298</v>
      </c>
      <c r="J722" s="45">
        <v>71.400000000000006</v>
      </c>
      <c r="K722" s="45"/>
      <c r="L722" s="61" t="s">
        <v>67</v>
      </c>
      <c r="M722" s="61" t="s">
        <v>126</v>
      </c>
      <c r="N722" s="61" t="s">
        <v>509</v>
      </c>
      <c r="O722" s="45"/>
      <c r="P722" s="45"/>
      <c r="Q722" s="45"/>
      <c r="R722" s="45"/>
      <c r="S722" s="46"/>
      <c r="T722" s="37"/>
    </row>
    <row r="723" spans="1:20" ht="16" customHeight="1">
      <c r="A723" s="45"/>
      <c r="B723" s="106" t="s">
        <v>503</v>
      </c>
      <c r="C723" s="107" t="s">
        <v>74</v>
      </c>
      <c r="D723" s="107" t="s">
        <v>504</v>
      </c>
      <c r="E723" s="107" t="s">
        <v>506</v>
      </c>
      <c r="F723" s="61" t="s">
        <v>72</v>
      </c>
      <c r="G723" s="61" t="s">
        <v>29</v>
      </c>
      <c r="H723" s="45"/>
      <c r="I723" s="45">
        <v>298</v>
      </c>
      <c r="J723" s="45">
        <v>75.8</v>
      </c>
      <c r="K723" s="45"/>
      <c r="L723" s="61" t="s">
        <v>67</v>
      </c>
      <c r="M723" s="61" t="s">
        <v>126</v>
      </c>
      <c r="N723" s="61" t="s">
        <v>509</v>
      </c>
      <c r="O723" s="45"/>
      <c r="P723" s="45"/>
      <c r="Q723" s="45"/>
      <c r="R723" s="45"/>
      <c r="S723" s="46"/>
      <c r="T723" s="37"/>
    </row>
    <row r="724" spans="1:20" ht="16" customHeight="1">
      <c r="A724" s="45"/>
      <c r="B724" s="61" t="s">
        <v>500</v>
      </c>
      <c r="C724" s="61" t="s">
        <v>74</v>
      </c>
      <c r="D724" s="61" t="s">
        <v>504</v>
      </c>
      <c r="E724" s="61" t="s">
        <v>508</v>
      </c>
      <c r="F724" s="61" t="s">
        <v>511</v>
      </c>
      <c r="G724" s="61" t="s">
        <v>29</v>
      </c>
      <c r="H724" s="45"/>
      <c r="I724" s="45">
        <v>298</v>
      </c>
      <c r="J724" s="62">
        <v>491000</v>
      </c>
      <c r="K724" s="45"/>
      <c r="L724" s="61" t="s">
        <v>510</v>
      </c>
      <c r="M724" s="61" t="s">
        <v>79</v>
      </c>
      <c r="N724" s="61" t="s">
        <v>509</v>
      </c>
      <c r="O724" s="45"/>
      <c r="P724" s="45"/>
      <c r="Q724" s="45"/>
      <c r="R724" s="45"/>
      <c r="S724" s="46"/>
      <c r="T724" s="37"/>
    </row>
    <row r="725" spans="1:20" ht="16" customHeight="1">
      <c r="A725" s="45"/>
      <c r="B725" s="61" t="s">
        <v>501</v>
      </c>
      <c r="C725" s="61" t="s">
        <v>74</v>
      </c>
      <c r="D725" s="61" t="s">
        <v>504</v>
      </c>
      <c r="E725" s="61" t="s">
        <v>508</v>
      </c>
      <c r="F725" s="61" t="s">
        <v>511</v>
      </c>
      <c r="G725" s="61" t="s">
        <v>29</v>
      </c>
      <c r="H725" s="45"/>
      <c r="I725" s="45">
        <v>298</v>
      </c>
      <c r="J725" s="62">
        <v>302000</v>
      </c>
      <c r="K725" s="45"/>
      <c r="L725" s="61" t="s">
        <v>510</v>
      </c>
      <c r="M725" s="61" t="s">
        <v>79</v>
      </c>
      <c r="N725" s="61" t="s">
        <v>509</v>
      </c>
      <c r="O725" s="45"/>
      <c r="P725" s="45"/>
      <c r="Q725" s="45"/>
      <c r="R725" s="45"/>
      <c r="S725" s="46"/>
      <c r="T725" s="37"/>
    </row>
    <row r="726" spans="1:20" ht="16" customHeight="1">
      <c r="A726" s="45"/>
      <c r="B726" s="61" t="s">
        <v>502</v>
      </c>
      <c r="C726" s="61" t="s">
        <v>74</v>
      </c>
      <c r="D726" s="61" t="s">
        <v>504</v>
      </c>
      <c r="E726" s="61" t="s">
        <v>508</v>
      </c>
      <c r="F726" s="61" t="s">
        <v>511</v>
      </c>
      <c r="G726" s="61" t="s">
        <v>29</v>
      </c>
      <c r="H726" s="45"/>
      <c r="I726" s="45">
        <v>298</v>
      </c>
      <c r="J726" s="62">
        <v>268000</v>
      </c>
      <c r="K726" s="45"/>
      <c r="L726" s="61" t="s">
        <v>510</v>
      </c>
      <c r="M726" s="61" t="s">
        <v>79</v>
      </c>
      <c r="N726" s="61" t="s">
        <v>509</v>
      </c>
      <c r="O726" s="45"/>
      <c r="P726" s="45"/>
      <c r="Q726" s="45"/>
      <c r="R726" s="45"/>
      <c r="S726" s="46"/>
      <c r="T726" s="37"/>
    </row>
    <row r="727" spans="1:20" ht="16" customHeight="1">
      <c r="A727" s="45"/>
      <c r="B727" s="61" t="s">
        <v>503</v>
      </c>
      <c r="C727" s="61" t="s">
        <v>74</v>
      </c>
      <c r="D727" s="61" t="s">
        <v>504</v>
      </c>
      <c r="E727" s="61" t="s">
        <v>508</v>
      </c>
      <c r="F727" s="61" t="s">
        <v>511</v>
      </c>
      <c r="G727" s="61" t="s">
        <v>29</v>
      </c>
      <c r="H727" s="45"/>
      <c r="I727" s="45">
        <v>298</v>
      </c>
      <c r="J727" s="62">
        <v>208000</v>
      </c>
      <c r="K727" s="45"/>
      <c r="L727" s="61" t="s">
        <v>510</v>
      </c>
      <c r="M727" s="61" t="s">
        <v>79</v>
      </c>
      <c r="N727" s="61" t="s">
        <v>509</v>
      </c>
      <c r="O727" s="45"/>
      <c r="P727" s="45"/>
      <c r="Q727" s="45"/>
      <c r="R727" s="45"/>
      <c r="S727" s="46"/>
      <c r="T727" s="37"/>
    </row>
    <row r="728" spans="1:20" ht="16" customHeight="1">
      <c r="A728" s="45"/>
      <c r="B728" s="61" t="s">
        <v>500</v>
      </c>
      <c r="C728" s="61" t="s">
        <v>74</v>
      </c>
      <c r="D728" s="61" t="s">
        <v>504</v>
      </c>
      <c r="E728" s="61" t="s">
        <v>508</v>
      </c>
      <c r="F728" s="61" t="s">
        <v>512</v>
      </c>
      <c r="G728" s="61" t="s">
        <v>29</v>
      </c>
      <c r="H728" s="45"/>
      <c r="I728" s="45">
        <v>298</v>
      </c>
      <c r="J728" s="45">
        <f>P728*1000000</f>
        <v>194021739.13043401</v>
      </c>
      <c r="K728" s="45"/>
      <c r="L728" s="61" t="s">
        <v>33</v>
      </c>
      <c r="M728" s="61" t="s">
        <v>79</v>
      </c>
      <c r="N728" s="61" t="s">
        <v>509</v>
      </c>
      <c r="O728" s="45"/>
      <c r="P728" s="45">
        <v>194.02173913043401</v>
      </c>
      <c r="Q728" s="45"/>
      <c r="R728" s="45"/>
      <c r="S728" s="46"/>
      <c r="T728" s="37"/>
    </row>
    <row r="729" spans="1:20" ht="16" customHeight="1">
      <c r="A729" s="45"/>
      <c r="B729" s="61" t="s">
        <v>501</v>
      </c>
      <c r="C729" s="61" t="s">
        <v>74</v>
      </c>
      <c r="D729" s="61" t="s">
        <v>504</v>
      </c>
      <c r="E729" s="61" t="s">
        <v>508</v>
      </c>
      <c r="F729" s="61" t="s">
        <v>512</v>
      </c>
      <c r="G729" s="61" t="s">
        <v>29</v>
      </c>
      <c r="H729" s="45"/>
      <c r="I729" s="45">
        <v>298</v>
      </c>
      <c r="J729" s="45">
        <f t="shared" ref="J729:J731" si="44">P729*1000000</f>
        <v>169082125.60386401</v>
      </c>
      <c r="K729" s="45"/>
      <c r="L729" s="61" t="s">
        <v>33</v>
      </c>
      <c r="M729" s="61" t="s">
        <v>79</v>
      </c>
      <c r="N729" s="61" t="s">
        <v>509</v>
      </c>
      <c r="O729" s="45"/>
      <c r="P729" s="45">
        <v>169.082125603864</v>
      </c>
      <c r="Q729" s="45"/>
      <c r="R729" s="45"/>
      <c r="S729" s="46"/>
      <c r="T729" s="37"/>
    </row>
    <row r="730" spans="1:20" ht="16" customHeight="1">
      <c r="A730" s="45"/>
      <c r="B730" s="61" t="s">
        <v>502</v>
      </c>
      <c r="C730" s="61" t="s">
        <v>74</v>
      </c>
      <c r="D730" s="61" t="s">
        <v>504</v>
      </c>
      <c r="E730" s="61" t="s">
        <v>508</v>
      </c>
      <c r="F730" s="61" t="s">
        <v>512</v>
      </c>
      <c r="G730" s="61" t="s">
        <v>29</v>
      </c>
      <c r="H730" s="45"/>
      <c r="I730" s="45">
        <v>298</v>
      </c>
      <c r="J730" s="45">
        <f t="shared" si="44"/>
        <v>159118357.48792198</v>
      </c>
      <c r="K730" s="45"/>
      <c r="L730" s="61" t="s">
        <v>33</v>
      </c>
      <c r="M730" s="61" t="s">
        <v>79</v>
      </c>
      <c r="N730" s="61" t="s">
        <v>509</v>
      </c>
      <c r="O730" s="45"/>
      <c r="P730" s="45">
        <v>159.118357487922</v>
      </c>
      <c r="Q730" s="45"/>
      <c r="R730" s="45"/>
      <c r="S730" s="46"/>
      <c r="T730" s="37"/>
    </row>
    <row r="731" spans="1:20" ht="16" customHeight="1">
      <c r="A731" s="45"/>
      <c r="B731" s="61" t="s">
        <v>503</v>
      </c>
      <c r="C731" s="61" t="s">
        <v>74</v>
      </c>
      <c r="D731" s="61" t="s">
        <v>504</v>
      </c>
      <c r="E731" s="61" t="s">
        <v>508</v>
      </c>
      <c r="F731" s="61" t="s">
        <v>512</v>
      </c>
      <c r="G731" s="61" t="s">
        <v>29</v>
      </c>
      <c r="H731" s="45"/>
      <c r="I731" s="45">
        <v>298</v>
      </c>
      <c r="J731" s="45">
        <f t="shared" si="44"/>
        <v>149094202.89855</v>
      </c>
      <c r="K731" s="45"/>
      <c r="L731" s="61" t="s">
        <v>33</v>
      </c>
      <c r="M731" s="61" t="s">
        <v>79</v>
      </c>
      <c r="N731" s="61" t="s">
        <v>509</v>
      </c>
      <c r="O731" s="45"/>
      <c r="P731" s="45">
        <v>149.09420289855001</v>
      </c>
      <c r="Q731" s="45"/>
      <c r="R731" s="45"/>
      <c r="S731" s="46"/>
      <c r="T731" s="37"/>
    </row>
    <row r="732" spans="1:20" ht="16" customHeight="1">
      <c r="A732" s="45"/>
      <c r="B732" s="45" t="s">
        <v>513</v>
      </c>
      <c r="C732" s="45" t="s">
        <v>74</v>
      </c>
      <c r="D732" s="45" t="s">
        <v>514</v>
      </c>
      <c r="E732" s="45" t="s">
        <v>515</v>
      </c>
      <c r="F732" s="61" t="s">
        <v>512</v>
      </c>
      <c r="G732" s="45" t="s">
        <v>29</v>
      </c>
      <c r="H732" s="45"/>
      <c r="I732" s="45">
        <v>298</v>
      </c>
      <c r="J732" s="113">
        <v>160000000</v>
      </c>
      <c r="K732" s="45"/>
      <c r="L732" s="61" t="s">
        <v>33</v>
      </c>
      <c r="M732" s="45" t="s">
        <v>516</v>
      </c>
      <c r="N732" s="45" t="s">
        <v>517</v>
      </c>
      <c r="O732" s="45"/>
      <c r="P732" s="45"/>
      <c r="Q732" s="45"/>
      <c r="R732" s="45"/>
      <c r="S732" s="46"/>
      <c r="T732" s="37"/>
    </row>
    <row r="733" spans="1:20" ht="16" customHeight="1">
      <c r="A733" s="45"/>
      <c r="B733" s="45" t="s">
        <v>518</v>
      </c>
      <c r="C733" s="45" t="s">
        <v>74</v>
      </c>
      <c r="D733" s="45" t="s">
        <v>514</v>
      </c>
      <c r="E733" s="45" t="s">
        <v>519</v>
      </c>
      <c r="F733" s="61" t="s">
        <v>522</v>
      </c>
      <c r="G733" s="45" t="s">
        <v>29</v>
      </c>
      <c r="H733" s="45" t="s">
        <v>100</v>
      </c>
      <c r="I733" s="45">
        <v>298</v>
      </c>
      <c r="J733" s="62">
        <v>339000000</v>
      </c>
      <c r="K733" s="45"/>
      <c r="L733" s="61" t="s">
        <v>33</v>
      </c>
      <c r="M733" s="45" t="s">
        <v>129</v>
      </c>
      <c r="N733" s="45" t="s">
        <v>520</v>
      </c>
      <c r="O733" s="45"/>
      <c r="P733" s="45"/>
      <c r="Q733" s="45"/>
      <c r="R733" s="45"/>
      <c r="S733" s="46"/>
      <c r="T733" s="37"/>
    </row>
    <row r="734" spans="1:20" ht="16" customHeight="1">
      <c r="A734" s="45"/>
      <c r="B734" s="45" t="s">
        <v>521</v>
      </c>
      <c r="C734" s="45" t="s">
        <v>74</v>
      </c>
      <c r="D734" s="45" t="s">
        <v>514</v>
      </c>
      <c r="E734" s="45" t="s">
        <v>519</v>
      </c>
      <c r="F734" s="61" t="s">
        <v>522</v>
      </c>
      <c r="G734" s="45" t="s">
        <v>29</v>
      </c>
      <c r="H734" s="45" t="s">
        <v>100</v>
      </c>
      <c r="I734" s="45">
        <v>298</v>
      </c>
      <c r="J734" s="62">
        <v>489000000</v>
      </c>
      <c r="K734" s="45"/>
      <c r="L734" s="61" t="s">
        <v>33</v>
      </c>
      <c r="M734" s="45" t="s">
        <v>129</v>
      </c>
      <c r="N734" s="45" t="s">
        <v>520</v>
      </c>
      <c r="O734" s="45"/>
      <c r="P734" s="45"/>
      <c r="Q734" s="45"/>
      <c r="R734" s="45"/>
      <c r="S734" s="46"/>
      <c r="T734" s="37"/>
    </row>
    <row r="735" spans="1:20" ht="16" customHeight="1">
      <c r="A735" s="45"/>
      <c r="B735" s="61" t="s">
        <v>178</v>
      </c>
      <c r="C735" s="61" t="s">
        <v>74</v>
      </c>
      <c r="D735" s="61" t="s">
        <v>523</v>
      </c>
      <c r="E735" s="61" t="s">
        <v>524</v>
      </c>
      <c r="F735" s="61" t="s">
        <v>71</v>
      </c>
      <c r="G735" s="45" t="s">
        <v>29</v>
      </c>
      <c r="H735" s="45"/>
      <c r="I735" s="45">
        <v>298</v>
      </c>
      <c r="J735" s="62">
        <v>240000000</v>
      </c>
      <c r="K735" s="45"/>
      <c r="L735" s="61" t="s">
        <v>33</v>
      </c>
      <c r="M735" s="61" t="s">
        <v>126</v>
      </c>
      <c r="N735" s="61" t="s">
        <v>534</v>
      </c>
      <c r="O735" s="45"/>
      <c r="P735" s="45"/>
      <c r="Q735" s="45"/>
      <c r="R735" s="45"/>
      <c r="S735" s="37"/>
      <c r="T735" s="37"/>
    </row>
    <row r="736" spans="1:20" ht="16" customHeight="1">
      <c r="A736" s="45"/>
      <c r="B736" s="61" t="s">
        <v>530</v>
      </c>
      <c r="C736" s="61" t="s">
        <v>74</v>
      </c>
      <c r="D736" s="61" t="s">
        <v>523</v>
      </c>
      <c r="E736" s="61" t="s">
        <v>525</v>
      </c>
      <c r="F736" s="61" t="s">
        <v>71</v>
      </c>
      <c r="G736" s="45" t="s">
        <v>29</v>
      </c>
      <c r="H736" s="45"/>
      <c r="I736" s="45">
        <v>298</v>
      </c>
      <c r="J736" s="62">
        <v>311000000</v>
      </c>
      <c r="K736" s="45"/>
      <c r="L736" s="61" t="s">
        <v>33</v>
      </c>
      <c r="M736" s="61" t="s">
        <v>126</v>
      </c>
      <c r="N736" s="61" t="s">
        <v>534</v>
      </c>
      <c r="O736" s="45"/>
      <c r="P736" s="45"/>
      <c r="Q736" s="45"/>
      <c r="R736" s="45"/>
      <c r="S736" s="37"/>
      <c r="T736" s="37"/>
    </row>
    <row r="737" spans="1:20" ht="16" customHeight="1">
      <c r="A737" s="45"/>
      <c r="B737" s="61" t="s">
        <v>531</v>
      </c>
      <c r="C737" s="61" t="s">
        <v>74</v>
      </c>
      <c r="D737" s="61" t="s">
        <v>523</v>
      </c>
      <c r="E737" s="61" t="s">
        <v>526</v>
      </c>
      <c r="F737" s="61" t="s">
        <v>71</v>
      </c>
      <c r="G737" s="45" t="s">
        <v>29</v>
      </c>
      <c r="H737" s="45"/>
      <c r="I737" s="45">
        <v>298</v>
      </c>
      <c r="J737" s="62">
        <v>423000000</v>
      </c>
      <c r="K737" s="45"/>
      <c r="L737" s="61" t="s">
        <v>33</v>
      </c>
      <c r="M737" s="61" t="s">
        <v>126</v>
      </c>
      <c r="N737" s="61" t="s">
        <v>534</v>
      </c>
      <c r="O737" s="45"/>
      <c r="P737" s="45"/>
      <c r="Q737" s="45"/>
      <c r="R737" s="45"/>
      <c r="S737" s="46"/>
      <c r="T737" s="37"/>
    </row>
    <row r="738" spans="1:20" ht="16" customHeight="1">
      <c r="A738" s="45"/>
      <c r="B738" s="61" t="s">
        <v>178</v>
      </c>
      <c r="C738" s="61" t="s">
        <v>74</v>
      </c>
      <c r="D738" s="61" t="s">
        <v>523</v>
      </c>
      <c r="E738" s="61" t="s">
        <v>527</v>
      </c>
      <c r="F738" s="61" t="s">
        <v>71</v>
      </c>
      <c r="G738" s="45" t="s">
        <v>29</v>
      </c>
      <c r="H738" s="45"/>
      <c r="I738" s="45">
        <v>298</v>
      </c>
      <c r="J738" s="62">
        <v>187000000</v>
      </c>
      <c r="K738" s="45"/>
      <c r="L738" s="61" t="s">
        <v>33</v>
      </c>
      <c r="M738" s="61" t="s">
        <v>126</v>
      </c>
      <c r="N738" s="61" t="s">
        <v>534</v>
      </c>
      <c r="O738" s="45"/>
      <c r="P738" s="45"/>
      <c r="Q738" s="45"/>
      <c r="R738" s="45"/>
      <c r="S738" s="46"/>
      <c r="T738" s="37"/>
    </row>
    <row r="739" spans="1:20" ht="16" customHeight="1">
      <c r="A739" s="45"/>
      <c r="B739" s="61" t="s">
        <v>530</v>
      </c>
      <c r="C739" s="61" t="s">
        <v>74</v>
      </c>
      <c r="D739" s="61" t="s">
        <v>523</v>
      </c>
      <c r="E739" s="61" t="s">
        <v>528</v>
      </c>
      <c r="F739" s="61" t="s">
        <v>71</v>
      </c>
      <c r="G739" s="45" t="s">
        <v>29</v>
      </c>
      <c r="H739" s="45"/>
      <c r="I739" s="45">
        <v>298</v>
      </c>
      <c r="J739" s="62">
        <v>268000000</v>
      </c>
      <c r="K739" s="45"/>
      <c r="L739" s="61" t="s">
        <v>33</v>
      </c>
      <c r="M739" s="61" t="s">
        <v>126</v>
      </c>
      <c r="N739" s="61" t="s">
        <v>534</v>
      </c>
      <c r="O739" s="45"/>
      <c r="P739" s="45"/>
      <c r="Q739" s="45"/>
      <c r="R739" s="45"/>
      <c r="S739" s="46"/>
      <c r="T739" s="37"/>
    </row>
    <row r="740" spans="1:20" ht="16" customHeight="1">
      <c r="A740" s="45"/>
      <c r="B740" s="61" t="s">
        <v>531</v>
      </c>
      <c r="C740" s="61" t="s">
        <v>74</v>
      </c>
      <c r="D740" s="61" t="s">
        <v>523</v>
      </c>
      <c r="E740" s="61" t="s">
        <v>529</v>
      </c>
      <c r="F740" s="61" t="s">
        <v>71</v>
      </c>
      <c r="G740" s="45" t="s">
        <v>29</v>
      </c>
      <c r="H740" s="45"/>
      <c r="I740" s="45">
        <v>298</v>
      </c>
      <c r="J740" s="62">
        <v>349000000</v>
      </c>
      <c r="K740" s="45"/>
      <c r="L740" s="61" t="s">
        <v>33</v>
      </c>
      <c r="M740" s="61" t="s">
        <v>126</v>
      </c>
      <c r="N740" s="61" t="s">
        <v>534</v>
      </c>
      <c r="O740" s="45"/>
      <c r="P740" s="45"/>
      <c r="Q740" s="45"/>
      <c r="R740" s="45"/>
      <c r="S740" s="46"/>
      <c r="T740" s="37"/>
    </row>
    <row r="741" spans="1:20" ht="16" customHeight="1">
      <c r="A741" s="45"/>
      <c r="B741" s="61" t="s">
        <v>178</v>
      </c>
      <c r="C741" s="61" t="s">
        <v>74</v>
      </c>
      <c r="D741" s="61" t="s">
        <v>523</v>
      </c>
      <c r="E741" s="61" t="s">
        <v>524</v>
      </c>
      <c r="F741" s="61" t="s">
        <v>73</v>
      </c>
      <c r="G741" s="45" t="s">
        <v>29</v>
      </c>
      <c r="H741" s="45"/>
      <c r="I741" s="45">
        <v>298</v>
      </c>
      <c r="J741" s="62">
        <v>607000000</v>
      </c>
      <c r="K741" s="45"/>
      <c r="L741" s="61" t="s">
        <v>33</v>
      </c>
      <c r="M741" s="61" t="s">
        <v>126</v>
      </c>
      <c r="N741" s="61" t="s">
        <v>534</v>
      </c>
      <c r="O741" s="45"/>
      <c r="P741" s="45"/>
      <c r="Q741" s="45"/>
      <c r="R741" s="45"/>
      <c r="S741" s="46"/>
      <c r="T741" s="37"/>
    </row>
    <row r="742" spans="1:20" ht="16" customHeight="1">
      <c r="A742" s="45"/>
      <c r="B742" s="61" t="s">
        <v>530</v>
      </c>
      <c r="C742" s="61" t="s">
        <v>74</v>
      </c>
      <c r="D742" s="61" t="s">
        <v>523</v>
      </c>
      <c r="E742" s="61" t="s">
        <v>525</v>
      </c>
      <c r="F742" s="61" t="s">
        <v>73</v>
      </c>
      <c r="G742" s="45" t="s">
        <v>29</v>
      </c>
      <c r="H742" s="45"/>
      <c r="I742" s="45">
        <v>298</v>
      </c>
      <c r="J742" s="62">
        <v>739000000</v>
      </c>
      <c r="K742" s="45"/>
      <c r="L742" s="61" t="s">
        <v>33</v>
      </c>
      <c r="M742" s="61" t="s">
        <v>126</v>
      </c>
      <c r="N742" s="61" t="s">
        <v>534</v>
      </c>
      <c r="O742" s="45"/>
      <c r="P742" s="45"/>
      <c r="Q742" s="45"/>
      <c r="R742" s="45"/>
      <c r="S742" s="46"/>
      <c r="T742" s="37"/>
    </row>
    <row r="743" spans="1:20" ht="16" customHeight="1">
      <c r="A743" s="45"/>
      <c r="B743" s="61" t="s">
        <v>531</v>
      </c>
      <c r="C743" s="61" t="s">
        <v>74</v>
      </c>
      <c r="D743" s="61" t="s">
        <v>523</v>
      </c>
      <c r="E743" s="61" t="s">
        <v>526</v>
      </c>
      <c r="F743" s="61" t="s">
        <v>73</v>
      </c>
      <c r="G743" s="45" t="s">
        <v>29</v>
      </c>
      <c r="H743" s="45"/>
      <c r="I743" s="45">
        <v>298</v>
      </c>
      <c r="J743" s="62">
        <v>907000000</v>
      </c>
      <c r="K743" s="45"/>
      <c r="L743" s="61" t="s">
        <v>33</v>
      </c>
      <c r="M743" s="61" t="s">
        <v>126</v>
      </c>
      <c r="N743" s="61" t="s">
        <v>534</v>
      </c>
      <c r="O743" s="45"/>
      <c r="P743" s="45"/>
      <c r="Q743" s="45"/>
      <c r="R743" s="45"/>
      <c r="S743" s="46"/>
      <c r="T743" s="37"/>
    </row>
    <row r="744" spans="1:20" ht="16" customHeight="1">
      <c r="A744" s="45"/>
      <c r="B744" s="61" t="s">
        <v>178</v>
      </c>
      <c r="C744" s="61" t="s">
        <v>74</v>
      </c>
      <c r="D744" s="61" t="s">
        <v>523</v>
      </c>
      <c r="E744" s="61" t="s">
        <v>527</v>
      </c>
      <c r="F744" s="61" t="s">
        <v>73</v>
      </c>
      <c r="G744" s="45" t="s">
        <v>29</v>
      </c>
      <c r="H744" s="45"/>
      <c r="I744" s="45">
        <v>298</v>
      </c>
      <c r="J744" s="62">
        <v>561000000</v>
      </c>
      <c r="K744" s="45"/>
      <c r="L744" s="61" t="s">
        <v>33</v>
      </c>
      <c r="M744" s="61" t="s">
        <v>126</v>
      </c>
      <c r="N744" s="61" t="s">
        <v>534</v>
      </c>
      <c r="O744" s="45"/>
      <c r="P744" s="45"/>
      <c r="Q744" s="45"/>
      <c r="R744" s="45"/>
      <c r="S744" s="46"/>
      <c r="T744" s="37"/>
    </row>
    <row r="745" spans="1:20" ht="16" customHeight="1">
      <c r="A745" s="45"/>
      <c r="B745" s="61" t="s">
        <v>530</v>
      </c>
      <c r="C745" s="61" t="s">
        <v>74</v>
      </c>
      <c r="D745" s="61" t="s">
        <v>523</v>
      </c>
      <c r="E745" s="61" t="s">
        <v>528</v>
      </c>
      <c r="F745" s="61" t="s">
        <v>73</v>
      </c>
      <c r="G745" s="45" t="s">
        <v>29</v>
      </c>
      <c r="H745" s="45"/>
      <c r="I745" s="45">
        <v>298</v>
      </c>
      <c r="J745" s="62">
        <v>668000000</v>
      </c>
      <c r="K745" s="45"/>
      <c r="L745" s="61" t="s">
        <v>33</v>
      </c>
      <c r="M745" s="61" t="s">
        <v>126</v>
      </c>
      <c r="N745" s="61" t="s">
        <v>534</v>
      </c>
      <c r="O745" s="45"/>
      <c r="P745" s="45"/>
      <c r="Q745" s="45"/>
      <c r="R745" s="45"/>
      <c r="S745" s="46"/>
      <c r="T745" s="37"/>
    </row>
    <row r="746" spans="1:20" ht="16" customHeight="1">
      <c r="A746" s="45"/>
      <c r="B746" s="61" t="s">
        <v>531</v>
      </c>
      <c r="C746" s="61" t="s">
        <v>74</v>
      </c>
      <c r="D746" s="61" t="s">
        <v>523</v>
      </c>
      <c r="E746" s="61" t="s">
        <v>529</v>
      </c>
      <c r="F746" s="61" t="s">
        <v>73</v>
      </c>
      <c r="G746" s="45" t="s">
        <v>29</v>
      </c>
      <c r="H746" s="45"/>
      <c r="I746" s="45">
        <v>298</v>
      </c>
      <c r="J746" s="62">
        <v>816000000</v>
      </c>
      <c r="K746" s="45"/>
      <c r="L746" s="61" t="s">
        <v>33</v>
      </c>
      <c r="M746" s="61" t="s">
        <v>126</v>
      </c>
      <c r="N746" s="61" t="s">
        <v>534</v>
      </c>
      <c r="O746" s="45"/>
      <c r="P746" s="45"/>
      <c r="Q746" s="45"/>
      <c r="R746" s="45"/>
      <c r="S746" s="46"/>
      <c r="T746" s="37"/>
    </row>
    <row r="747" spans="1:20" ht="16" customHeight="1">
      <c r="A747" s="45"/>
      <c r="B747" s="104" t="s">
        <v>178</v>
      </c>
      <c r="C747" s="105" t="s">
        <v>74</v>
      </c>
      <c r="D747" s="105" t="s">
        <v>523</v>
      </c>
      <c r="E747" s="105" t="s">
        <v>524</v>
      </c>
      <c r="F747" s="61" t="s">
        <v>533</v>
      </c>
      <c r="G747" s="45" t="s">
        <v>29</v>
      </c>
      <c r="H747" s="45"/>
      <c r="I747" s="45">
        <v>298</v>
      </c>
      <c r="J747" s="62">
        <v>341000000</v>
      </c>
      <c r="K747" s="45"/>
      <c r="L747" s="61" t="s">
        <v>33</v>
      </c>
      <c r="M747" s="61" t="s">
        <v>126</v>
      </c>
      <c r="N747" s="61" t="s">
        <v>534</v>
      </c>
      <c r="O747" s="45"/>
      <c r="P747" s="45"/>
      <c r="Q747" s="45"/>
      <c r="R747" s="45"/>
      <c r="S747" s="46"/>
      <c r="T747" s="37"/>
    </row>
    <row r="748" spans="1:20" ht="16" customHeight="1">
      <c r="A748" s="45"/>
      <c r="B748" s="106" t="s">
        <v>530</v>
      </c>
      <c r="C748" s="107" t="s">
        <v>74</v>
      </c>
      <c r="D748" s="107" t="s">
        <v>523</v>
      </c>
      <c r="E748" s="107" t="s">
        <v>525</v>
      </c>
      <c r="F748" s="61" t="s">
        <v>533</v>
      </c>
      <c r="G748" s="45" t="s">
        <v>29</v>
      </c>
      <c r="H748" s="45"/>
      <c r="I748" s="45">
        <v>298</v>
      </c>
      <c r="J748" s="62">
        <v>436000000</v>
      </c>
      <c r="K748" s="45"/>
      <c r="L748" s="61" t="s">
        <v>33</v>
      </c>
      <c r="M748" s="61" t="s">
        <v>126</v>
      </c>
      <c r="N748" s="61" t="s">
        <v>534</v>
      </c>
      <c r="O748" s="45"/>
      <c r="P748" s="45"/>
      <c r="Q748" s="45"/>
      <c r="R748" s="45"/>
      <c r="S748" s="46"/>
      <c r="T748" s="37"/>
    </row>
    <row r="749" spans="1:20" ht="16" customHeight="1">
      <c r="A749" s="45"/>
      <c r="B749" s="106" t="s">
        <v>531</v>
      </c>
      <c r="C749" s="107" t="s">
        <v>74</v>
      </c>
      <c r="D749" s="107" t="s">
        <v>523</v>
      </c>
      <c r="E749" s="107" t="s">
        <v>526</v>
      </c>
      <c r="F749" s="61" t="s">
        <v>533</v>
      </c>
      <c r="G749" s="45" t="s">
        <v>29</v>
      </c>
      <c r="H749" s="45"/>
      <c r="I749" s="45">
        <v>298</v>
      </c>
      <c r="J749" s="62">
        <v>538000000</v>
      </c>
      <c r="K749" s="45"/>
      <c r="L749" s="61" t="s">
        <v>33</v>
      </c>
      <c r="M749" s="61" t="s">
        <v>126</v>
      </c>
      <c r="N749" s="61" t="s">
        <v>534</v>
      </c>
      <c r="O749" s="45"/>
      <c r="P749" s="45"/>
      <c r="Q749" s="45"/>
      <c r="R749" s="45"/>
      <c r="S749" s="46"/>
      <c r="T749" s="37"/>
    </row>
    <row r="750" spans="1:20" ht="16" customHeight="1">
      <c r="A750" s="45"/>
      <c r="B750" s="106" t="s">
        <v>178</v>
      </c>
      <c r="C750" s="107" t="s">
        <v>74</v>
      </c>
      <c r="D750" s="107" t="s">
        <v>523</v>
      </c>
      <c r="E750" s="107" t="s">
        <v>527</v>
      </c>
      <c r="F750" s="61" t="s">
        <v>533</v>
      </c>
      <c r="G750" s="45" t="s">
        <v>29</v>
      </c>
      <c r="H750" s="45"/>
      <c r="I750" s="45">
        <v>298</v>
      </c>
      <c r="J750" s="62">
        <v>361000000</v>
      </c>
      <c r="K750" s="45"/>
      <c r="L750" s="61" t="s">
        <v>33</v>
      </c>
      <c r="M750" s="61" t="s">
        <v>126</v>
      </c>
      <c r="N750" s="61" t="s">
        <v>534</v>
      </c>
      <c r="O750" s="45"/>
      <c r="P750" s="45"/>
      <c r="Q750" s="45"/>
      <c r="R750" s="45"/>
      <c r="S750" s="37"/>
      <c r="T750" s="37"/>
    </row>
    <row r="751" spans="1:20" ht="16" customHeight="1">
      <c r="A751" s="45"/>
      <c r="B751" s="106" t="s">
        <v>530</v>
      </c>
      <c r="C751" s="107" t="s">
        <v>74</v>
      </c>
      <c r="D751" s="107" t="s">
        <v>523</v>
      </c>
      <c r="E751" s="107" t="s">
        <v>528</v>
      </c>
      <c r="F751" s="61" t="s">
        <v>533</v>
      </c>
      <c r="G751" s="45" t="s">
        <v>29</v>
      </c>
      <c r="H751" s="45"/>
      <c r="I751" s="45">
        <v>298</v>
      </c>
      <c r="J751" s="62">
        <v>417000000</v>
      </c>
      <c r="K751" s="45"/>
      <c r="L751" s="61" t="s">
        <v>33</v>
      </c>
      <c r="M751" s="61" t="s">
        <v>126</v>
      </c>
      <c r="N751" s="61" t="s">
        <v>534</v>
      </c>
      <c r="O751" s="45"/>
      <c r="P751" s="45"/>
      <c r="Q751" s="45"/>
      <c r="R751" s="45"/>
      <c r="S751" s="37"/>
      <c r="T751" s="37"/>
    </row>
    <row r="752" spans="1:20" ht="16" customHeight="1">
      <c r="A752" s="45"/>
      <c r="B752" s="106" t="s">
        <v>531</v>
      </c>
      <c r="C752" s="107" t="s">
        <v>74</v>
      </c>
      <c r="D752" s="107" t="s">
        <v>523</v>
      </c>
      <c r="E752" s="107" t="s">
        <v>529</v>
      </c>
      <c r="F752" s="61" t="s">
        <v>533</v>
      </c>
      <c r="G752" s="45" t="s">
        <v>29</v>
      </c>
      <c r="H752" s="45"/>
      <c r="I752" s="45">
        <v>298</v>
      </c>
      <c r="J752" s="62">
        <v>523000000</v>
      </c>
      <c r="K752" s="45"/>
      <c r="L752" s="61" t="s">
        <v>33</v>
      </c>
      <c r="M752" s="61" t="s">
        <v>126</v>
      </c>
      <c r="N752" s="61" t="s">
        <v>534</v>
      </c>
      <c r="O752" s="45"/>
      <c r="P752" s="45"/>
      <c r="Q752" s="45"/>
      <c r="R752" s="45"/>
      <c r="S752" s="37"/>
      <c r="T752" s="37"/>
    </row>
    <row r="753" spans="1:20" ht="16" customHeight="1">
      <c r="A753" s="45"/>
      <c r="B753" s="104" t="s">
        <v>178</v>
      </c>
      <c r="C753" s="105" t="s">
        <v>74</v>
      </c>
      <c r="D753" s="105" t="s">
        <v>523</v>
      </c>
      <c r="E753" s="105" t="s">
        <v>524</v>
      </c>
      <c r="F753" s="61" t="s">
        <v>383</v>
      </c>
      <c r="G753" s="45" t="s">
        <v>29</v>
      </c>
      <c r="H753" s="45"/>
      <c r="I753" s="45">
        <v>298</v>
      </c>
      <c r="J753" s="45">
        <v>49.2</v>
      </c>
      <c r="K753" s="45"/>
      <c r="L753" s="61" t="s">
        <v>67</v>
      </c>
      <c r="M753" s="61" t="s">
        <v>126</v>
      </c>
      <c r="N753" s="61" t="s">
        <v>534</v>
      </c>
      <c r="O753" s="45"/>
      <c r="P753" s="45"/>
      <c r="Q753" s="45"/>
      <c r="R753" s="45"/>
      <c r="S753" s="37"/>
      <c r="T753" s="37"/>
    </row>
    <row r="754" spans="1:20" ht="16" customHeight="1">
      <c r="A754" s="45"/>
      <c r="B754" s="106" t="s">
        <v>530</v>
      </c>
      <c r="C754" s="107" t="s">
        <v>74</v>
      </c>
      <c r="D754" s="107" t="s">
        <v>523</v>
      </c>
      <c r="E754" s="107" t="s">
        <v>525</v>
      </c>
      <c r="F754" s="61" t="s">
        <v>383</v>
      </c>
      <c r="G754" s="45" t="s">
        <v>29</v>
      </c>
      <c r="H754" s="45"/>
      <c r="I754" s="45">
        <v>298</v>
      </c>
      <c r="J754" s="45">
        <v>49.7</v>
      </c>
      <c r="K754" s="45"/>
      <c r="L754" s="61" t="s">
        <v>67</v>
      </c>
      <c r="M754" s="61" t="s">
        <v>126</v>
      </c>
      <c r="N754" s="61" t="s">
        <v>534</v>
      </c>
      <c r="O754" s="45"/>
      <c r="P754" s="45"/>
      <c r="Q754" s="45"/>
      <c r="R754" s="45"/>
      <c r="S754" s="37"/>
      <c r="T754" s="37"/>
    </row>
    <row r="755" spans="1:20" ht="16" customHeight="1">
      <c r="A755" s="45"/>
      <c r="B755" s="106" t="s">
        <v>531</v>
      </c>
      <c r="C755" s="107" t="s">
        <v>74</v>
      </c>
      <c r="D755" s="107" t="s">
        <v>523</v>
      </c>
      <c r="E755" s="107" t="s">
        <v>526</v>
      </c>
      <c r="F755" s="61" t="s">
        <v>383</v>
      </c>
      <c r="G755" s="45" t="s">
        <v>29</v>
      </c>
      <c r="H755" s="45"/>
      <c r="I755" s="45">
        <v>298</v>
      </c>
      <c r="J755" s="45">
        <v>52.3</v>
      </c>
      <c r="K755" s="45"/>
      <c r="L755" s="61" t="s">
        <v>67</v>
      </c>
      <c r="M755" s="61" t="s">
        <v>126</v>
      </c>
      <c r="N755" s="61" t="s">
        <v>534</v>
      </c>
      <c r="O755" s="45"/>
      <c r="P755" s="45"/>
      <c r="Q755" s="45"/>
      <c r="R755" s="45"/>
      <c r="S755" s="37"/>
      <c r="T755" s="37"/>
    </row>
    <row r="756" spans="1:20" ht="16" customHeight="1">
      <c r="A756" s="45"/>
      <c r="B756" s="106" t="s">
        <v>178</v>
      </c>
      <c r="C756" s="107" t="s">
        <v>74</v>
      </c>
      <c r="D756" s="107" t="s">
        <v>523</v>
      </c>
      <c r="E756" s="107" t="s">
        <v>527</v>
      </c>
      <c r="F756" s="61" t="s">
        <v>383</v>
      </c>
      <c r="G756" s="45" t="s">
        <v>29</v>
      </c>
      <c r="H756" s="45"/>
      <c r="I756" s="45">
        <v>298</v>
      </c>
      <c r="J756" s="45">
        <v>54.7</v>
      </c>
      <c r="K756" s="45"/>
      <c r="L756" s="61" t="s">
        <v>67</v>
      </c>
      <c r="M756" s="61" t="s">
        <v>126</v>
      </c>
      <c r="N756" s="61" t="s">
        <v>534</v>
      </c>
      <c r="O756" s="45"/>
      <c r="P756" s="45"/>
      <c r="Q756" s="45"/>
      <c r="R756" s="45"/>
      <c r="S756" s="37"/>
      <c r="T756" s="37"/>
    </row>
    <row r="757" spans="1:20" ht="16" customHeight="1">
      <c r="A757" s="45"/>
      <c r="B757" s="106" t="s">
        <v>530</v>
      </c>
      <c r="C757" s="107" t="s">
        <v>74</v>
      </c>
      <c r="D757" s="107" t="s">
        <v>523</v>
      </c>
      <c r="E757" s="107" t="s">
        <v>528</v>
      </c>
      <c r="F757" s="61" t="s">
        <v>383</v>
      </c>
      <c r="G757" s="45" t="s">
        <v>29</v>
      </c>
      <c r="H757" s="45"/>
      <c r="I757" s="45">
        <v>298</v>
      </c>
      <c r="J757" s="45">
        <v>60.9</v>
      </c>
      <c r="K757" s="45"/>
      <c r="L757" s="61" t="s">
        <v>67</v>
      </c>
      <c r="M757" s="61" t="s">
        <v>126</v>
      </c>
      <c r="N757" s="61" t="s">
        <v>534</v>
      </c>
      <c r="O757" s="45"/>
      <c r="P757" s="45"/>
      <c r="Q757" s="45"/>
      <c r="R757" s="45"/>
      <c r="S757" s="37"/>
      <c r="T757" s="37"/>
    </row>
    <row r="758" spans="1:20" ht="16" customHeight="1">
      <c r="A758" s="45"/>
      <c r="B758" s="106" t="s">
        <v>531</v>
      </c>
      <c r="C758" s="107" t="s">
        <v>74</v>
      </c>
      <c r="D758" s="107" t="s">
        <v>523</v>
      </c>
      <c r="E758" s="107" t="s">
        <v>529</v>
      </c>
      <c r="F758" s="61" t="s">
        <v>383</v>
      </c>
      <c r="G758" s="45" t="s">
        <v>29</v>
      </c>
      <c r="H758" s="45"/>
      <c r="I758" s="45">
        <v>298</v>
      </c>
      <c r="J758" s="45">
        <v>60.1</v>
      </c>
      <c r="K758" s="45"/>
      <c r="L758" s="61" t="s">
        <v>67</v>
      </c>
      <c r="M758" s="61" t="s">
        <v>126</v>
      </c>
      <c r="N758" s="61" t="s">
        <v>534</v>
      </c>
      <c r="O758" s="45"/>
      <c r="P758" s="45"/>
      <c r="Q758" s="45"/>
      <c r="R758" s="45"/>
      <c r="S758" s="37"/>
      <c r="T758" s="37"/>
    </row>
    <row r="759" spans="1:20" ht="16" customHeight="1">
      <c r="A759" s="45"/>
      <c r="B759" s="104" t="s">
        <v>178</v>
      </c>
      <c r="C759" s="105" t="s">
        <v>74</v>
      </c>
      <c r="D759" s="105" t="s">
        <v>523</v>
      </c>
      <c r="E759" s="105" t="s">
        <v>524</v>
      </c>
      <c r="F759" s="61" t="s">
        <v>72</v>
      </c>
      <c r="G759" s="45" t="s">
        <v>29</v>
      </c>
      <c r="H759" s="45"/>
      <c r="I759" s="45">
        <v>298</v>
      </c>
      <c r="J759" s="45">
        <v>59.7</v>
      </c>
      <c r="K759" s="45"/>
      <c r="L759" s="61" t="s">
        <v>67</v>
      </c>
      <c r="M759" s="61" t="s">
        <v>126</v>
      </c>
      <c r="N759" s="61" t="s">
        <v>534</v>
      </c>
      <c r="O759" s="45"/>
      <c r="P759" s="45"/>
      <c r="Q759" s="45"/>
      <c r="R759" s="45"/>
      <c r="S759" s="37"/>
      <c r="T759" s="37"/>
    </row>
    <row r="760" spans="1:20" ht="16" customHeight="1">
      <c r="A760" s="45"/>
      <c r="B760" s="106" t="s">
        <v>530</v>
      </c>
      <c r="C760" s="107" t="s">
        <v>74</v>
      </c>
      <c r="D760" s="107" t="s">
        <v>523</v>
      </c>
      <c r="E760" s="107" t="s">
        <v>525</v>
      </c>
      <c r="F760" s="61" t="s">
        <v>72</v>
      </c>
      <c r="G760" s="45" t="s">
        <v>29</v>
      </c>
      <c r="H760" s="45"/>
      <c r="I760" s="45">
        <v>298</v>
      </c>
      <c r="J760" s="45">
        <v>62.4</v>
      </c>
      <c r="K760" s="45"/>
      <c r="L760" s="61" t="s">
        <v>67</v>
      </c>
      <c r="M760" s="61" t="s">
        <v>126</v>
      </c>
      <c r="N760" s="61" t="s">
        <v>534</v>
      </c>
      <c r="O760" s="45"/>
      <c r="P760" s="45"/>
      <c r="Q760" s="45"/>
      <c r="R760" s="45"/>
      <c r="S760" s="37"/>
      <c r="T760" s="37"/>
    </row>
    <row r="761" spans="1:20" ht="16" customHeight="1">
      <c r="A761" s="45"/>
      <c r="B761" s="106" t="s">
        <v>531</v>
      </c>
      <c r="C761" s="107" t="s">
        <v>74</v>
      </c>
      <c r="D761" s="107" t="s">
        <v>523</v>
      </c>
      <c r="E761" s="107" t="s">
        <v>526</v>
      </c>
      <c r="F761" s="61" t="s">
        <v>72</v>
      </c>
      <c r="G761" s="45" t="s">
        <v>29</v>
      </c>
      <c r="H761" s="45"/>
      <c r="I761" s="45">
        <v>298</v>
      </c>
      <c r="J761" s="45">
        <v>61.4</v>
      </c>
      <c r="K761" s="45"/>
      <c r="L761" s="61" t="s">
        <v>67</v>
      </c>
      <c r="M761" s="61" t="s">
        <v>126</v>
      </c>
      <c r="N761" s="61" t="s">
        <v>534</v>
      </c>
      <c r="O761" s="45"/>
      <c r="P761" s="45"/>
      <c r="Q761" s="45"/>
      <c r="R761" s="45"/>
      <c r="S761" s="37"/>
      <c r="T761" s="37"/>
    </row>
    <row r="762" spans="1:20" ht="16" customHeight="1">
      <c r="A762" s="45"/>
      <c r="B762" s="106" t="s">
        <v>178</v>
      </c>
      <c r="C762" s="107" t="s">
        <v>74</v>
      </c>
      <c r="D762" s="107" t="s">
        <v>523</v>
      </c>
      <c r="E762" s="107" t="s">
        <v>527</v>
      </c>
      <c r="F762" s="61" t="s">
        <v>72</v>
      </c>
      <c r="G762" s="45" t="s">
        <v>29</v>
      </c>
      <c r="H762" s="45"/>
      <c r="I762" s="45">
        <v>298</v>
      </c>
      <c r="J762" s="45">
        <v>68.7</v>
      </c>
      <c r="K762" s="45"/>
      <c r="L762" s="61" t="s">
        <v>67</v>
      </c>
      <c r="M762" s="61" t="s">
        <v>126</v>
      </c>
      <c r="N762" s="61" t="s">
        <v>534</v>
      </c>
      <c r="O762" s="45"/>
      <c r="P762" s="45"/>
      <c r="Q762" s="45"/>
      <c r="R762" s="45"/>
      <c r="S762" s="37"/>
      <c r="T762" s="37"/>
    </row>
    <row r="763" spans="1:20" ht="16" customHeight="1">
      <c r="A763" s="45"/>
      <c r="B763" s="106" t="s">
        <v>530</v>
      </c>
      <c r="C763" s="107" t="s">
        <v>74</v>
      </c>
      <c r="D763" s="107" t="s">
        <v>523</v>
      </c>
      <c r="E763" s="107" t="s">
        <v>528</v>
      </c>
      <c r="F763" s="61" t="s">
        <v>72</v>
      </c>
      <c r="G763" s="45" t="s">
        <v>29</v>
      </c>
      <c r="H763" s="45"/>
      <c r="I763" s="45">
        <v>298</v>
      </c>
      <c r="J763" s="45">
        <v>70.900000000000006</v>
      </c>
      <c r="K763" s="45"/>
      <c r="L763" s="61" t="s">
        <v>67</v>
      </c>
      <c r="M763" s="61" t="s">
        <v>126</v>
      </c>
      <c r="N763" s="61" t="s">
        <v>534</v>
      </c>
      <c r="O763" s="45"/>
      <c r="P763" s="45"/>
      <c r="Q763" s="45"/>
      <c r="R763" s="45"/>
      <c r="S763" s="37"/>
      <c r="T763" s="37"/>
    </row>
    <row r="764" spans="1:20" ht="16" customHeight="1">
      <c r="A764" s="45"/>
      <c r="B764" s="106" t="s">
        <v>531</v>
      </c>
      <c r="C764" s="107" t="s">
        <v>74</v>
      </c>
      <c r="D764" s="107" t="s">
        <v>523</v>
      </c>
      <c r="E764" s="107" t="s">
        <v>529</v>
      </c>
      <c r="F764" s="61" t="s">
        <v>72</v>
      </c>
      <c r="G764" s="45" t="s">
        <v>29</v>
      </c>
      <c r="H764" s="45"/>
      <c r="I764" s="45">
        <v>298</v>
      </c>
      <c r="J764" s="45">
        <v>69</v>
      </c>
      <c r="K764" s="45"/>
      <c r="L764" s="61" t="s">
        <v>67</v>
      </c>
      <c r="M764" s="61" t="s">
        <v>126</v>
      </c>
      <c r="N764" s="61" t="s">
        <v>534</v>
      </c>
      <c r="O764" s="45"/>
      <c r="P764" s="45"/>
      <c r="Q764" s="45"/>
      <c r="R764" s="45"/>
      <c r="S764" s="37"/>
      <c r="T764" s="37"/>
    </row>
    <row r="765" spans="1:20" ht="16" customHeight="1">
      <c r="A765" s="45"/>
      <c r="B765" s="104" t="s">
        <v>178</v>
      </c>
      <c r="C765" s="105" t="s">
        <v>74</v>
      </c>
      <c r="D765" s="105" t="s">
        <v>523</v>
      </c>
      <c r="E765" s="105" t="s">
        <v>532</v>
      </c>
      <c r="F765" s="61" t="s">
        <v>511</v>
      </c>
      <c r="G765" s="45" t="s">
        <v>29</v>
      </c>
      <c r="H765" s="45"/>
      <c r="I765" s="45">
        <v>298</v>
      </c>
      <c r="J765" s="62">
        <v>506000</v>
      </c>
      <c r="K765" s="62">
        <v>86000</v>
      </c>
      <c r="L765" s="61" t="s">
        <v>510</v>
      </c>
      <c r="M765" s="61" t="s">
        <v>129</v>
      </c>
      <c r="N765" s="61" t="s">
        <v>534</v>
      </c>
      <c r="O765" s="45"/>
      <c r="P765" s="45"/>
      <c r="Q765" s="45"/>
      <c r="R765" s="45"/>
      <c r="S765" s="37"/>
      <c r="T765" s="37"/>
    </row>
    <row r="766" spans="1:20" ht="16" customHeight="1">
      <c r="A766" s="45"/>
      <c r="B766" s="106" t="s">
        <v>530</v>
      </c>
      <c r="C766" s="107" t="s">
        <v>74</v>
      </c>
      <c r="D766" s="107" t="s">
        <v>523</v>
      </c>
      <c r="E766" s="105" t="s">
        <v>532</v>
      </c>
      <c r="F766" s="61" t="s">
        <v>511</v>
      </c>
      <c r="G766" s="45" t="s">
        <v>29</v>
      </c>
      <c r="H766" s="45"/>
      <c r="I766" s="45">
        <v>298</v>
      </c>
      <c r="J766" s="62">
        <v>588000</v>
      </c>
      <c r="K766" s="62">
        <v>30000</v>
      </c>
      <c r="L766" s="61" t="s">
        <v>510</v>
      </c>
      <c r="M766" s="61" t="s">
        <v>129</v>
      </c>
      <c r="N766" s="61" t="s">
        <v>534</v>
      </c>
      <c r="O766" s="45"/>
      <c r="P766" s="45"/>
      <c r="Q766" s="45"/>
      <c r="R766" s="45"/>
      <c r="S766" s="37"/>
      <c r="T766" s="37"/>
    </row>
    <row r="767" spans="1:20" ht="16" customHeight="1">
      <c r="A767" s="45"/>
      <c r="B767" s="106" t="s">
        <v>531</v>
      </c>
      <c r="C767" s="107" t="s">
        <v>74</v>
      </c>
      <c r="D767" s="107" t="s">
        <v>523</v>
      </c>
      <c r="E767" s="105" t="s">
        <v>532</v>
      </c>
      <c r="F767" s="61" t="s">
        <v>511</v>
      </c>
      <c r="G767" s="45" t="s">
        <v>29</v>
      </c>
      <c r="H767" s="45"/>
      <c r="I767" s="45">
        <v>298</v>
      </c>
      <c r="J767" s="62">
        <v>1100000</v>
      </c>
      <c r="K767" s="62">
        <v>23000</v>
      </c>
      <c r="L767" s="61" t="s">
        <v>510</v>
      </c>
      <c r="M767" s="61" t="s">
        <v>129</v>
      </c>
      <c r="N767" s="61" t="s">
        <v>534</v>
      </c>
      <c r="O767" s="45"/>
      <c r="P767" s="45"/>
      <c r="Q767" s="45"/>
      <c r="R767" s="45"/>
      <c r="S767" s="37"/>
      <c r="T767" s="37"/>
    </row>
    <row r="768" spans="1:20" ht="16" customHeight="1">
      <c r="A768" s="45"/>
      <c r="B768" s="106" t="s">
        <v>178</v>
      </c>
      <c r="C768" s="107" t="s">
        <v>74</v>
      </c>
      <c r="D768" s="107" t="s">
        <v>523</v>
      </c>
      <c r="E768" s="105" t="s">
        <v>532</v>
      </c>
      <c r="F768" s="61" t="s">
        <v>512</v>
      </c>
      <c r="G768" s="45" t="s">
        <v>29</v>
      </c>
      <c r="H768" s="45"/>
      <c r="I768" s="45">
        <v>298</v>
      </c>
      <c r="J768" s="62">
        <v>132000000</v>
      </c>
      <c r="K768" s="62">
        <v>11000000</v>
      </c>
      <c r="L768" s="61" t="s">
        <v>33</v>
      </c>
      <c r="M768" s="61" t="s">
        <v>129</v>
      </c>
      <c r="N768" s="61" t="s">
        <v>534</v>
      </c>
      <c r="O768" s="45"/>
      <c r="P768" s="45"/>
      <c r="Q768" s="45"/>
      <c r="R768" s="45"/>
      <c r="S768" s="37"/>
      <c r="T768" s="37"/>
    </row>
    <row r="769" spans="1:20" ht="16" customHeight="1">
      <c r="A769" s="45"/>
      <c r="B769" s="106" t="s">
        <v>530</v>
      </c>
      <c r="C769" s="107" t="s">
        <v>74</v>
      </c>
      <c r="D769" s="107" t="s">
        <v>523</v>
      </c>
      <c r="E769" s="105" t="s">
        <v>532</v>
      </c>
      <c r="F769" s="61" t="s">
        <v>512</v>
      </c>
      <c r="G769" s="45" t="s">
        <v>29</v>
      </c>
      <c r="H769" s="45"/>
      <c r="I769" s="45">
        <v>298</v>
      </c>
      <c r="J769" s="62">
        <v>212000000</v>
      </c>
      <c r="K769" s="62">
        <v>2000000</v>
      </c>
      <c r="L769" s="61" t="s">
        <v>33</v>
      </c>
      <c r="M769" s="61" t="s">
        <v>129</v>
      </c>
      <c r="N769" s="61" t="s">
        <v>534</v>
      </c>
      <c r="O769" s="45"/>
      <c r="P769" s="45"/>
      <c r="Q769" s="45"/>
      <c r="R769" s="45"/>
      <c r="S769" s="37"/>
      <c r="T769" s="37"/>
    </row>
    <row r="770" spans="1:20" ht="16" customHeight="1">
      <c r="A770" s="45"/>
      <c r="B770" s="106" t="s">
        <v>531</v>
      </c>
      <c r="C770" s="107" t="s">
        <v>74</v>
      </c>
      <c r="D770" s="107" t="s">
        <v>523</v>
      </c>
      <c r="E770" s="105" t="s">
        <v>532</v>
      </c>
      <c r="F770" s="61" t="s">
        <v>512</v>
      </c>
      <c r="G770" s="45" t="s">
        <v>29</v>
      </c>
      <c r="H770" s="45"/>
      <c r="I770" s="45">
        <v>298</v>
      </c>
      <c r="J770" s="62">
        <v>243000000</v>
      </c>
      <c r="K770" s="62">
        <v>10000000</v>
      </c>
      <c r="L770" s="61" t="s">
        <v>33</v>
      </c>
      <c r="M770" s="61" t="s">
        <v>129</v>
      </c>
      <c r="N770" s="61" t="s">
        <v>534</v>
      </c>
      <c r="O770" s="45"/>
      <c r="P770" s="45"/>
      <c r="Q770" s="45"/>
      <c r="R770" s="45"/>
      <c r="S770" s="37"/>
      <c r="T770" s="37"/>
    </row>
    <row r="771" spans="1:20" ht="16" customHeight="1">
      <c r="A771" s="45"/>
      <c r="B771" s="61" t="s">
        <v>535</v>
      </c>
      <c r="C771" s="61" t="s">
        <v>74</v>
      </c>
      <c r="D771" s="61" t="s">
        <v>536</v>
      </c>
      <c r="E771" s="61" t="s">
        <v>537</v>
      </c>
      <c r="F771" s="61" t="s">
        <v>511</v>
      </c>
      <c r="G771" s="61" t="s">
        <v>29</v>
      </c>
      <c r="H771" s="45"/>
      <c r="I771" s="45">
        <v>77</v>
      </c>
      <c r="J771" s="62">
        <v>842000</v>
      </c>
      <c r="K771" s="62">
        <v>25000</v>
      </c>
      <c r="L771" s="61" t="s">
        <v>510</v>
      </c>
      <c r="M771" s="61" t="s">
        <v>415</v>
      </c>
      <c r="N771" s="61" t="s">
        <v>538</v>
      </c>
      <c r="O771" s="45"/>
      <c r="P771" s="45"/>
      <c r="Q771" s="45"/>
      <c r="R771" s="45"/>
      <c r="S771" s="37"/>
      <c r="T771" s="37"/>
    </row>
    <row r="772" spans="1:20" ht="16" customHeight="1">
      <c r="A772" s="45"/>
      <c r="B772" s="61" t="s">
        <v>535</v>
      </c>
      <c r="C772" s="61" t="s">
        <v>74</v>
      </c>
      <c r="D772" s="61" t="s">
        <v>536</v>
      </c>
      <c r="E772" s="61" t="s">
        <v>537</v>
      </c>
      <c r="F772" s="61" t="s">
        <v>511</v>
      </c>
      <c r="G772" s="61" t="s">
        <v>29</v>
      </c>
      <c r="H772" s="45"/>
      <c r="I772" s="45">
        <v>293</v>
      </c>
      <c r="J772" s="62">
        <v>815000</v>
      </c>
      <c r="K772" s="62">
        <v>17000</v>
      </c>
      <c r="L772" s="61" t="s">
        <v>510</v>
      </c>
      <c r="M772" s="61" t="s">
        <v>415</v>
      </c>
      <c r="N772" s="61" t="s">
        <v>538</v>
      </c>
      <c r="O772" s="45"/>
      <c r="P772" s="45"/>
      <c r="Q772" s="45"/>
      <c r="R772" s="45"/>
      <c r="S772" s="37"/>
      <c r="T772" s="37"/>
    </row>
    <row r="773" spans="1:20" ht="16" customHeight="1">
      <c r="A773" s="45"/>
      <c r="B773" s="61" t="s">
        <v>535</v>
      </c>
      <c r="C773" s="61" t="s">
        <v>74</v>
      </c>
      <c r="D773" s="61" t="s">
        <v>536</v>
      </c>
      <c r="E773" s="61" t="s">
        <v>537</v>
      </c>
      <c r="F773" s="61" t="s">
        <v>511</v>
      </c>
      <c r="G773" s="61" t="s">
        <v>29</v>
      </c>
      <c r="H773" s="45"/>
      <c r="I773" s="45">
        <v>473</v>
      </c>
      <c r="J773" s="62">
        <v>775000</v>
      </c>
      <c r="K773" s="62">
        <v>14000</v>
      </c>
      <c r="L773" s="61" t="s">
        <v>510</v>
      </c>
      <c r="M773" s="61" t="s">
        <v>415</v>
      </c>
      <c r="N773" s="61" t="s">
        <v>538</v>
      </c>
      <c r="O773" s="45"/>
      <c r="P773" s="45"/>
      <c r="Q773" s="45"/>
      <c r="R773" s="45"/>
      <c r="S773" s="37"/>
      <c r="T773" s="37"/>
    </row>
    <row r="774" spans="1:20" ht="16" customHeight="1">
      <c r="A774" s="45"/>
      <c r="B774" s="61" t="s">
        <v>535</v>
      </c>
      <c r="C774" s="61" t="s">
        <v>74</v>
      </c>
      <c r="D774" s="61" t="s">
        <v>536</v>
      </c>
      <c r="E774" s="61" t="s">
        <v>537</v>
      </c>
      <c r="F774" s="61" t="s">
        <v>511</v>
      </c>
      <c r="G774" s="61" t="s">
        <v>29</v>
      </c>
      <c r="H774" s="45"/>
      <c r="I774" s="45">
        <v>673</v>
      </c>
      <c r="J774" s="62">
        <v>746000</v>
      </c>
      <c r="K774" s="62">
        <v>13000</v>
      </c>
      <c r="L774" s="61" t="s">
        <v>510</v>
      </c>
      <c r="M774" s="61" t="s">
        <v>415</v>
      </c>
      <c r="N774" s="61" t="s">
        <v>538</v>
      </c>
      <c r="O774" s="45"/>
      <c r="P774" s="45"/>
      <c r="Q774" s="45"/>
      <c r="R774" s="45"/>
      <c r="S774" s="37"/>
      <c r="T774" s="37"/>
    </row>
    <row r="775" spans="1:20" ht="16" customHeight="1">
      <c r="A775" s="45"/>
      <c r="B775" s="61" t="s">
        <v>535</v>
      </c>
      <c r="C775" s="61" t="s">
        <v>74</v>
      </c>
      <c r="D775" s="61" t="s">
        <v>536</v>
      </c>
      <c r="E775" s="61" t="s">
        <v>537</v>
      </c>
      <c r="F775" s="61" t="s">
        <v>511</v>
      </c>
      <c r="G775" s="61" t="s">
        <v>29</v>
      </c>
      <c r="H775" s="45"/>
      <c r="I775" s="45">
        <v>873</v>
      </c>
      <c r="J775" s="62">
        <v>600000</v>
      </c>
      <c r="K775" s="62">
        <v>60000</v>
      </c>
      <c r="L775" s="61" t="s">
        <v>510</v>
      </c>
      <c r="M775" s="61" t="s">
        <v>415</v>
      </c>
      <c r="N775" s="61" t="s">
        <v>538</v>
      </c>
      <c r="O775" s="45"/>
      <c r="P775" s="45"/>
      <c r="Q775" s="45"/>
      <c r="R775" s="45"/>
      <c r="S775" s="37"/>
      <c r="T775" s="37"/>
    </row>
    <row r="776" spans="1:20" ht="16" customHeight="1">
      <c r="A776" s="45"/>
      <c r="B776" s="61" t="s">
        <v>535</v>
      </c>
      <c r="C776" s="61" t="s">
        <v>74</v>
      </c>
      <c r="D776" s="61" t="s">
        <v>536</v>
      </c>
      <c r="E776" s="61" t="s">
        <v>537</v>
      </c>
      <c r="F776" s="61" t="s">
        <v>512</v>
      </c>
      <c r="G776" s="61" t="s">
        <v>29</v>
      </c>
      <c r="H776" s="45"/>
      <c r="I776" s="45">
        <v>77</v>
      </c>
      <c r="J776" s="62">
        <v>340000000</v>
      </c>
      <c r="K776" s="62">
        <v>6000000</v>
      </c>
      <c r="L776" s="61" t="s">
        <v>33</v>
      </c>
      <c r="M776" s="61" t="s">
        <v>415</v>
      </c>
      <c r="N776" s="61" t="s">
        <v>538</v>
      </c>
      <c r="O776" s="45"/>
      <c r="P776" s="45"/>
      <c r="Q776" s="45"/>
      <c r="R776" s="45"/>
      <c r="S776" s="37"/>
      <c r="T776" s="37"/>
    </row>
    <row r="777" spans="1:20" ht="16" customHeight="1">
      <c r="A777" s="45"/>
      <c r="B777" s="61" t="s">
        <v>535</v>
      </c>
      <c r="C777" s="61" t="s">
        <v>74</v>
      </c>
      <c r="D777" s="61" t="s">
        <v>536</v>
      </c>
      <c r="E777" s="61" t="s">
        <v>537</v>
      </c>
      <c r="F777" s="61" t="s">
        <v>512</v>
      </c>
      <c r="G777" s="61" t="s">
        <v>29</v>
      </c>
      <c r="H777" s="45"/>
      <c r="I777" s="45">
        <v>293</v>
      </c>
      <c r="J777" s="62">
        <v>150000000</v>
      </c>
      <c r="K777" s="62">
        <v>4000000</v>
      </c>
      <c r="L777" s="61" t="s">
        <v>33</v>
      </c>
      <c r="M777" s="61" t="s">
        <v>415</v>
      </c>
      <c r="N777" s="61" t="s">
        <v>538</v>
      </c>
      <c r="O777" s="45"/>
      <c r="P777" s="45"/>
      <c r="Q777" s="45"/>
      <c r="R777" s="45"/>
      <c r="S777" s="37"/>
      <c r="T777" s="37"/>
    </row>
    <row r="778" spans="1:20" ht="16" customHeight="1">
      <c r="A778" s="45"/>
      <c r="B778" s="61" t="s">
        <v>535</v>
      </c>
      <c r="C778" s="61" t="s">
        <v>74</v>
      </c>
      <c r="D778" s="61" t="s">
        <v>536</v>
      </c>
      <c r="E778" s="61" t="s">
        <v>537</v>
      </c>
      <c r="F778" s="61" t="s">
        <v>512</v>
      </c>
      <c r="G778" s="61" t="s">
        <v>29</v>
      </c>
      <c r="H778" s="45"/>
      <c r="I778" s="45">
        <v>473</v>
      </c>
      <c r="J778" s="62">
        <v>80000000</v>
      </c>
      <c r="K778" s="62">
        <v>3000000</v>
      </c>
      <c r="L778" s="61" t="s">
        <v>33</v>
      </c>
      <c r="M778" s="61" t="s">
        <v>415</v>
      </c>
      <c r="N778" s="61" t="s">
        <v>538</v>
      </c>
      <c r="O778" s="45"/>
      <c r="P778" s="45"/>
      <c r="Q778" s="45"/>
      <c r="R778" s="45"/>
      <c r="S778" s="37"/>
      <c r="T778" s="37"/>
    </row>
    <row r="779" spans="1:20" ht="16" customHeight="1">
      <c r="A779" s="45"/>
      <c r="B779" s="61" t="s">
        <v>535</v>
      </c>
      <c r="C779" s="61" t="s">
        <v>74</v>
      </c>
      <c r="D779" s="61" t="s">
        <v>536</v>
      </c>
      <c r="E779" s="61" t="s">
        <v>537</v>
      </c>
      <c r="F779" s="61" t="s">
        <v>512</v>
      </c>
      <c r="G779" s="61" t="s">
        <v>29</v>
      </c>
      <c r="H779" s="45"/>
      <c r="I779" s="45">
        <v>673</v>
      </c>
      <c r="J779" s="62">
        <v>50000000</v>
      </c>
      <c r="K779" s="62">
        <v>2000000</v>
      </c>
      <c r="L779" s="61" t="s">
        <v>33</v>
      </c>
      <c r="M779" s="61" t="s">
        <v>415</v>
      </c>
      <c r="N779" s="61" t="s">
        <v>538</v>
      </c>
      <c r="O779" s="45"/>
      <c r="P779" s="45"/>
      <c r="Q779" s="45"/>
      <c r="R779" s="45"/>
      <c r="S779" s="37"/>
      <c r="T779" s="37"/>
    </row>
    <row r="780" spans="1:20" ht="16" customHeight="1">
      <c r="A780" s="45"/>
      <c r="B780" s="61" t="s">
        <v>535</v>
      </c>
      <c r="C780" s="61" t="s">
        <v>74</v>
      </c>
      <c r="D780" s="61" t="s">
        <v>536</v>
      </c>
      <c r="E780" s="61" t="s">
        <v>537</v>
      </c>
      <c r="F780" s="61" t="s">
        <v>512</v>
      </c>
      <c r="G780" s="61" t="s">
        <v>29</v>
      </c>
      <c r="H780" s="45"/>
      <c r="I780" s="45">
        <v>873</v>
      </c>
      <c r="J780" s="62">
        <v>50000000</v>
      </c>
      <c r="K780" s="62">
        <v>10000000</v>
      </c>
      <c r="L780" s="61" t="s">
        <v>33</v>
      </c>
      <c r="M780" s="61" t="s">
        <v>415</v>
      </c>
      <c r="N780" s="61" t="s">
        <v>538</v>
      </c>
      <c r="O780" s="45"/>
      <c r="P780" s="45"/>
      <c r="Q780" s="45"/>
      <c r="R780" s="45"/>
      <c r="S780" s="37"/>
      <c r="T780" s="37"/>
    </row>
    <row r="781" spans="1:20" ht="16" customHeight="1">
      <c r="A781" s="61" t="s">
        <v>544</v>
      </c>
      <c r="B781" s="61" t="s">
        <v>539</v>
      </c>
      <c r="C781" s="61" t="s">
        <v>64</v>
      </c>
      <c r="D781" s="61" t="s">
        <v>63</v>
      </c>
      <c r="E781" s="45"/>
      <c r="F781" s="61" t="s">
        <v>428</v>
      </c>
      <c r="G781" s="61" t="s">
        <v>29</v>
      </c>
      <c r="H781" s="45"/>
      <c r="I781" s="45">
        <v>298</v>
      </c>
      <c r="J781" s="45">
        <v>8907.4952561669797</v>
      </c>
      <c r="L781" s="61" t="s">
        <v>429</v>
      </c>
      <c r="M781" s="61" t="s">
        <v>79</v>
      </c>
      <c r="N781" s="61" t="s">
        <v>549</v>
      </c>
      <c r="O781" s="45"/>
      <c r="P781" s="45"/>
      <c r="Q781" s="45"/>
      <c r="R781" s="45"/>
      <c r="S781" s="37"/>
      <c r="T781" s="37"/>
    </row>
    <row r="782" spans="1:20" ht="16" customHeight="1">
      <c r="A782" s="61" t="s">
        <v>545</v>
      </c>
      <c r="B782" s="61" t="s">
        <v>540</v>
      </c>
      <c r="C782" s="61" t="s">
        <v>64</v>
      </c>
      <c r="D782" s="61" t="s">
        <v>63</v>
      </c>
      <c r="E782" s="45"/>
      <c r="F782" s="61" t="s">
        <v>428</v>
      </c>
      <c r="G782" s="61" t="s">
        <v>29</v>
      </c>
      <c r="H782" s="45"/>
      <c r="I782" s="45">
        <v>298</v>
      </c>
      <c r="J782" s="45">
        <v>8350.0948766603397</v>
      </c>
      <c r="K782" s="45"/>
      <c r="L782" s="61" t="s">
        <v>429</v>
      </c>
      <c r="M782" s="61" t="s">
        <v>79</v>
      </c>
      <c r="N782" s="61" t="s">
        <v>549</v>
      </c>
      <c r="O782" s="45"/>
      <c r="P782" s="45"/>
      <c r="Q782" s="45"/>
      <c r="R782" s="45"/>
      <c r="S782" s="37"/>
      <c r="T782" s="37"/>
    </row>
    <row r="783" spans="1:20" ht="16" customHeight="1">
      <c r="A783" s="61" t="s">
        <v>546</v>
      </c>
      <c r="B783" s="61" t="s">
        <v>541</v>
      </c>
      <c r="C783" s="61" t="s">
        <v>64</v>
      </c>
      <c r="D783" s="61" t="s">
        <v>63</v>
      </c>
      <c r="E783" s="45"/>
      <c r="F783" s="61" t="s">
        <v>428</v>
      </c>
      <c r="G783" s="61" t="s">
        <v>29</v>
      </c>
      <c r="H783" s="45"/>
      <c r="I783" s="45">
        <v>298</v>
      </c>
      <c r="J783" s="45">
        <v>7780.8349146110004</v>
      </c>
      <c r="K783" s="45"/>
      <c r="L783" s="61" t="s">
        <v>429</v>
      </c>
      <c r="M783" s="61" t="s">
        <v>79</v>
      </c>
      <c r="N783" s="61" t="s">
        <v>549</v>
      </c>
      <c r="O783" s="45"/>
      <c r="P783" s="45"/>
      <c r="Q783" s="45"/>
      <c r="R783" s="45"/>
      <c r="S783" s="37"/>
      <c r="T783" s="37"/>
    </row>
    <row r="784" spans="1:20" ht="16" customHeight="1">
      <c r="A784" s="61" t="s">
        <v>547</v>
      </c>
      <c r="B784" s="61" t="s">
        <v>542</v>
      </c>
      <c r="C784" s="61" t="s">
        <v>64</v>
      </c>
      <c r="D784" s="61" t="s">
        <v>63</v>
      </c>
      <c r="E784" s="45"/>
      <c r="F784" s="61" t="s">
        <v>428</v>
      </c>
      <c r="G784" s="61" t="s">
        <v>29</v>
      </c>
      <c r="H784" s="45"/>
      <c r="I784" s="45">
        <v>298</v>
      </c>
      <c r="J784" s="45">
        <v>7211.5749525616702</v>
      </c>
      <c r="K784" s="45"/>
      <c r="L784" s="61" t="s">
        <v>429</v>
      </c>
      <c r="M784" s="61" t="s">
        <v>79</v>
      </c>
      <c r="N784" s="61" t="s">
        <v>549</v>
      </c>
      <c r="O784" s="45"/>
      <c r="P784" s="45"/>
      <c r="Q784" s="45"/>
      <c r="R784" s="45"/>
      <c r="S784" s="37"/>
      <c r="T784" s="37"/>
    </row>
    <row r="785" spans="1:20" ht="16" customHeight="1">
      <c r="A785" s="61" t="s">
        <v>548</v>
      </c>
      <c r="B785" s="61" t="s">
        <v>543</v>
      </c>
      <c r="C785" s="61" t="s">
        <v>64</v>
      </c>
      <c r="D785" s="61" t="s">
        <v>63</v>
      </c>
      <c r="E785" s="45"/>
      <c r="F785" s="61" t="s">
        <v>428</v>
      </c>
      <c r="G785" s="61" t="s">
        <v>29</v>
      </c>
      <c r="H785" s="45"/>
      <c r="I785" s="45">
        <v>298</v>
      </c>
      <c r="J785" s="45">
        <v>6639.9430740037897</v>
      </c>
      <c r="K785" s="45"/>
      <c r="L785" s="61" t="s">
        <v>429</v>
      </c>
      <c r="M785" s="61" t="s">
        <v>79</v>
      </c>
      <c r="N785" s="61" t="s">
        <v>549</v>
      </c>
      <c r="O785" s="45"/>
      <c r="P785" s="45"/>
      <c r="Q785" s="45"/>
      <c r="R785" s="45"/>
      <c r="S785" s="37"/>
      <c r="T785" s="37"/>
    </row>
    <row r="786" spans="1:20" ht="16" customHeight="1">
      <c r="A786" s="61" t="s">
        <v>544</v>
      </c>
      <c r="B786" s="61" t="s">
        <v>539</v>
      </c>
      <c r="C786" s="61" t="s">
        <v>64</v>
      </c>
      <c r="D786" s="61" t="s">
        <v>63</v>
      </c>
      <c r="E786" s="45"/>
      <c r="F786" s="61" t="s">
        <v>488</v>
      </c>
      <c r="G786" s="61" t="s">
        <v>29</v>
      </c>
      <c r="H786" s="45"/>
      <c r="I786" s="45">
        <v>298</v>
      </c>
      <c r="J786" s="62">
        <v>4600000000</v>
      </c>
      <c r="K786" s="62">
        <v>200000000</v>
      </c>
      <c r="L786" s="61" t="s">
        <v>33</v>
      </c>
      <c r="M786" s="45"/>
      <c r="N786" s="61" t="s">
        <v>549</v>
      </c>
      <c r="O786" s="45"/>
      <c r="P786" s="45"/>
      <c r="Q786" s="45"/>
      <c r="R786" s="45"/>
      <c r="S786" s="37"/>
      <c r="T786" s="37"/>
    </row>
    <row r="787" spans="1:20" ht="16" customHeight="1">
      <c r="A787" s="61" t="s">
        <v>545</v>
      </c>
      <c r="B787" s="61" t="s">
        <v>540</v>
      </c>
      <c r="C787" s="61" t="s">
        <v>64</v>
      </c>
      <c r="D787" s="61" t="s">
        <v>63</v>
      </c>
      <c r="E787" s="45"/>
      <c r="F787" s="61" t="s">
        <v>488</v>
      </c>
      <c r="G787" s="61" t="s">
        <v>29</v>
      </c>
      <c r="H787" s="45"/>
      <c r="I787" s="45">
        <v>298</v>
      </c>
      <c r="J787" s="62">
        <v>4430000000</v>
      </c>
      <c r="K787" s="62">
        <v>180000000</v>
      </c>
      <c r="L787" s="61" t="s">
        <v>33</v>
      </c>
      <c r="M787" s="45"/>
      <c r="N787" s="61" t="s">
        <v>549</v>
      </c>
      <c r="O787" s="45"/>
      <c r="P787" s="45"/>
      <c r="Q787" s="45"/>
      <c r="R787" s="45"/>
      <c r="S787" s="37"/>
      <c r="T787" s="37"/>
    </row>
    <row r="788" spans="1:20" ht="16" customHeight="1">
      <c r="A788" s="61" t="s">
        <v>546</v>
      </c>
      <c r="B788" s="61" t="s">
        <v>541</v>
      </c>
      <c r="C788" s="61" t="s">
        <v>64</v>
      </c>
      <c r="D788" s="61" t="s">
        <v>63</v>
      </c>
      <c r="E788" s="45"/>
      <c r="F788" s="61" t="s">
        <v>488</v>
      </c>
      <c r="G788" s="61" t="s">
        <v>29</v>
      </c>
      <c r="H788" s="45"/>
      <c r="I788" s="45">
        <v>298</v>
      </c>
      <c r="J788" s="62">
        <v>4200000000</v>
      </c>
      <c r="K788" s="62">
        <v>190000000</v>
      </c>
      <c r="L788" s="61" t="s">
        <v>33</v>
      </c>
      <c r="M788" s="45"/>
      <c r="N788" s="61" t="s">
        <v>549</v>
      </c>
      <c r="O788" s="45"/>
      <c r="P788" s="45"/>
      <c r="Q788" s="45"/>
      <c r="R788" s="45"/>
      <c r="S788" s="37"/>
      <c r="T788" s="37"/>
    </row>
    <row r="789" spans="1:20" ht="16" customHeight="1">
      <c r="A789" s="61" t="s">
        <v>547</v>
      </c>
      <c r="B789" s="61" t="s">
        <v>542</v>
      </c>
      <c r="C789" s="61" t="s">
        <v>64</v>
      </c>
      <c r="D789" s="61" t="s">
        <v>63</v>
      </c>
      <c r="E789" s="45"/>
      <c r="F789" s="61" t="s">
        <v>488</v>
      </c>
      <c r="G789" s="61" t="s">
        <v>29</v>
      </c>
      <c r="H789" s="45"/>
      <c r="I789" s="45">
        <v>298</v>
      </c>
      <c r="J789" s="62">
        <v>3500000000</v>
      </c>
      <c r="K789" s="62">
        <v>80000000</v>
      </c>
      <c r="L789" s="61" t="s">
        <v>33</v>
      </c>
      <c r="M789" s="45"/>
      <c r="N789" s="61" t="s">
        <v>549</v>
      </c>
      <c r="O789" s="45"/>
      <c r="P789" s="45"/>
      <c r="Q789" s="45"/>
      <c r="R789" s="45"/>
      <c r="S789" s="37"/>
      <c r="T789" s="37"/>
    </row>
    <row r="790" spans="1:20" ht="16" customHeight="1">
      <c r="A790" s="61" t="s">
        <v>548</v>
      </c>
      <c r="B790" s="61" t="s">
        <v>543</v>
      </c>
      <c r="C790" s="61" t="s">
        <v>64</v>
      </c>
      <c r="D790" s="61" t="s">
        <v>63</v>
      </c>
      <c r="E790" s="45"/>
      <c r="F790" s="61" t="s">
        <v>488</v>
      </c>
      <c r="G790" s="61" t="s">
        <v>29</v>
      </c>
      <c r="H790" s="45"/>
      <c r="I790" s="45">
        <v>298</v>
      </c>
      <c r="J790" s="62">
        <v>3300000000</v>
      </c>
      <c r="K790" s="62">
        <v>60000000</v>
      </c>
      <c r="L790" s="61" t="s">
        <v>33</v>
      </c>
      <c r="M790" s="45"/>
      <c r="N790" s="61" t="s">
        <v>549</v>
      </c>
      <c r="O790" s="45"/>
      <c r="P790" s="45"/>
      <c r="Q790" s="45"/>
      <c r="R790" s="45"/>
      <c r="S790" s="37"/>
      <c r="T790" s="37"/>
    </row>
    <row r="791" spans="1:20" ht="16" customHeight="1">
      <c r="A791" s="61" t="s">
        <v>544</v>
      </c>
      <c r="B791" s="61" t="s">
        <v>539</v>
      </c>
      <c r="C791" s="61" t="s">
        <v>64</v>
      </c>
      <c r="D791" s="61" t="s">
        <v>63</v>
      </c>
      <c r="E791" s="45"/>
      <c r="F791" s="61" t="s">
        <v>73</v>
      </c>
      <c r="G791" s="61" t="s">
        <v>29</v>
      </c>
      <c r="H791" s="45"/>
      <c r="I791" s="45">
        <v>298</v>
      </c>
      <c r="J791" s="45">
        <f>P791*1000000</f>
        <v>1180338983.0508399</v>
      </c>
      <c r="K791" s="45">
        <f>(Q791-P791)*1000000</f>
        <v>23389830.508480147</v>
      </c>
      <c r="L791" s="61" t="s">
        <v>33</v>
      </c>
      <c r="M791" s="61" t="s">
        <v>182</v>
      </c>
      <c r="N791" s="61" t="s">
        <v>549</v>
      </c>
      <c r="O791" s="45"/>
      <c r="P791" s="45">
        <v>1180.3389830508399</v>
      </c>
      <c r="Q791" s="45">
        <v>1203.7288135593201</v>
      </c>
      <c r="R791" s="45"/>
      <c r="S791" s="37"/>
      <c r="T791" s="37"/>
    </row>
    <row r="792" spans="1:20" ht="16" customHeight="1">
      <c r="A792" s="61" t="s">
        <v>545</v>
      </c>
      <c r="B792" s="61" t="s">
        <v>540</v>
      </c>
      <c r="C792" s="61" t="s">
        <v>64</v>
      </c>
      <c r="D792" s="61" t="s">
        <v>63</v>
      </c>
      <c r="E792" s="45"/>
      <c r="F792" s="61" t="s">
        <v>73</v>
      </c>
      <c r="G792" s="61" t="s">
        <v>29</v>
      </c>
      <c r="H792" s="45"/>
      <c r="I792" s="45">
        <v>298</v>
      </c>
      <c r="J792" s="45">
        <f t="shared" ref="J792:J795" si="45">P792*1000000</f>
        <v>1110169491.52542</v>
      </c>
      <c r="K792" s="45">
        <f t="shared" ref="K792:K795" si="46">(Q792-P792)*1000000</f>
        <v>21694915.254239958</v>
      </c>
      <c r="L792" s="61" t="s">
        <v>33</v>
      </c>
      <c r="M792" s="61" t="s">
        <v>182</v>
      </c>
      <c r="N792" s="61" t="s">
        <v>549</v>
      </c>
      <c r="O792" s="45"/>
      <c r="P792" s="45">
        <v>1110.16949152542</v>
      </c>
      <c r="Q792" s="45">
        <v>1131.8644067796599</v>
      </c>
      <c r="R792" s="45"/>
      <c r="S792" s="37"/>
      <c r="T792" s="37"/>
    </row>
    <row r="793" spans="1:20" ht="16" customHeight="1">
      <c r="A793" s="61" t="s">
        <v>546</v>
      </c>
      <c r="B793" s="61" t="s">
        <v>541</v>
      </c>
      <c r="C793" s="61" t="s">
        <v>64</v>
      </c>
      <c r="D793" s="61" t="s">
        <v>63</v>
      </c>
      <c r="E793" s="45"/>
      <c r="F793" s="61" t="s">
        <v>73</v>
      </c>
      <c r="G793" s="61" t="s">
        <v>29</v>
      </c>
      <c r="H793" s="45"/>
      <c r="I793" s="45">
        <v>298</v>
      </c>
      <c r="J793" s="45">
        <f t="shared" si="45"/>
        <v>1094915254.2372799</v>
      </c>
      <c r="K793" s="45">
        <f t="shared" si="46"/>
        <v>22033898.305090133</v>
      </c>
      <c r="L793" s="61" t="s">
        <v>33</v>
      </c>
      <c r="M793" s="61" t="s">
        <v>182</v>
      </c>
      <c r="N793" s="61" t="s">
        <v>549</v>
      </c>
      <c r="O793" s="45"/>
      <c r="P793" s="45">
        <v>1094.9152542372799</v>
      </c>
      <c r="Q793" s="45">
        <v>1116.94915254237</v>
      </c>
      <c r="R793" s="45"/>
      <c r="S793" s="37"/>
      <c r="T793" s="37"/>
    </row>
    <row r="794" spans="1:20" ht="16" customHeight="1">
      <c r="A794" s="61" t="s">
        <v>547</v>
      </c>
      <c r="B794" s="61" t="s">
        <v>542</v>
      </c>
      <c r="C794" s="61" t="s">
        <v>64</v>
      </c>
      <c r="D794" s="61" t="s">
        <v>63</v>
      </c>
      <c r="E794" s="45"/>
      <c r="F794" s="61" t="s">
        <v>73</v>
      </c>
      <c r="G794" s="61" t="s">
        <v>29</v>
      </c>
      <c r="H794" s="45"/>
      <c r="I794" s="45">
        <v>298</v>
      </c>
      <c r="J794" s="45">
        <f t="shared" si="45"/>
        <v>1040000000</v>
      </c>
      <c r="K794" s="45">
        <f t="shared" si="46"/>
        <v>20338983.050839942</v>
      </c>
      <c r="L794" s="61" t="s">
        <v>33</v>
      </c>
      <c r="M794" s="61" t="s">
        <v>182</v>
      </c>
      <c r="N794" s="61" t="s">
        <v>549</v>
      </c>
      <c r="P794" s="45">
        <v>1040</v>
      </c>
      <c r="Q794" s="45">
        <v>1060.3389830508399</v>
      </c>
      <c r="R794" s="45"/>
      <c r="S794" s="37"/>
      <c r="T794" s="37"/>
    </row>
    <row r="795" spans="1:20" ht="16" customHeight="1">
      <c r="A795" s="61" t="s">
        <v>548</v>
      </c>
      <c r="B795" s="61" t="s">
        <v>543</v>
      </c>
      <c r="C795" s="61" t="s">
        <v>64</v>
      </c>
      <c r="D795" s="61" t="s">
        <v>63</v>
      </c>
      <c r="E795" s="45"/>
      <c r="F795" s="61" t="s">
        <v>73</v>
      </c>
      <c r="G795" s="61" t="s">
        <v>29</v>
      </c>
      <c r="H795" s="45"/>
      <c r="I795" s="45">
        <v>298</v>
      </c>
      <c r="J795" s="45">
        <f t="shared" si="45"/>
        <v>909830508.474576</v>
      </c>
      <c r="K795" s="45">
        <f t="shared" si="46"/>
        <v>18305084.745761976</v>
      </c>
      <c r="L795" s="61" t="s">
        <v>33</v>
      </c>
      <c r="M795" s="61" t="s">
        <v>182</v>
      </c>
      <c r="N795" s="61" t="s">
        <v>549</v>
      </c>
      <c r="O795" s="45"/>
      <c r="P795" s="45">
        <v>909.83050847457605</v>
      </c>
      <c r="Q795" s="45">
        <v>928.13559322033802</v>
      </c>
      <c r="R795" s="45"/>
      <c r="S795" s="37"/>
      <c r="T795" s="37"/>
    </row>
    <row r="796" spans="1:20" ht="16" customHeight="1">
      <c r="A796" s="61" t="s">
        <v>544</v>
      </c>
      <c r="B796" s="61" t="s">
        <v>539</v>
      </c>
      <c r="C796" s="61" t="s">
        <v>64</v>
      </c>
      <c r="D796" s="61" t="s">
        <v>63</v>
      </c>
      <c r="E796" s="45"/>
      <c r="F796" s="61" t="s">
        <v>72</v>
      </c>
      <c r="G796" s="61" t="s">
        <v>29</v>
      </c>
      <c r="H796" s="45"/>
      <c r="I796" s="45">
        <v>298</v>
      </c>
      <c r="J796" s="45">
        <f>P796</f>
        <v>1.79671457905544</v>
      </c>
      <c r="K796" s="45">
        <f>Q796-P796</f>
        <v>0.15400410677617993</v>
      </c>
      <c r="L796" s="61" t="s">
        <v>67</v>
      </c>
      <c r="M796" s="61" t="s">
        <v>182</v>
      </c>
      <c r="N796" s="61" t="s">
        <v>549</v>
      </c>
      <c r="O796" s="45"/>
      <c r="P796" s="45">
        <v>1.79671457905544</v>
      </c>
      <c r="Q796" s="45">
        <v>1.9507186858316199</v>
      </c>
      <c r="R796" s="45"/>
      <c r="S796" s="37"/>
      <c r="T796" s="37"/>
    </row>
    <row r="797" spans="1:20" ht="16" customHeight="1">
      <c r="A797" s="61" t="s">
        <v>545</v>
      </c>
      <c r="B797" s="61" t="s">
        <v>540</v>
      </c>
      <c r="C797" s="61" t="s">
        <v>64</v>
      </c>
      <c r="D797" s="61" t="s">
        <v>63</v>
      </c>
      <c r="E797" s="45"/>
      <c r="F797" s="61" t="s">
        <v>72</v>
      </c>
      <c r="G797" s="61" t="s">
        <v>29</v>
      </c>
      <c r="H797" s="45"/>
      <c r="I797" s="45">
        <v>298</v>
      </c>
      <c r="J797" s="45">
        <f t="shared" ref="J797:J800" si="47">P797</f>
        <v>2.9260780287474302</v>
      </c>
      <c r="K797" s="45">
        <f t="shared" ref="K797:K800" si="48">Q797-P797</f>
        <v>0.20533880903490997</v>
      </c>
      <c r="L797" s="61" t="s">
        <v>67</v>
      </c>
      <c r="M797" s="61" t="s">
        <v>182</v>
      </c>
      <c r="N797" s="61" t="s">
        <v>549</v>
      </c>
      <c r="O797" s="45"/>
      <c r="P797" s="45">
        <v>2.9260780287474302</v>
      </c>
      <c r="Q797" s="45">
        <v>3.1314168377823401</v>
      </c>
      <c r="R797" s="45"/>
      <c r="S797" s="37"/>
      <c r="T797" s="37"/>
    </row>
    <row r="798" spans="1:20" ht="16" customHeight="1">
      <c r="A798" s="61" t="s">
        <v>546</v>
      </c>
      <c r="B798" s="61" t="s">
        <v>541</v>
      </c>
      <c r="C798" s="61" t="s">
        <v>64</v>
      </c>
      <c r="D798" s="61" t="s">
        <v>63</v>
      </c>
      <c r="E798" s="45"/>
      <c r="F798" s="61" t="s">
        <v>72</v>
      </c>
      <c r="G798" s="61" t="s">
        <v>29</v>
      </c>
      <c r="H798" s="45"/>
      <c r="I798" s="45">
        <v>298</v>
      </c>
      <c r="J798" s="45">
        <f t="shared" si="47"/>
        <v>4.7997946611909601</v>
      </c>
      <c r="K798" s="45">
        <f t="shared" si="48"/>
        <v>0.48767967145790969</v>
      </c>
      <c r="L798" s="61" t="s">
        <v>67</v>
      </c>
      <c r="M798" s="61" t="s">
        <v>182</v>
      </c>
      <c r="N798" s="61" t="s">
        <v>549</v>
      </c>
      <c r="O798" s="45"/>
      <c r="P798" s="45">
        <v>4.7997946611909601</v>
      </c>
      <c r="Q798" s="45">
        <v>5.2874743326488698</v>
      </c>
      <c r="R798" s="45"/>
      <c r="S798" s="37"/>
      <c r="T798" s="37"/>
    </row>
    <row r="799" spans="1:20" ht="16" customHeight="1">
      <c r="A799" s="61" t="s">
        <v>547</v>
      </c>
      <c r="B799" s="61" t="s">
        <v>542</v>
      </c>
      <c r="C799" s="61" t="s">
        <v>64</v>
      </c>
      <c r="D799" s="61" t="s">
        <v>63</v>
      </c>
      <c r="E799" s="45"/>
      <c r="F799" s="61" t="s">
        <v>72</v>
      </c>
      <c r="G799" s="61" t="s">
        <v>29</v>
      </c>
      <c r="H799" s="45"/>
      <c r="I799" s="45">
        <v>298</v>
      </c>
      <c r="J799" s="45">
        <f t="shared" si="47"/>
        <v>17.967145790554401</v>
      </c>
      <c r="K799" s="45">
        <f t="shared" si="48"/>
        <v>0.89835728952769855</v>
      </c>
      <c r="L799" s="61" t="s">
        <v>67</v>
      </c>
      <c r="M799" s="61" t="s">
        <v>182</v>
      </c>
      <c r="N799" s="61" t="s">
        <v>549</v>
      </c>
      <c r="O799" s="45"/>
      <c r="P799" s="45">
        <v>17.967145790554401</v>
      </c>
      <c r="Q799" s="45">
        <v>18.8655030800821</v>
      </c>
      <c r="R799" s="45"/>
      <c r="S799" s="37"/>
      <c r="T799" s="37"/>
    </row>
    <row r="800" spans="1:20" ht="16" customHeight="1">
      <c r="A800" s="61" t="s">
        <v>548</v>
      </c>
      <c r="B800" s="61" t="s">
        <v>543</v>
      </c>
      <c r="C800" s="61" t="s">
        <v>64</v>
      </c>
      <c r="D800" s="61" t="s">
        <v>63</v>
      </c>
      <c r="E800" s="45"/>
      <c r="F800" s="61" t="s">
        <v>72</v>
      </c>
      <c r="G800" s="61" t="s">
        <v>29</v>
      </c>
      <c r="H800" s="45"/>
      <c r="I800" s="45">
        <v>298</v>
      </c>
      <c r="J800" s="45">
        <f t="shared" si="47"/>
        <v>22.022587268993799</v>
      </c>
      <c r="K800" s="45">
        <f t="shared" si="48"/>
        <v>0.94969199178640196</v>
      </c>
      <c r="L800" s="61" t="s">
        <v>67</v>
      </c>
      <c r="M800" s="61" t="s">
        <v>182</v>
      </c>
      <c r="N800" s="61" t="s">
        <v>549</v>
      </c>
      <c r="O800" s="45"/>
      <c r="P800" s="45">
        <v>22.022587268993799</v>
      </c>
      <c r="Q800" s="45">
        <v>22.972279260780201</v>
      </c>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2025-06-26T12:37:53Z</dcterms:modified>
</cp:coreProperties>
</file>