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nucleusonline-my.sharepoint.com/personal/amlan_patra_nucleussoftware_com/Documents/Desktop/excel-expense-track/"/>
    </mc:Choice>
  </mc:AlternateContent>
  <xr:revisionPtr revIDLastSave="17" documentId="13_ncr:1_{36D53DAF-A4E2-44AE-AC85-44193FFB47E4}" xr6:coauthVersionLast="47" xr6:coauthVersionMax="47" xr10:uidLastSave="{70DB20C2-293D-46E8-BAB6-D87B302D4072}"/>
  <bookViews>
    <workbookView xWindow="-120" yWindow="-120" windowWidth="29040" windowHeight="15990" xr2:uid="{00000000-000D-0000-FFFF-FFFF00000000}"/>
  </bookViews>
  <sheets>
    <sheet name="Info" sheetId="1" r:id="rId1"/>
    <sheet name="Expen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nQAaxOZZofW9Hwr9KoJPp9bCJHyXQM6qhe53aY3eWk="/>
    </ext>
  </extLst>
</workbook>
</file>

<file path=xl/calcChain.xml><?xml version="1.0" encoding="utf-8"?>
<calcChain xmlns="http://schemas.openxmlformats.org/spreadsheetml/2006/main">
  <c r="B2" i="2" l="1"/>
  <c r="G3" i="1" s="1"/>
  <c r="E3" i="1" s="1"/>
  <c r="F3" i="1" s="1"/>
  <c r="B6" i="1"/>
  <c r="A2" i="2" s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B8" i="2"/>
  <c r="B4" i="2"/>
  <c r="B5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B8" i="1"/>
  <c r="C32" i="2"/>
  <c r="C3" i="1"/>
  <c r="D3" i="1" l="1"/>
  <c r="C16" i="2" s="1"/>
  <c r="C2" i="2" l="1"/>
  <c r="D2" i="2" s="1"/>
  <c r="C3" i="2"/>
  <c r="C20" i="2"/>
  <c r="C21" i="2"/>
  <c r="C22" i="2"/>
  <c r="C8" i="2"/>
  <c r="C27" i="2"/>
  <c r="C9" i="2"/>
  <c r="C24" i="2"/>
  <c r="C10" i="2"/>
  <c r="C12" i="2"/>
  <c r="C29" i="2"/>
  <c r="C17" i="2"/>
  <c r="C19" i="2"/>
  <c r="C5" i="2"/>
  <c r="C7" i="2"/>
  <c r="C11" i="2"/>
  <c r="C23" i="2"/>
  <c r="C13" i="2"/>
  <c r="C28" i="2"/>
  <c r="C14" i="2"/>
  <c r="C18" i="2"/>
  <c r="C4" i="2"/>
  <c r="C6" i="2"/>
  <c r="C31" i="2"/>
  <c r="C26" i="2"/>
  <c r="C25" i="2"/>
  <c r="C15" i="2"/>
  <c r="C30" i="2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</calcChain>
</file>

<file path=xl/sharedStrings.xml><?xml version="1.0" encoding="utf-8"?>
<sst xmlns="http://schemas.openxmlformats.org/spreadsheetml/2006/main" count="22" uniqueCount="22">
  <si>
    <t>Constants</t>
  </si>
  <si>
    <t>Income</t>
  </si>
  <si>
    <t>Savings</t>
  </si>
  <si>
    <t xml:space="preserve">Target Exp </t>
  </si>
  <si>
    <t>Daily Target Exp</t>
  </si>
  <si>
    <t>Net Money Left</t>
  </si>
  <si>
    <t>Current Daily Avg Expense</t>
  </si>
  <si>
    <t>Total expense till now</t>
  </si>
  <si>
    <t>Date</t>
  </si>
  <si>
    <t>Days Expense</t>
  </si>
  <si>
    <t>Days PnL</t>
  </si>
  <si>
    <t>Till now PnL</t>
  </si>
  <si>
    <t>Description</t>
  </si>
  <si>
    <t>Start Date of Sheet</t>
  </si>
  <si>
    <t>No of days in month</t>
  </si>
  <si>
    <t>Icici card</t>
  </si>
  <si>
    <t>Hdfc</t>
  </si>
  <si>
    <t>Cash</t>
  </si>
  <si>
    <t>SBI</t>
  </si>
  <si>
    <t xml:space="preserve">Note : </t>
  </si>
  <si>
    <t>Current Daily avg expense is only valid for current month</t>
  </si>
  <si>
    <t>Mb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</si>
</sst>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>
    <font>
      <sz val="11"/>
      <color theme="1"/>
      <name val="Calibri"/>
      <scheme val="minor"/>
    </font>
    <font>
      <b/>
      <sz val="16"/>
      <color rgb="FF5E5E5E"/>
      <name val="Helvetica Neue"/>
    </font>
    <font>
      <sz val="11"/>
      <name val="Calibri"/>
    </font>
    <font>
      <sz val="10"/>
      <color theme="1"/>
      <name val="Helvetica Neue"/>
    </font>
    <font>
      <b/>
      <sz val="15"/>
      <color theme="1"/>
      <name val="Helvetica Neue"/>
    </font>
    <font>
      <b/>
      <sz val="14"/>
      <color theme="1"/>
      <name val="Helvetica Neue"/>
    </font>
    <font>
      <sz val="11"/>
      <color theme="1"/>
      <name val="Calibri"/>
    </font>
    <font>
      <b/>
      <sz val="10"/>
      <color theme="1"/>
      <name val="Helvetica Neue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056"/>
        <bgColor rgb="FFFFF056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AFE489"/>
        <bgColor rgb="FFAFE48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A5A5A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vertical="top" wrapText="1"/>
    </xf>
    <xf numFmtId="49" fontId="4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5" fillId="2" borderId="3" xfId="0" applyFont="1" applyFill="1" applyBorder="1" applyAlignment="1">
      <alignment horizontal="right" vertical="top" wrapText="1"/>
    </xf>
    <xf numFmtId="49" fontId="7" fillId="3" borderId="4" xfId="0" applyNumberFormat="1" applyFont="1" applyFill="1" applyBorder="1" applyAlignment="1">
      <alignment vertical="top" wrapText="1"/>
    </xf>
    <xf numFmtId="164" fontId="7" fillId="4" borderId="5" xfId="0" applyNumberFormat="1" applyFont="1" applyFill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right" vertical="top" wrapText="1"/>
    </xf>
    <xf numFmtId="0" fontId="3" fillId="5" borderId="3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14" fontId="0" fillId="0" borderId="0" xfId="0" applyNumberFormat="1"/>
    <xf numFmtId="0" fontId="8" fillId="6" borderId="0" xfId="0" applyFont="1" applyFill="1"/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B7" sqref="B7"/>
    </sheetView>
  </sheetViews>
  <sheetFormatPr defaultColWidth="14.42578125" defaultRowHeight="15" customHeight="1"/>
  <cols>
    <col min="1" max="1" width="22.7109375" customWidth="1"/>
    <col min="2" max="2" width="19" customWidth="1"/>
    <col min="3" max="3" width="19.85546875" customWidth="1"/>
    <col min="4" max="4" width="21.42578125" customWidth="1"/>
    <col min="5" max="5" width="18.7109375" customWidth="1"/>
    <col min="6" max="6" width="20.85546875" customWidth="1"/>
    <col min="7" max="7" width="19.28515625" customWidth="1"/>
    <col min="8" max="26" width="8.7109375" customWidth="1"/>
  </cols>
  <sheetData>
    <row r="1" spans="1:7" ht="20.25">
      <c r="A1" s="16" t="s">
        <v>0</v>
      </c>
      <c r="B1" s="17"/>
      <c r="C1" s="17"/>
      <c r="D1" s="17"/>
      <c r="E1" s="17"/>
      <c r="F1" s="1"/>
      <c r="G1" s="1"/>
    </row>
    <row r="2" spans="1:7" ht="58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8">
      <c r="A3" s="3">
        <v>30000</v>
      </c>
      <c r="B3" s="4"/>
      <c r="C3" s="5">
        <f>A3-B3</f>
        <v>30000</v>
      </c>
      <c r="D3" s="3">
        <f>ROUND(C3/(DAY(EOMONTH(Expenses!$A2,0))),2)</f>
        <v>967.74</v>
      </c>
      <c r="E3" s="3">
        <f>C3-G3</f>
        <v>30000</v>
      </c>
      <c r="F3" s="3">
        <f ca="1" xml:space="preserve"> ROUND(E3/(IF( (DATEDIF(TODAY(),EOMONTH(TODAY(),0),"D")) &gt; 0, (DATEDIF(TODAY(),EOMONTH(TODAY(),0),"D")), 1)),2)</f>
        <v>1000</v>
      </c>
      <c r="G3" s="3">
        <f>SUM(Expenses!B2:B31)</f>
        <v>0</v>
      </c>
    </row>
    <row r="4" spans="1:7">
      <c r="A4" s="4"/>
      <c r="B4" s="4"/>
      <c r="C4" s="4"/>
      <c r="D4" s="4"/>
      <c r="E4" s="1"/>
      <c r="F4" s="1"/>
      <c r="G4" s="1"/>
    </row>
    <row r="6" spans="1:7" ht="15" customHeight="1">
      <c r="A6" t="s">
        <v>13</v>
      </c>
      <c r="B6" s="13">
        <f>DATE(2023,12,1)</f>
        <v>45261</v>
      </c>
    </row>
    <row r="8" spans="1:7" ht="15" customHeight="1">
      <c r="A8" t="s">
        <v>14</v>
      </c>
      <c r="B8">
        <f>DAY(EOMONTH(B6,0))</f>
        <v>31</v>
      </c>
    </row>
    <row r="17" spans="1:4" ht="15" customHeight="1">
      <c r="A17" s="15" t="s">
        <v>19</v>
      </c>
      <c r="B17" s="14" t="s">
        <v>20</v>
      </c>
      <c r="C17" s="15"/>
      <c r="D17" s="15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pane ySplit="1" topLeftCell="A2" activePane="bottomLeft" state="frozen"/>
      <selection pane="bottomLeft" activeCell="H35" sqref="H35"/>
    </sheetView>
  </sheetViews>
  <sheetFormatPr defaultColWidth="14.42578125" defaultRowHeight="15" customHeight="1"/>
  <cols>
    <col min="1" max="1" width="11.28515625" customWidth="1"/>
    <col min="2" max="2" width="10.7109375" customWidth="1"/>
    <col min="3" max="3" width="10.28515625" customWidth="1"/>
    <col min="4" max="4" width="8.85546875" customWidth="1"/>
    <col min="5" max="5" width="12.28515625" customWidth="1"/>
    <col min="6" max="6" width="9.140625" customWidth="1"/>
    <col min="7" max="7" width="6.5703125" customWidth="1"/>
    <col min="8" max="8" width="7" customWidth="1"/>
    <col min="9" max="9" width="6.140625" customWidth="1"/>
    <col min="10" max="10" width="12.85546875" customWidth="1"/>
  </cols>
  <sheetData>
    <row r="1" spans="1:26" ht="25.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21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4"/>
    </row>
    <row r="2" spans="1:26">
      <c r="A2" s="7">
        <f>Info!B6</f>
        <v>45261</v>
      </c>
      <c r="B2" s="8">
        <f>F2+G2+H2+I2+J2</f>
        <v>0</v>
      </c>
      <c r="C2" s="9">
        <f>Info!D3-B2</f>
        <v>967.74</v>
      </c>
      <c r="D2" s="10">
        <f>C2</f>
        <v>967.74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4"/>
    </row>
    <row r="3" spans="1:26">
      <c r="A3" s="7">
        <f>A2+1</f>
        <v>45262</v>
      </c>
      <c r="B3" s="8">
        <f>F3+G3+H3+I3+J3</f>
        <v>0</v>
      </c>
      <c r="C3" s="9">
        <f>Info!D3-B3</f>
        <v>967.74</v>
      </c>
      <c r="D3" s="10">
        <f t="shared" ref="D3:D31" si="0">D2+C3</f>
        <v>1935.48</v>
      </c>
      <c r="E3" s="4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/>
    </row>
    <row r="4" spans="1:26">
      <c r="A4" s="7">
        <f>A3+1</f>
        <v>45263</v>
      </c>
      <c r="B4" s="8">
        <f t="shared" ref="B4:B32" si="1">F4+G4+H4+I4+J4</f>
        <v>0</v>
      </c>
      <c r="C4" s="9">
        <f>Info!D3-B4</f>
        <v>967.74</v>
      </c>
      <c r="D4" s="10">
        <f t="shared" si="0"/>
        <v>2903.2200000000003</v>
      </c>
      <c r="E4" s="8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5" spans="1:26">
      <c r="A5" s="7">
        <f t="shared" ref="A5:A32" si="2">A4+1</f>
        <v>45264</v>
      </c>
      <c r="B5" s="8">
        <f t="shared" si="1"/>
        <v>0</v>
      </c>
      <c r="C5" s="9">
        <f>Info!D3-B5</f>
        <v>967.74</v>
      </c>
      <c r="D5" s="10">
        <f t="shared" si="0"/>
        <v>3870.96</v>
      </c>
      <c r="E5" s="8"/>
      <c r="F5" s="4"/>
      <c r="G5" s="4"/>
      <c r="H5" s="4"/>
      <c r="I5" s="4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"/>
    </row>
    <row r="6" spans="1:26">
      <c r="A6" s="7">
        <f t="shared" si="2"/>
        <v>45265</v>
      </c>
      <c r="B6" s="8">
        <f t="shared" si="1"/>
        <v>0</v>
      </c>
      <c r="C6" s="9">
        <f>Info!D3-B6</f>
        <v>967.74</v>
      </c>
      <c r="D6" s="10">
        <f t="shared" si="0"/>
        <v>4838.7</v>
      </c>
      <c r="E6" s="8"/>
      <c r="F6" s="4"/>
      <c r="G6" s="4"/>
      <c r="H6" s="4"/>
      <c r="I6" s="4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</row>
    <row r="7" spans="1:26">
      <c r="A7" s="7">
        <f t="shared" si="2"/>
        <v>45266</v>
      </c>
      <c r="B7" s="8">
        <f t="shared" si="1"/>
        <v>0</v>
      </c>
      <c r="C7" s="9">
        <f>Info!D3-B7</f>
        <v>967.74</v>
      </c>
      <c r="D7" s="10">
        <f t="shared" si="0"/>
        <v>5806.44</v>
      </c>
      <c r="E7" s="8"/>
      <c r="F7" s="4"/>
      <c r="G7" s="4"/>
      <c r="H7" s="4"/>
      <c r="I7" s="4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4"/>
    </row>
    <row r="8" spans="1:26">
      <c r="A8" s="7">
        <f t="shared" si="2"/>
        <v>45267</v>
      </c>
      <c r="B8" s="8">
        <f>F8+G8+H8+I8+J8</f>
        <v>0</v>
      </c>
      <c r="C8" s="9">
        <f>Info!D3-B8</f>
        <v>967.74</v>
      </c>
      <c r="D8" s="10">
        <f t="shared" si="0"/>
        <v>6774.1799999999994</v>
      </c>
      <c r="E8" s="8"/>
      <c r="F8" s="4"/>
      <c r="G8" s="4"/>
      <c r="H8" s="4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4"/>
    </row>
    <row r="9" spans="1:26">
      <c r="A9" s="7">
        <f t="shared" si="2"/>
        <v>45268</v>
      </c>
      <c r="B9" s="8">
        <f t="shared" si="1"/>
        <v>0</v>
      </c>
      <c r="C9" s="9">
        <f>Info!D3-B9</f>
        <v>967.74</v>
      </c>
      <c r="D9" s="10">
        <f t="shared" si="0"/>
        <v>7741.9199999999992</v>
      </c>
      <c r="E9" s="8"/>
      <c r="F9" s="4"/>
      <c r="G9" s="4"/>
      <c r="H9" s="4"/>
      <c r="I9" s="4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4"/>
    </row>
    <row r="10" spans="1:26">
      <c r="A10" s="7">
        <f t="shared" si="2"/>
        <v>45269</v>
      </c>
      <c r="B10" s="8">
        <f t="shared" si="1"/>
        <v>0</v>
      </c>
      <c r="C10" s="9">
        <f>Info!D3-B10</f>
        <v>967.74</v>
      </c>
      <c r="D10" s="10">
        <f t="shared" si="0"/>
        <v>8709.66</v>
      </c>
      <c r="E10" s="12"/>
      <c r="F10" s="4"/>
      <c r="G10" s="4"/>
      <c r="H10" s="4"/>
      <c r="I10" s="4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4"/>
    </row>
    <row r="11" spans="1:26">
      <c r="A11" s="7">
        <f t="shared" si="2"/>
        <v>45270</v>
      </c>
      <c r="B11" s="8">
        <f t="shared" si="1"/>
        <v>0</v>
      </c>
      <c r="C11" s="9">
        <f>Info!D3-B11</f>
        <v>967.74</v>
      </c>
      <c r="D11" s="10">
        <f t="shared" si="0"/>
        <v>9677.4</v>
      </c>
      <c r="E11" s="8"/>
      <c r="F11" s="4"/>
      <c r="G11" s="4"/>
      <c r="H11" s="4"/>
      <c r="I11" s="4"/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4"/>
    </row>
    <row r="12" spans="1:26">
      <c r="A12" s="7">
        <f t="shared" si="2"/>
        <v>45271</v>
      </c>
      <c r="B12" s="8">
        <f t="shared" si="1"/>
        <v>0</v>
      </c>
      <c r="C12" s="9">
        <f>Info!D3-B12</f>
        <v>967.74</v>
      </c>
      <c r="D12" s="10">
        <f t="shared" si="0"/>
        <v>10645.14</v>
      </c>
      <c r="E12" s="8"/>
      <c r="F12" s="4"/>
      <c r="G12" s="4"/>
      <c r="H12" s="4"/>
      <c r="I12" s="4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4"/>
    </row>
    <row r="13" spans="1:26">
      <c r="A13" s="7">
        <f t="shared" si="2"/>
        <v>45272</v>
      </c>
      <c r="B13" s="8">
        <f t="shared" si="1"/>
        <v>0</v>
      </c>
      <c r="C13" s="9">
        <f>Info!D3-B13</f>
        <v>967.74</v>
      </c>
      <c r="D13" s="10">
        <f t="shared" si="0"/>
        <v>11612.88</v>
      </c>
      <c r="E13" s="8"/>
      <c r="F13" s="4"/>
      <c r="G13" s="4"/>
      <c r="H13" s="4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4"/>
    </row>
    <row r="14" spans="1:26">
      <c r="A14" s="7">
        <f t="shared" si="2"/>
        <v>45273</v>
      </c>
      <c r="B14" s="8">
        <f t="shared" si="1"/>
        <v>0</v>
      </c>
      <c r="C14" s="9">
        <f>Info!D3-B14</f>
        <v>967.74</v>
      </c>
      <c r="D14" s="10">
        <f t="shared" si="0"/>
        <v>12580.619999999999</v>
      </c>
      <c r="E14" s="8"/>
      <c r="F14" s="4"/>
      <c r="G14" s="4"/>
      <c r="H14" s="4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4"/>
    </row>
    <row r="15" spans="1:26">
      <c r="A15" s="7">
        <f t="shared" si="2"/>
        <v>45274</v>
      </c>
      <c r="B15" s="8">
        <f t="shared" si="1"/>
        <v>0</v>
      </c>
      <c r="C15" s="9">
        <f>Info!D3-B15</f>
        <v>967.74</v>
      </c>
      <c r="D15" s="10">
        <f t="shared" si="0"/>
        <v>13548.359999999999</v>
      </c>
      <c r="E15" s="8"/>
      <c r="F15" s="4"/>
      <c r="G15" s="4"/>
      <c r="H15" s="4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4"/>
    </row>
    <row r="16" spans="1:26">
      <c r="A16" s="7">
        <f t="shared" si="2"/>
        <v>45275</v>
      </c>
      <c r="B16" s="8">
        <f t="shared" si="1"/>
        <v>0</v>
      </c>
      <c r="C16" s="9">
        <f>Info!D3-B16</f>
        <v>967.74</v>
      </c>
      <c r="D16" s="10">
        <f t="shared" si="0"/>
        <v>14516.099999999999</v>
      </c>
      <c r="E16" s="8"/>
      <c r="F16" s="4"/>
      <c r="H16" s="4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4"/>
    </row>
    <row r="17" spans="1:26">
      <c r="A17" s="7">
        <f t="shared" si="2"/>
        <v>45276</v>
      </c>
      <c r="B17" s="8">
        <f t="shared" si="1"/>
        <v>0</v>
      </c>
      <c r="C17" s="9">
        <f>Info!D3-B17</f>
        <v>967.74</v>
      </c>
      <c r="D17" s="10">
        <f t="shared" si="0"/>
        <v>15483.839999999998</v>
      </c>
      <c r="E17" s="8"/>
      <c r="F17" s="4"/>
      <c r="H17" s="4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4"/>
    </row>
    <row r="18" spans="1:26">
      <c r="A18" s="7">
        <f t="shared" si="2"/>
        <v>45277</v>
      </c>
      <c r="B18" s="8">
        <f t="shared" si="1"/>
        <v>0</v>
      </c>
      <c r="C18" s="9">
        <f>Info!D3-B18</f>
        <v>967.74</v>
      </c>
      <c r="D18" s="10">
        <f t="shared" si="0"/>
        <v>16451.579999999998</v>
      </c>
      <c r="E18" s="8"/>
      <c r="F18" s="4"/>
      <c r="H18" s="4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4"/>
    </row>
    <row r="19" spans="1:26">
      <c r="A19" s="7">
        <f t="shared" si="2"/>
        <v>45278</v>
      </c>
      <c r="B19" s="8">
        <f t="shared" si="1"/>
        <v>0</v>
      </c>
      <c r="C19" s="9">
        <f>Info!D3-B19</f>
        <v>967.74</v>
      </c>
      <c r="D19" s="10">
        <f t="shared" si="0"/>
        <v>17419.32</v>
      </c>
      <c r="E19" s="8"/>
      <c r="F19" s="4"/>
      <c r="G19" s="4"/>
      <c r="H19" s="4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4"/>
    </row>
    <row r="20" spans="1:26">
      <c r="A20" s="7">
        <f t="shared" si="2"/>
        <v>45279</v>
      </c>
      <c r="B20" s="8">
        <f t="shared" si="1"/>
        <v>0</v>
      </c>
      <c r="C20" s="9">
        <f>Info!D3-B20</f>
        <v>967.74</v>
      </c>
      <c r="D20" s="10">
        <f t="shared" si="0"/>
        <v>18387.060000000001</v>
      </c>
      <c r="E20" s="8"/>
      <c r="F20" s="4"/>
      <c r="G20" s="4"/>
      <c r="H20" s="4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4"/>
    </row>
    <row r="21" spans="1:26" ht="15.75" customHeight="1">
      <c r="A21" s="7">
        <f t="shared" si="2"/>
        <v>45280</v>
      </c>
      <c r="B21" s="8">
        <f t="shared" si="1"/>
        <v>0</v>
      </c>
      <c r="C21" s="9">
        <f>Info!D3-B21</f>
        <v>967.74</v>
      </c>
      <c r="D21" s="10">
        <f t="shared" si="0"/>
        <v>19354.800000000003</v>
      </c>
      <c r="E21" s="8"/>
      <c r="F21" s="4"/>
      <c r="G21" s="4"/>
      <c r="H21" s="4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4"/>
    </row>
    <row r="22" spans="1:26" ht="15.75" customHeight="1">
      <c r="A22" s="7">
        <f t="shared" si="2"/>
        <v>45281</v>
      </c>
      <c r="B22" s="8">
        <f t="shared" si="1"/>
        <v>0</v>
      </c>
      <c r="C22" s="9">
        <f>Info!D3-B22</f>
        <v>967.74</v>
      </c>
      <c r="D22" s="10">
        <f t="shared" si="0"/>
        <v>20322.540000000005</v>
      </c>
      <c r="E22" s="8"/>
      <c r="F22" s="4"/>
      <c r="G22" s="4"/>
      <c r="H22" s="4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4"/>
    </row>
    <row r="23" spans="1:26" ht="15.75" customHeight="1">
      <c r="A23" s="7">
        <f t="shared" si="2"/>
        <v>45282</v>
      </c>
      <c r="B23" s="8">
        <f t="shared" si="1"/>
        <v>0</v>
      </c>
      <c r="C23" s="9">
        <f>Info!D3-B23</f>
        <v>967.74</v>
      </c>
      <c r="D23" s="10">
        <f t="shared" si="0"/>
        <v>21290.280000000006</v>
      </c>
      <c r="E23" s="8"/>
      <c r="F23" s="4"/>
      <c r="G23" s="4"/>
      <c r="H23" s="4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4"/>
    </row>
    <row r="24" spans="1:26" ht="15.75" customHeight="1">
      <c r="A24" s="7">
        <f t="shared" si="2"/>
        <v>45283</v>
      </c>
      <c r="B24" s="8">
        <f t="shared" si="1"/>
        <v>0</v>
      </c>
      <c r="C24" s="9">
        <f>Info!D3-B24</f>
        <v>967.74</v>
      </c>
      <c r="D24" s="10">
        <f t="shared" si="0"/>
        <v>22258.020000000008</v>
      </c>
      <c r="E24" s="8"/>
      <c r="F24" s="4"/>
      <c r="G24" s="4"/>
      <c r="H24" s="4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</row>
    <row r="25" spans="1:26" ht="15.75" customHeight="1">
      <c r="A25" s="7">
        <f t="shared" si="2"/>
        <v>45284</v>
      </c>
      <c r="B25" s="8">
        <f t="shared" si="1"/>
        <v>0</v>
      </c>
      <c r="C25" s="9">
        <f>Info!D3-B25</f>
        <v>967.74</v>
      </c>
      <c r="D25" s="10">
        <f t="shared" si="0"/>
        <v>23225.760000000009</v>
      </c>
      <c r="E25" s="8"/>
      <c r="F25" s="4"/>
      <c r="G25" s="4"/>
      <c r="H25" s="4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4"/>
    </row>
    <row r="26" spans="1:26" ht="15.75" customHeight="1">
      <c r="A26" s="7">
        <f t="shared" si="2"/>
        <v>45285</v>
      </c>
      <c r="B26" s="8">
        <f t="shared" si="1"/>
        <v>0</v>
      </c>
      <c r="C26" s="9">
        <f>Info!D3-B26</f>
        <v>967.74</v>
      </c>
      <c r="D26" s="10">
        <f t="shared" si="0"/>
        <v>24193.500000000011</v>
      </c>
      <c r="E26" s="8"/>
      <c r="F26" s="4"/>
      <c r="G26" s="4"/>
      <c r="H26" s="4"/>
      <c r="I26" s="4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4"/>
    </row>
    <row r="27" spans="1:26" ht="15.75" customHeight="1">
      <c r="A27" s="7">
        <f t="shared" si="2"/>
        <v>45286</v>
      </c>
      <c r="B27" s="8">
        <f t="shared" si="1"/>
        <v>0</v>
      </c>
      <c r="C27" s="9">
        <f>Info!D3-B27</f>
        <v>967.74</v>
      </c>
      <c r="D27" s="10">
        <f t="shared" si="0"/>
        <v>25161.240000000013</v>
      </c>
      <c r="E27" s="8"/>
      <c r="F27" s="4"/>
      <c r="G27" s="4"/>
      <c r="H27" s="4"/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4"/>
    </row>
    <row r="28" spans="1:26" ht="15.75" customHeight="1">
      <c r="A28" s="7">
        <f t="shared" si="2"/>
        <v>45287</v>
      </c>
      <c r="B28" s="8">
        <f t="shared" si="1"/>
        <v>0</v>
      </c>
      <c r="C28" s="9">
        <f>Info!D3-B28</f>
        <v>967.74</v>
      </c>
      <c r="D28" s="10">
        <f t="shared" si="0"/>
        <v>26128.980000000014</v>
      </c>
      <c r="E28" s="8"/>
      <c r="F28" s="4"/>
      <c r="G28" s="4"/>
      <c r="H28" s="4"/>
      <c r="I28" s="4"/>
      <c r="J28" s="4"/>
      <c r="K28" s="4"/>
      <c r="L28" s="4"/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4"/>
    </row>
    <row r="29" spans="1:26" ht="15.75" customHeight="1">
      <c r="A29" s="7">
        <f t="shared" si="2"/>
        <v>45288</v>
      </c>
      <c r="B29" s="8">
        <f t="shared" si="1"/>
        <v>0</v>
      </c>
      <c r="C29" s="9">
        <f>Info!D3-B29</f>
        <v>967.74</v>
      </c>
      <c r="D29" s="10">
        <f t="shared" si="0"/>
        <v>27096.720000000016</v>
      </c>
      <c r="E29" s="8"/>
      <c r="F29" s="4"/>
      <c r="G29" s="4"/>
      <c r="H29" s="4"/>
      <c r="I29" s="4"/>
      <c r="J29" s="4"/>
      <c r="K29" s="4"/>
      <c r="L29" s="4"/>
      <c r="M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4"/>
    </row>
    <row r="30" spans="1:26" ht="15.75" customHeight="1">
      <c r="A30" s="7">
        <f t="shared" si="2"/>
        <v>45289</v>
      </c>
      <c r="B30" s="8">
        <f t="shared" si="1"/>
        <v>0</v>
      </c>
      <c r="C30" s="9">
        <f>Info!D3-B30</f>
        <v>967.74</v>
      </c>
      <c r="D30" s="10">
        <f t="shared" si="0"/>
        <v>28064.460000000017</v>
      </c>
      <c r="E30" s="8"/>
      <c r="F30" s="4"/>
      <c r="G30" s="4"/>
      <c r="H30" s="4"/>
      <c r="I30" s="4"/>
      <c r="J30" s="4"/>
      <c r="K30" s="4"/>
      <c r="L30" s="4"/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4"/>
    </row>
    <row r="31" spans="1:26" ht="15.75" customHeight="1">
      <c r="A31" s="7">
        <f t="shared" si="2"/>
        <v>45290</v>
      </c>
      <c r="B31" s="8">
        <f t="shared" si="1"/>
        <v>0</v>
      </c>
      <c r="C31" s="9">
        <f>Info!D3-B31</f>
        <v>967.74</v>
      </c>
      <c r="D31" s="10">
        <f t="shared" si="0"/>
        <v>29032.200000000019</v>
      </c>
      <c r="E31" s="8"/>
      <c r="F31" s="4"/>
      <c r="G31" s="4"/>
      <c r="H31" s="4"/>
      <c r="I31" s="4"/>
      <c r="J31" s="4"/>
      <c r="K31" s="4"/>
      <c r="L31" s="4"/>
      <c r="M31" s="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4"/>
    </row>
    <row r="32" spans="1:26" ht="15.75" customHeight="1">
      <c r="A32" s="7">
        <f t="shared" si="2"/>
        <v>45291</v>
      </c>
      <c r="B32" s="8">
        <f t="shared" si="1"/>
        <v>0</v>
      </c>
      <c r="C32" s="9">
        <f>Info!D5-B32</f>
        <v>0</v>
      </c>
      <c r="D32" s="10">
        <f t="shared" ref="D32" si="3">D31+C32</f>
        <v>29032.200000000019</v>
      </c>
      <c r="E32" s="8"/>
      <c r="F32" s="4"/>
      <c r="G32" s="4"/>
      <c r="H32" s="4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</row>
    <row r="33" spans="1:26" ht="15.75" customHeight="1">
      <c r="A33" s="1"/>
      <c r="B33" s="1"/>
      <c r="C33" s="1"/>
      <c r="D33" s="1"/>
      <c r="E33" s="8"/>
      <c r="F33" s="4"/>
      <c r="G33" s="4"/>
      <c r="H33" s="4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</row>
    <row r="34" spans="1:26" ht="15.75" customHeight="1">
      <c r="A34" s="4"/>
      <c r="B34" s="4"/>
      <c r="C34" s="4"/>
      <c r="D34" s="1"/>
      <c r="E34" s="4"/>
      <c r="F34" s="4"/>
      <c r="G34" s="4"/>
      <c r="H34" s="4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4"/>
    </row>
    <row r="35" spans="1:26" ht="15.75" customHeight="1">
      <c r="A35" s="4"/>
      <c r="B35" s="4"/>
      <c r="C35" s="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4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4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4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4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4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4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4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4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4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4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4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4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4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4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4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D1:D32 I2:I3 I35:I999">
    <cfRule type="cellIs" dxfId="1" priority="1" operator="greaterThanOrEqual">
      <formula>1</formula>
    </cfRule>
    <cfRule type="cellIs" dxfId="0" priority="2" operator="lessThan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Amlan Patra</dc:creator>
  <cp:lastModifiedBy>Amlan Patra</cp:lastModifiedBy>
  <dcterms:created xsi:type="dcterms:W3CDTF">2023-04-22T06:32:39Z</dcterms:created>
  <dcterms:modified xsi:type="dcterms:W3CDTF">2023-12-01T15:40:49Z</dcterms:modified>
</cp:coreProperties>
</file>